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G:\Mon disque\Doctorat\4_projet\2-scores_ismrm_v2\copy_stuff_for_website\2022_version\"/>
    </mc:Choice>
  </mc:AlternateContent>
  <xr:revisionPtr revIDLastSave="0" documentId="13_ncr:1_{3E237B88-02D2-4BCA-A18E-AFC3CBDB35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1" r:id="rId1"/>
    <sheet name="Nb streamlines" sheetId="2" r:id="rId2"/>
    <sheet name="VS" sheetId="3" r:id="rId3"/>
    <sheet name="OL" sheetId="4" r:id="rId4"/>
    <sheet name="OR_gt" sheetId="6" r:id="rId5"/>
    <sheet name="f1" sheetId="7" r:id="rId6"/>
  </sheets>
  <definedNames>
    <definedName name="_xlnm._FilterDatabase" localSheetId="0" hidden="1">Summary!$B$11:$K$107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hsN/ncNl9AqsQrfid+Vdz++5TwNQ=="/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2" i="1"/>
  <c r="A3" i="2" l="1"/>
  <c r="A97" i="3" l="1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98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K8" i="1"/>
  <c r="J8" i="1"/>
  <c r="I8" i="1"/>
  <c r="F8" i="1"/>
  <c r="E8" i="1"/>
  <c r="K7" i="1"/>
  <c r="J7" i="1"/>
  <c r="I7" i="1"/>
  <c r="F7" i="1"/>
  <c r="E7" i="1"/>
  <c r="K6" i="1"/>
  <c r="J6" i="1"/>
  <c r="I6" i="1"/>
  <c r="H6" i="1"/>
  <c r="F6" i="1"/>
  <c r="E6" i="1"/>
  <c r="K5" i="1"/>
  <c r="J5" i="1"/>
  <c r="I5" i="1"/>
  <c r="H5" i="1"/>
  <c r="F5" i="1"/>
  <c r="E5" i="1"/>
  <c r="C103" i="7" l="1"/>
  <c r="C105" i="7"/>
  <c r="C102" i="7"/>
  <c r="C104" i="7"/>
  <c r="C105" i="6"/>
  <c r="C104" i="6"/>
  <c r="C102" i="6"/>
  <c r="C103" i="6"/>
  <c r="C103" i="4"/>
  <c r="C105" i="4"/>
  <c r="C102" i="4"/>
  <c r="C104" i="4"/>
  <c r="C104" i="3"/>
  <c r="C105" i="3"/>
  <c r="C102" i="3"/>
  <c r="C103" i="3"/>
  <c r="G7" i="1"/>
  <c r="G5" i="1"/>
  <c r="G8" i="1"/>
  <c r="G6" i="1"/>
</calcChain>
</file>

<file path=xl/sharedStrings.xml><?xml version="1.0" encoding="utf-8"?>
<sst xmlns="http://schemas.openxmlformats.org/spreadsheetml/2006/main" count="323" uniqueCount="57">
  <si>
    <t>Team</t>
  </si>
  <si>
    <t>Valid bundles</t>
  </si>
  <si>
    <t>Total</t>
  </si>
  <si>
    <t>Metrics</t>
  </si>
  <si>
    <t>Order</t>
  </si>
  <si>
    <t>Sub</t>
  </si>
  <si>
    <t>VB
(out of 25)</t>
  </si>
  <si>
    <t>VS</t>
  </si>
  <si>
    <t>IS
(= IC + NC)</t>
  </si>
  <si>
    <t>total nb streamlines</t>
  </si>
  <si>
    <t>mean OL</t>
  </si>
  <si>
    <t>mean ORn</t>
  </si>
  <si>
    <t>mean F1</t>
  </si>
  <si>
    <t>Mean over all teams</t>
  </si>
  <si>
    <t>± std</t>
  </si>
  <si>
    <t>Best team</t>
  </si>
  <si>
    <t>--</t>
  </si>
  <si>
    <t>Worst team</t>
  </si>
  <si>
    <t>CA</t>
  </si>
  <si>
    <t>CC</t>
  </si>
  <si>
    <t>CP</t>
  </si>
  <si>
    <t>Cg left</t>
  </si>
  <si>
    <t>Cg right</t>
  </si>
  <si>
    <t>Fornix</t>
  </si>
  <si>
    <t>ICP left</t>
  </si>
  <si>
    <t>ICP right</t>
  </si>
  <si>
    <t>ILF left</t>
  </si>
  <si>
    <t>ILF right</t>
  </si>
  <si>
    <t>MCP</t>
  </si>
  <si>
    <t>OR left</t>
  </si>
  <si>
    <t>OR right</t>
  </si>
  <si>
    <t>SCP left</t>
  </si>
  <si>
    <t>SCP right</t>
  </si>
  <si>
    <t>SLF left</t>
  </si>
  <si>
    <t>SLF right</t>
  </si>
  <si>
    <t>UF left</t>
  </si>
  <si>
    <t>UF right</t>
  </si>
  <si>
    <t>Mean</t>
  </si>
  <si>
    <t>Number of streamlines per bundle, per submission</t>
  </si>
  <si>
    <t>Table order</t>
  </si>
  <si>
    <t>Percentage of valid streamlines, per bundle, per submission</t>
  </si>
  <si>
    <t xml:space="preserve">Average = </t>
  </si>
  <si>
    <t xml:space="preserve">STD = </t>
  </si>
  <si>
    <t xml:space="preserve">Best = </t>
  </si>
  <si>
    <t xml:space="preserve">Worst = </t>
  </si>
  <si>
    <t>Overlap per bundle, per submission</t>
  </si>
  <si>
    <t>Summary over all bundles</t>
  </si>
  <si>
    <t>Overeach (ORn) per bundle, per submission</t>
  </si>
  <si>
    <t>F1 (dice) score per bundle, per submission</t>
  </si>
  <si>
    <t>IS</t>
  </si>
  <si>
    <t>VB
(out of 21)</t>
  </si>
  <si>
    <t>Invalid streamlines</t>
  </si>
  <si>
    <t>CR left</t>
  </si>
  <si>
    <t>CR right</t>
  </si>
  <si>
    <t>CC total</t>
  </si>
  <si>
    <t>mean OR_gt</t>
  </si>
  <si>
    <t>mean F1
(Dice)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</si>
</sst>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.0"/>
  </numFmts>
  <fonts count="18" x14ac:knownFonts="1">
    <font>
      <sz val="11"/>
      <color theme="1"/>
      <name val="Calibri"/>
      <scheme val="minor"/>
    </font>
    <font>
      <b/>
      <sz val="11"/>
      <color rgb="FFFFFFFF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7F7F7F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rgb="FF2C2B2B"/>
      <name val="Arial"/>
      <family val="2"/>
    </font>
    <font>
      <sz val="9"/>
      <color theme="1"/>
      <name val="Calibri"/>
      <family val="2"/>
    </font>
    <font>
      <sz val="12"/>
      <color rgb="FF2C2B2B"/>
      <name val="Arial"/>
      <family val="2"/>
    </font>
    <font>
      <sz val="9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1"/>
        <bgColor rgb="FF244061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rgb="FF953734"/>
        <bgColor rgb="FF95373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51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95B3D7"/>
      </top>
      <bottom/>
      <diagonal/>
    </border>
    <border>
      <left style="medium">
        <color rgb="FF000000"/>
      </left>
      <right/>
      <top style="thin">
        <color rgb="FF95B3D7"/>
      </top>
      <bottom/>
      <diagonal/>
    </border>
    <border>
      <left/>
      <right style="medium">
        <color rgb="FF000000"/>
      </right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 style="medium">
        <color rgb="FF000000"/>
      </left>
      <right/>
      <top style="thin">
        <color rgb="FF95B3D7"/>
      </top>
      <bottom/>
      <diagonal/>
    </border>
    <border>
      <left/>
      <right style="medium">
        <color rgb="FF000000"/>
      </right>
      <top style="thin">
        <color rgb="FF95B3D7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medium">
        <color rgb="FF000000"/>
      </right>
      <top style="thin">
        <color rgb="FF95B3D7"/>
      </top>
      <bottom style="thin">
        <color rgb="FF95B3D7"/>
      </bottom>
      <diagonal/>
    </border>
    <border>
      <left style="medium">
        <color rgb="FF000000"/>
      </left>
      <right/>
      <top style="thin">
        <color rgb="FF95B3D7"/>
      </top>
      <bottom style="thin">
        <color rgb="FF95B3D7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 style="thin">
        <color theme="4" tint="0.39997558519241921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theme="4" tint="0.39997558519241921"/>
      </bottom>
      <diagonal/>
    </border>
    <border>
      <left style="thin">
        <color rgb="FF000000"/>
      </left>
      <right/>
      <top style="medium">
        <color rgb="FF000000"/>
      </top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95B3D7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80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9" fontId="3" fillId="3" borderId="2" xfId="0" applyNumberFormat="1" applyFont="1" applyFill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3" fontId="4" fillId="0" borderId="5" xfId="0" quotePrefix="1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9" fontId="4" fillId="0" borderId="4" xfId="0" applyNumberFormat="1" applyFont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9" fontId="4" fillId="4" borderId="4" xfId="0" applyNumberFormat="1" applyFont="1" applyFill="1" applyBorder="1" applyAlignment="1">
      <alignment horizontal="center" vertical="center"/>
    </xf>
    <xf numFmtId="9" fontId="4" fillId="4" borderId="0" xfId="0" applyNumberFormat="1" applyFont="1" applyFill="1" applyAlignment="1">
      <alignment horizontal="center" vertical="center"/>
    </xf>
    <xf numFmtId="3" fontId="4" fillId="4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top"/>
    </xf>
    <xf numFmtId="0" fontId="8" fillId="3" borderId="9" xfId="0" applyFont="1" applyFill="1" applyBorder="1" applyAlignment="1">
      <alignment horizontal="center" vertical="top" wrapText="1"/>
    </xf>
    <xf numFmtId="0" fontId="8" fillId="3" borderId="8" xfId="0" applyFont="1" applyFill="1" applyBorder="1" applyAlignment="1">
      <alignment horizontal="center" vertical="top" wrapText="1"/>
    </xf>
    <xf numFmtId="0" fontId="9" fillId="0" borderId="0" xfId="0" applyFont="1"/>
    <xf numFmtId="3" fontId="10" fillId="4" borderId="11" xfId="0" applyNumberFormat="1" applyFont="1" applyFill="1" applyBorder="1" applyAlignment="1">
      <alignment horizontal="right"/>
    </xf>
    <xf numFmtId="3" fontId="10" fillId="4" borderId="12" xfId="0" applyNumberFormat="1" applyFont="1" applyFill="1" applyBorder="1"/>
    <xf numFmtId="3" fontId="10" fillId="4" borderId="11" xfId="0" applyNumberFormat="1" applyFont="1" applyFill="1" applyBorder="1"/>
    <xf numFmtId="0" fontId="11" fillId="0" borderId="0" xfId="0" applyFont="1"/>
    <xf numFmtId="3" fontId="10" fillId="0" borderId="14" xfId="0" applyNumberFormat="1" applyFont="1" applyBorder="1" applyAlignment="1">
      <alignment horizontal="right"/>
    </xf>
    <xf numFmtId="3" fontId="10" fillId="0" borderId="15" xfId="0" applyNumberFormat="1" applyFont="1" applyBorder="1"/>
    <xf numFmtId="3" fontId="10" fillId="0" borderId="14" xfId="0" applyNumberFormat="1" applyFont="1" applyBorder="1"/>
    <xf numFmtId="3" fontId="10" fillId="4" borderId="17" xfId="0" applyNumberFormat="1" applyFont="1" applyFill="1" applyBorder="1" applyAlignment="1">
      <alignment horizontal="right"/>
    </xf>
    <xf numFmtId="3" fontId="10" fillId="4" borderId="18" xfId="0" applyNumberFormat="1" applyFont="1" applyFill="1" applyBorder="1"/>
    <xf numFmtId="3" fontId="10" fillId="4" borderId="17" xfId="0" applyNumberFormat="1" applyFont="1" applyFill="1" applyBorder="1"/>
    <xf numFmtId="0" fontId="8" fillId="5" borderId="20" xfId="0" applyFont="1" applyFill="1" applyBorder="1" applyAlignment="1">
      <alignment horizontal="center" vertical="top"/>
    </xf>
    <xf numFmtId="0" fontId="8" fillId="3" borderId="21" xfId="0" applyFont="1" applyFill="1" applyBorder="1" applyAlignment="1">
      <alignment horizontal="center" vertical="top"/>
    </xf>
    <xf numFmtId="0" fontId="8" fillId="3" borderId="22" xfId="0" applyFont="1" applyFill="1" applyBorder="1" applyAlignment="1">
      <alignment horizontal="center" vertical="top"/>
    </xf>
    <xf numFmtId="0" fontId="4" fillId="0" borderId="5" xfId="0" applyFont="1" applyBorder="1"/>
    <xf numFmtId="0" fontId="10" fillId="0" borderId="0" xfId="0" applyFont="1"/>
    <xf numFmtId="0" fontId="10" fillId="0" borderId="4" xfId="0" applyFont="1" applyBorder="1"/>
    <xf numFmtId="0" fontId="4" fillId="0" borderId="0" xfId="0" applyFont="1"/>
    <xf numFmtId="0" fontId="8" fillId="3" borderId="10" xfId="0" applyFont="1" applyFill="1" applyBorder="1" applyAlignment="1">
      <alignment horizontal="center" vertical="top"/>
    </xf>
    <xf numFmtId="3" fontId="10" fillId="4" borderId="19" xfId="0" applyNumberFormat="1" applyFont="1" applyFill="1" applyBorder="1" applyAlignment="1">
      <alignment horizontal="right"/>
    </xf>
    <xf numFmtId="9" fontId="8" fillId="3" borderId="20" xfId="0" applyNumberFormat="1" applyFont="1" applyFill="1" applyBorder="1" applyAlignment="1">
      <alignment horizontal="center" vertical="top" wrapText="1"/>
    </xf>
    <xf numFmtId="0" fontId="8" fillId="3" borderId="23" xfId="0" applyFont="1" applyFill="1" applyBorder="1" applyAlignment="1">
      <alignment horizontal="center" vertical="top"/>
    </xf>
    <xf numFmtId="0" fontId="4" fillId="0" borderId="4" xfId="0" applyFont="1" applyBorder="1"/>
    <xf numFmtId="2" fontId="8" fillId="3" borderId="9" xfId="0" applyNumberFormat="1" applyFont="1" applyFill="1" applyBorder="1" applyAlignment="1">
      <alignment horizontal="center" vertical="top" wrapText="1"/>
    </xf>
    <xf numFmtId="2" fontId="8" fillId="3" borderId="8" xfId="0" applyNumberFormat="1" applyFont="1" applyFill="1" applyBorder="1" applyAlignment="1">
      <alignment horizontal="center" vertical="top" wrapText="1"/>
    </xf>
    <xf numFmtId="2" fontId="8" fillId="5" borderId="20" xfId="0" applyNumberFormat="1" applyFont="1" applyFill="1" applyBorder="1" applyAlignment="1">
      <alignment horizontal="center" vertical="top"/>
    </xf>
    <xf numFmtId="2" fontId="4" fillId="0" borderId="4" xfId="0" applyNumberFormat="1" applyFont="1" applyBorder="1"/>
    <xf numFmtId="0" fontId="3" fillId="0" borderId="0" xfId="0" applyFont="1" applyAlignment="1">
      <alignment horizontal="center" vertical="center" wrapText="1"/>
    </xf>
    <xf numFmtId="0" fontId="14" fillId="0" borderId="0" xfId="0" applyFont="1"/>
    <xf numFmtId="1" fontId="3" fillId="3" borderId="3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9" fontId="3" fillId="3" borderId="4" xfId="0" applyNumberFormat="1" applyFont="1" applyFill="1" applyBorder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3" fontId="3" fillId="3" borderId="5" xfId="0" applyNumberFormat="1" applyFont="1" applyFill="1" applyBorder="1" applyAlignment="1">
      <alignment horizontal="center" vertical="center" wrapText="1"/>
    </xf>
    <xf numFmtId="0" fontId="13" fillId="0" borderId="0" xfId="0" applyFont="1"/>
    <xf numFmtId="3" fontId="10" fillId="0" borderId="19" xfId="0" applyNumberFormat="1" applyFont="1" applyBorder="1" applyAlignment="1">
      <alignment horizontal="right"/>
    </xf>
    <xf numFmtId="3" fontId="10" fillId="0" borderId="17" xfId="0" applyNumberFormat="1" applyFont="1" applyBorder="1"/>
    <xf numFmtId="0" fontId="8" fillId="5" borderId="4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center" vertical="top"/>
    </xf>
    <xf numFmtId="0" fontId="8" fillId="3" borderId="27" xfId="0" applyFont="1" applyFill="1" applyBorder="1" applyAlignment="1">
      <alignment horizontal="center" vertical="top"/>
    </xf>
    <xf numFmtId="0" fontId="8" fillId="3" borderId="3" xfId="0" applyFont="1" applyFill="1" applyBorder="1" applyAlignment="1">
      <alignment horizontal="center" vertical="top" wrapText="1"/>
    </xf>
    <xf numFmtId="0" fontId="8" fillId="3" borderId="27" xfId="0" applyFont="1" applyFill="1" applyBorder="1" applyAlignment="1">
      <alignment horizontal="center" vertical="top" wrapText="1"/>
    </xf>
    <xf numFmtId="3" fontId="10" fillId="0" borderId="17" xfId="0" applyNumberFormat="1" applyFont="1" applyBorder="1" applyAlignment="1">
      <alignment horizontal="right"/>
    </xf>
    <xf numFmtId="3" fontId="10" fillId="0" borderId="18" xfId="0" applyNumberFormat="1" applyFont="1" applyBorder="1"/>
    <xf numFmtId="3" fontId="10" fillId="4" borderId="2" xfId="0" applyNumberFormat="1" applyFont="1" applyFill="1" applyBorder="1" applyAlignment="1">
      <alignment horizontal="right"/>
    </xf>
    <xf numFmtId="0" fontId="4" fillId="0" borderId="2" xfId="0" applyFont="1" applyBorder="1"/>
    <xf numFmtId="0" fontId="8" fillId="3" borderId="28" xfId="0" applyFont="1" applyFill="1" applyBorder="1" applyAlignment="1">
      <alignment horizontal="left" vertical="top" wrapText="1"/>
    </xf>
    <xf numFmtId="0" fontId="8" fillId="3" borderId="29" xfId="0" applyFont="1" applyFill="1" applyBorder="1" applyAlignment="1">
      <alignment horizontal="left" vertical="top" wrapText="1"/>
    </xf>
    <xf numFmtId="165" fontId="0" fillId="0" borderId="0" xfId="0" applyNumberFormat="1"/>
    <xf numFmtId="165" fontId="0" fillId="0" borderId="0" xfId="1" applyNumberFormat="1" applyFont="1"/>
    <xf numFmtId="9" fontId="8" fillId="3" borderId="4" xfId="0" applyNumberFormat="1" applyFont="1" applyFill="1" applyBorder="1" applyAlignment="1">
      <alignment horizontal="center" vertical="top" wrapText="1"/>
    </xf>
    <xf numFmtId="0" fontId="8" fillId="3" borderId="30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3" borderId="3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8" fillId="5" borderId="1" xfId="0" applyFont="1" applyFill="1" applyBorder="1" applyAlignment="1">
      <alignment horizontal="center" vertical="top"/>
    </xf>
    <xf numFmtId="0" fontId="10" fillId="0" borderId="2" xfId="0" applyFont="1" applyBorder="1"/>
    <xf numFmtId="0" fontId="0" fillId="0" borderId="2" xfId="0" applyBorder="1"/>
    <xf numFmtId="165" fontId="0" fillId="0" borderId="2" xfId="0" applyNumberFormat="1" applyBorder="1"/>
    <xf numFmtId="165" fontId="0" fillId="0" borderId="2" xfId="1" applyNumberFormat="1" applyFont="1" applyBorder="1"/>
    <xf numFmtId="9" fontId="2" fillId="0" borderId="0" xfId="0" applyNumberFormat="1" applyFont="1" applyAlignment="1">
      <alignment horizontal="center" vertical="center"/>
    </xf>
    <xf numFmtId="9" fontId="2" fillId="4" borderId="0" xfId="0" applyNumberFormat="1" applyFont="1" applyFill="1" applyAlignment="1">
      <alignment horizontal="center" vertical="center"/>
    </xf>
    <xf numFmtId="0" fontId="16" fillId="0" borderId="0" xfId="0" applyFont="1"/>
    <xf numFmtId="1" fontId="4" fillId="7" borderId="3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9" fontId="4" fillId="7" borderId="4" xfId="0" applyNumberFormat="1" applyFont="1" applyFill="1" applyBorder="1" applyAlignment="1">
      <alignment horizontal="center" vertical="center"/>
    </xf>
    <xf numFmtId="9" fontId="4" fillId="7" borderId="0" xfId="0" applyNumberFormat="1" applyFont="1" applyFill="1" applyAlignment="1">
      <alignment horizontal="center" vertical="center"/>
    </xf>
    <xf numFmtId="3" fontId="4" fillId="7" borderId="5" xfId="0" applyNumberFormat="1" applyFont="1" applyFill="1" applyBorder="1" applyAlignment="1">
      <alignment horizontal="center" vertical="center"/>
    </xf>
    <xf numFmtId="9" fontId="2" fillId="7" borderId="0" xfId="0" applyNumberFormat="1" applyFont="1" applyFill="1" applyAlignment="1">
      <alignment horizontal="center" vertical="center"/>
    </xf>
    <xf numFmtId="2" fontId="4" fillId="0" borderId="2" xfId="0" applyNumberFormat="1" applyFont="1" applyBorder="1"/>
    <xf numFmtId="2" fontId="8" fillId="5" borderId="1" xfId="0" applyNumberFormat="1" applyFont="1" applyFill="1" applyBorder="1" applyAlignment="1">
      <alignment horizontal="center" vertical="top"/>
    </xf>
    <xf numFmtId="2" fontId="0" fillId="0" borderId="2" xfId="1" applyNumberFormat="1" applyFont="1" applyBorder="1"/>
    <xf numFmtId="0" fontId="8" fillId="3" borderId="33" xfId="0" applyFont="1" applyFill="1" applyBorder="1" applyAlignment="1">
      <alignment horizontal="center" vertical="top" wrapText="1"/>
    </xf>
    <xf numFmtId="0" fontId="8" fillId="3" borderId="34" xfId="0" applyFont="1" applyFill="1" applyBorder="1" applyAlignment="1">
      <alignment horizontal="center" vertical="top" wrapText="1"/>
    </xf>
    <xf numFmtId="0" fontId="8" fillId="3" borderId="32" xfId="0" applyFont="1" applyFill="1" applyBorder="1" applyAlignment="1">
      <alignment horizontal="center" vertical="top" wrapText="1"/>
    </xf>
    <xf numFmtId="2" fontId="8" fillId="3" borderId="33" xfId="0" applyNumberFormat="1" applyFont="1" applyFill="1" applyBorder="1" applyAlignment="1">
      <alignment horizontal="center" vertical="top" wrapText="1"/>
    </xf>
    <xf numFmtId="2" fontId="8" fillId="3" borderId="34" xfId="0" applyNumberFormat="1" applyFont="1" applyFill="1" applyBorder="1" applyAlignment="1">
      <alignment horizontal="center" vertical="top" wrapText="1"/>
    </xf>
    <xf numFmtId="2" fontId="8" fillId="3" borderId="32" xfId="0" applyNumberFormat="1" applyFont="1" applyFill="1" applyBorder="1" applyAlignment="1">
      <alignment horizontal="center" vertical="top" wrapText="1"/>
    </xf>
    <xf numFmtId="2" fontId="10" fillId="0" borderId="4" xfId="0" applyNumberFormat="1" applyFont="1" applyBorder="1" applyAlignment="1">
      <alignment horizontal="right"/>
    </xf>
    <xf numFmtId="3" fontId="10" fillId="0" borderId="2" xfId="0" applyNumberFormat="1" applyFont="1" applyBorder="1" applyAlignment="1">
      <alignment horizontal="right"/>
    </xf>
    <xf numFmtId="3" fontId="10" fillId="0" borderId="11" xfId="0" applyNumberFormat="1" applyFont="1" applyBorder="1" applyAlignment="1">
      <alignment horizontal="right"/>
    </xf>
    <xf numFmtId="3" fontId="10" fillId="0" borderId="13" xfId="0" applyNumberFormat="1" applyFont="1" applyBorder="1" applyAlignment="1">
      <alignment horizontal="right"/>
    </xf>
    <xf numFmtId="2" fontId="10" fillId="0" borderId="12" xfId="0" applyNumberFormat="1" applyFont="1" applyBorder="1"/>
    <xf numFmtId="2" fontId="10" fillId="0" borderId="11" xfId="0" applyNumberFormat="1" applyFont="1" applyBorder="1"/>
    <xf numFmtId="3" fontId="10" fillId="0" borderId="16" xfId="0" applyNumberFormat="1" applyFont="1" applyBorder="1" applyAlignment="1">
      <alignment horizontal="right"/>
    </xf>
    <xf numFmtId="2" fontId="10" fillId="0" borderId="15" xfId="0" applyNumberFormat="1" applyFont="1" applyBorder="1"/>
    <xf numFmtId="2" fontId="10" fillId="0" borderId="14" xfId="0" applyNumberFormat="1" applyFont="1" applyBorder="1"/>
    <xf numFmtId="2" fontId="10" fillId="0" borderId="18" xfId="0" applyNumberFormat="1" applyFont="1" applyBorder="1"/>
    <xf numFmtId="2" fontId="10" fillId="0" borderId="17" xfId="0" applyNumberFormat="1" applyFont="1" applyBorder="1"/>
    <xf numFmtId="3" fontId="10" fillId="0" borderId="24" xfId="0" applyNumberFormat="1" applyFont="1" applyBorder="1" applyAlignment="1">
      <alignment horizontal="right"/>
    </xf>
    <xf numFmtId="3" fontId="10" fillId="0" borderId="25" xfId="0" applyNumberFormat="1" applyFont="1" applyBorder="1" applyAlignment="1">
      <alignment horizontal="right"/>
    </xf>
    <xf numFmtId="2" fontId="10" fillId="0" borderId="26" xfId="0" applyNumberFormat="1" applyFont="1" applyBorder="1"/>
    <xf numFmtId="2" fontId="10" fillId="0" borderId="24" xfId="0" applyNumberFormat="1" applyFont="1" applyBorder="1"/>
    <xf numFmtId="165" fontId="10" fillId="0" borderId="4" xfId="0" applyNumberFormat="1" applyFont="1" applyBorder="1" applyAlignment="1">
      <alignment horizontal="right"/>
    </xf>
    <xf numFmtId="165" fontId="10" fillId="0" borderId="12" xfId="0" applyNumberFormat="1" applyFont="1" applyBorder="1"/>
    <xf numFmtId="165" fontId="10" fillId="0" borderId="11" xfId="0" applyNumberFormat="1" applyFont="1" applyBorder="1"/>
    <xf numFmtId="165" fontId="10" fillId="0" borderId="15" xfId="0" applyNumberFormat="1" applyFont="1" applyBorder="1"/>
    <xf numFmtId="165" fontId="10" fillId="0" borderId="14" xfId="0" applyNumberFormat="1" applyFont="1" applyBorder="1"/>
    <xf numFmtId="165" fontId="10" fillId="0" borderId="18" xfId="0" applyNumberFormat="1" applyFont="1" applyBorder="1"/>
    <xf numFmtId="165" fontId="10" fillId="0" borderId="17" xfId="0" applyNumberFormat="1" applyFont="1" applyBorder="1"/>
    <xf numFmtId="165" fontId="10" fillId="0" borderId="26" xfId="0" applyNumberFormat="1" applyFont="1" applyBorder="1"/>
    <xf numFmtId="165" fontId="10" fillId="0" borderId="24" xfId="0" applyNumberFormat="1" applyFont="1" applyBorder="1"/>
    <xf numFmtId="9" fontId="12" fillId="0" borderId="4" xfId="0" applyNumberFormat="1" applyFont="1" applyBorder="1"/>
    <xf numFmtId="165" fontId="4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1" fontId="3" fillId="3" borderId="35" xfId="0" applyNumberFormat="1" applyFont="1" applyFill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165" fontId="4" fillId="0" borderId="39" xfId="0" applyNumberFormat="1" applyFont="1" applyBorder="1" applyAlignment="1">
      <alignment horizontal="center" vertical="center"/>
    </xf>
    <xf numFmtId="165" fontId="4" fillId="0" borderId="38" xfId="0" applyNumberFormat="1" applyFont="1" applyBorder="1" applyAlignment="1">
      <alignment horizontal="center" vertical="center"/>
    </xf>
    <xf numFmtId="3" fontId="4" fillId="0" borderId="41" xfId="0" quotePrefix="1" applyNumberFormat="1" applyFont="1" applyBorder="1" applyAlignment="1">
      <alignment horizontal="center" vertical="center"/>
    </xf>
    <xf numFmtId="165" fontId="4" fillId="0" borderId="40" xfId="0" applyNumberFormat="1" applyFont="1" applyBorder="1" applyAlignment="1">
      <alignment horizontal="center" vertical="center"/>
    </xf>
    <xf numFmtId="165" fontId="2" fillId="0" borderId="38" xfId="0" applyNumberFormat="1" applyFont="1" applyBorder="1" applyAlignment="1">
      <alignment horizontal="center" vertical="center"/>
    </xf>
    <xf numFmtId="9" fontId="3" fillId="3" borderId="43" xfId="0" applyNumberFormat="1" applyFont="1" applyFill="1" applyBorder="1" applyAlignment="1">
      <alignment horizontal="center" vertical="center" wrapText="1"/>
    </xf>
    <xf numFmtId="3" fontId="1" fillId="2" borderId="48" xfId="0" applyNumberFormat="1" applyFont="1" applyFill="1" applyBorder="1" applyAlignment="1">
      <alignment horizontal="center" vertical="center" wrapText="1"/>
    </xf>
    <xf numFmtId="3" fontId="1" fillId="2" borderId="48" xfId="0" applyNumberFormat="1" applyFont="1" applyFill="1" applyBorder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2" fillId="0" borderId="45" xfId="0" applyFont="1" applyBorder="1"/>
    <xf numFmtId="0" fontId="2" fillId="0" borderId="50" xfId="0" applyFont="1" applyBorder="1"/>
    <xf numFmtId="1" fontId="4" fillId="0" borderId="35" xfId="0" applyNumberFormat="1" applyFont="1" applyBorder="1" applyAlignment="1">
      <alignment horizontal="center" vertical="center"/>
    </xf>
    <xf numFmtId="0" fontId="0" fillId="0" borderId="2" xfId="0" applyBorder="1"/>
    <xf numFmtId="0" fontId="2" fillId="0" borderId="4" xfId="0" applyFont="1" applyBorder="1"/>
    <xf numFmtId="1" fontId="4" fillId="0" borderId="37" xfId="0" applyNumberFormat="1" applyFont="1" applyBorder="1" applyAlignment="1">
      <alignment horizontal="center" vertical="center"/>
    </xf>
    <xf numFmtId="0" fontId="2" fillId="0" borderId="38" xfId="0" applyFont="1" applyBorder="1"/>
    <xf numFmtId="0" fontId="2" fillId="0" borderId="39" xfId="0" applyFont="1" applyBorder="1"/>
    <xf numFmtId="0" fontId="1" fillId="2" borderId="44" xfId="0" applyFont="1" applyFill="1" applyBorder="1" applyAlignment="1">
      <alignment horizontal="center" vertical="center"/>
    </xf>
    <xf numFmtId="0" fontId="2" fillId="0" borderId="46" xfId="0" applyFont="1" applyBorder="1"/>
    <xf numFmtId="0" fontId="1" fillId="2" borderId="47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9" fontId="0" fillId="0" borderId="0" xfId="1" applyFont="1"/>
    <xf numFmtId="9" fontId="3" fillId="3" borderId="36" xfId="1" applyFont="1" applyFill="1" applyBorder="1" applyAlignment="1">
      <alignment horizontal="center" vertical="center" wrapText="1"/>
    </xf>
    <xf numFmtId="9" fontId="4" fillId="0" borderId="2" xfId="1" applyFont="1" applyBorder="1" applyAlignment="1">
      <alignment horizontal="center" vertical="center"/>
    </xf>
    <xf numFmtId="9" fontId="3" fillId="3" borderId="4" xfId="1" applyFont="1" applyFill="1" applyBorder="1" applyAlignment="1">
      <alignment horizontal="center" vertical="center" wrapText="1"/>
    </xf>
    <xf numFmtId="9" fontId="4" fillId="4" borderId="4" xfId="1" applyFont="1" applyFill="1" applyBorder="1" applyAlignment="1">
      <alignment horizontal="center" vertical="center"/>
    </xf>
    <xf numFmtId="9" fontId="4" fillId="7" borderId="4" xfId="1" applyFont="1" applyFill="1" applyBorder="1" applyAlignment="1">
      <alignment horizontal="center" vertical="center"/>
    </xf>
    <xf numFmtId="9" fontId="4" fillId="0" borderId="0" xfId="1" applyFont="1" applyAlignment="1">
      <alignment horizontal="center" vertical="center"/>
    </xf>
    <xf numFmtId="165" fontId="4" fillId="0" borderId="36" xfId="1" applyNumberFormat="1" applyFont="1" applyBorder="1" applyAlignment="1">
      <alignment horizontal="center" vertical="center"/>
    </xf>
    <xf numFmtId="165" fontId="4" fillId="0" borderId="42" xfId="1" applyNumberFormat="1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1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border diagonalUp="0" diagonalDown="0" outline="0">
        <left style="medium">
          <color rgb="FF000000"/>
        </left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medium">
          <color rgb="FF000000"/>
        </right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2" formatCode="0.0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medium">
          <color rgb="FF000000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numFmt numFmtId="2" formatCode="0.00"/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 style="medium">
          <color rgb="FF000000"/>
        </left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medium">
          <color rgb="FF000000"/>
        </right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medium">
          <color rgb="FF000000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border diagonalUp="0" diagonalDown="0" outline="0">
        <left style="medium">
          <color rgb="FF000000"/>
        </left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medium">
          <color rgb="FF000000"/>
        </right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medium">
          <color rgb="FF000000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5" formatCode="0.0%"/>
      <fill>
        <patternFill patternType="none">
          <fgColor indexed="64"/>
          <bgColor auto="1"/>
        </patternFill>
      </fill>
      <border diagonalUp="0" diagonalDown="0" outline="0">
        <left style="medium">
          <color rgb="FF000000"/>
        </left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medium">
          <color rgb="FF000000"/>
        </right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/>
        <right style="medium">
          <color rgb="FF000000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border diagonalUp="0" diagonalDown="0">
        <left style="medium">
          <color rgb="FF000000"/>
        </left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000000"/>
        </right>
        <top style="thin">
          <color rgb="FF95B3D7"/>
        </top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6C67F-08AF-4A2F-8D90-4ACE9A43B522}" name="Tableau1" displayName="Tableau1" ref="A2:Y98" totalsRowShown="0" headerRowDxfId="139" dataDxfId="138" tableBorderDxfId="137">
  <autoFilter ref="A2:Y98" xr:uid="{F366C67F-08AF-4A2F-8D90-4ACE9A43B522}"/>
  <tableColumns count="25">
    <tableColumn id="1" xr3:uid="{171309B7-3687-4299-BE5B-B9F7A8D938F5}" name="Total" dataDxfId="136">
      <calculatedColumnFormula>SUM(E3:Y3)</calculatedColumnFormula>
    </tableColumn>
    <tableColumn id="29" xr3:uid="{B9A0F0FD-608D-4FC7-970D-746E5CEA2353}" name="Table order" dataDxfId="135"/>
    <tableColumn id="2" xr3:uid="{86F7AE4A-178B-4792-A438-FCF6E1C18F0B}" name="Team" dataDxfId="134"/>
    <tableColumn id="3" xr3:uid="{185B3539-1262-4192-A85C-A2ECFA0956CC}" name="Sub" dataDxfId="133"/>
    <tableColumn id="4" xr3:uid="{58093F58-A621-47F3-91D3-0DAF406502D5}" name="CA" dataDxfId="132"/>
    <tableColumn id="5" xr3:uid="{7D05096A-E369-4590-BCD6-DC2085AD8995}" name="CP" dataDxfId="131"/>
    <tableColumn id="6" xr3:uid="{29C575A7-1A5E-4EC5-BF88-2F404823380B}" name="MCP" dataDxfId="130"/>
    <tableColumn id="7" xr3:uid="{F51F811E-A69A-4CF0-BBC1-C52CF3D78E90}" name="Cg left" dataDxfId="129"/>
    <tableColumn id="8" xr3:uid="{6D83684B-3AF4-428C-8277-F1890327C6FD}" name="Cg right" dataDxfId="128"/>
    <tableColumn id="9" xr3:uid="{C245D521-0F65-4BFB-A4E3-A425ED854F6D}" name="CR left" dataDxfId="127"/>
    <tableColumn id="10" xr3:uid="{E489C120-35BC-475C-82DD-242F96E8988E}" name="CR right" dataDxfId="126"/>
    <tableColumn id="11" xr3:uid="{BC666D24-F283-49BB-8554-F363AAF860B6}" name="Fornix" dataDxfId="125"/>
    <tableColumn id="12" xr3:uid="{777AF6E2-8311-4B86-AA10-8542600EFEC8}" name="ICP left" dataDxfId="124"/>
    <tableColumn id="13" xr3:uid="{5BB14B8D-49EA-4048-8FA6-695E0A430219}" name="ICP right" dataDxfId="123"/>
    <tableColumn id="14" xr3:uid="{0882FF18-79A3-4029-94DD-F9BB95A15805}" name="ILF left" dataDxfId="122"/>
    <tableColumn id="15" xr3:uid="{D7D75452-6A12-4432-971F-BDF4C484D7E9}" name="ILF right" dataDxfId="121"/>
    <tableColumn id="16" xr3:uid="{38C33826-AA0C-49B1-A534-7F41DDDAC2B6}" name="OR left" dataDxfId="120"/>
    <tableColumn id="17" xr3:uid="{F966FE4D-7829-4971-8A39-1C77CDDABAA9}" name="OR right" dataDxfId="119"/>
    <tableColumn id="18" xr3:uid="{A71EF729-F9EA-404B-9350-3EBF32AA292F}" name="SCP left" dataDxfId="118"/>
    <tableColumn id="19" xr3:uid="{05EF11EC-458B-4557-9171-966A798ABB04}" name="SCP right" dataDxfId="117"/>
    <tableColumn id="20" xr3:uid="{A5DD810D-3962-4483-901F-AF1C7F99EEE8}" name="SLF left" dataDxfId="116"/>
    <tableColumn id="21" xr3:uid="{B8A398D3-AF5F-40A7-B826-D79A84D02A8E}" name="SLF right" dataDxfId="115"/>
    <tableColumn id="22" xr3:uid="{191A2968-C5A1-438C-AB74-56A06E406D9F}" name="UF left" dataDxfId="114"/>
    <tableColumn id="23" xr3:uid="{EC6215C3-CA8C-4563-8F07-111F5A9937D9}" name="UF right" dataDxfId="113"/>
    <tableColumn id="24" xr3:uid="{94B92C90-E395-49B9-BABE-2CFBDD14BC21}" name="CC" dataDxfId="1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95CB8F-0504-4517-89B6-7D1ED06D51B7}" name="Tableau2" displayName="Tableau2" ref="A2:Y98" totalsRowShown="0" headerRowDxfId="111" dataDxfId="110" tableBorderDxfId="109">
  <autoFilter ref="A2:Y98" xr:uid="{9D95CB8F-0504-4517-89B6-7D1ED06D51B7}"/>
  <sortState xmlns:xlrd2="http://schemas.microsoft.com/office/spreadsheetml/2017/richdata2" ref="A3:Y98">
    <sortCondition ref="B2:B98"/>
  </sortState>
  <tableColumns count="25">
    <tableColumn id="1" xr3:uid="{9206B8A1-DA5A-4148-8A1F-BCE911146072}" name="Total" dataDxfId="108">
      <calculatedColumnFormula>SUM(E3:Y3)</calculatedColumnFormula>
    </tableColumn>
    <tableColumn id="2" xr3:uid="{92B3DE41-62C7-42B7-A8A8-4F0179B71EC6}" name="Table order" dataDxfId="107"/>
    <tableColumn id="3" xr3:uid="{5E72BD78-660C-483A-A6E1-FB67AA72B093}" name="Team" dataDxfId="106"/>
    <tableColumn id="4" xr3:uid="{89D5EB11-5F8B-4146-8C03-5199C1C08012}" name="Sub" dataDxfId="105"/>
    <tableColumn id="5" xr3:uid="{586B8410-C6B4-4A02-91C5-7107B3068B4E}" name="CA" dataDxfId="104"/>
    <tableColumn id="6" xr3:uid="{19382BE2-BB60-4CB6-BB5E-4C5857BA753E}" name="CP" dataDxfId="103"/>
    <tableColumn id="7" xr3:uid="{1FD86B37-BCD5-4C4C-B509-BA884CE8187B}" name="MCP" dataDxfId="102"/>
    <tableColumn id="8" xr3:uid="{D4996511-BF29-4C3F-A1CF-C3DD88E69A0F}" name="Cg left" dataDxfId="101"/>
    <tableColumn id="9" xr3:uid="{ECD5F8AD-4F77-482C-915A-0039700C1CC4}" name="Cg right" dataDxfId="100"/>
    <tableColumn id="10" xr3:uid="{CACB2879-67B7-4909-88A9-809C06A8100A}" name="CR left" dataDxfId="99"/>
    <tableColumn id="11" xr3:uid="{A5A8458F-5C98-45B4-AD44-F86E20BFBEC3}" name="CR right" dataDxfId="98"/>
    <tableColumn id="12" xr3:uid="{AF2E848D-4187-469C-A547-53351418531E}" name="Fornix" dataDxfId="97"/>
    <tableColumn id="13" xr3:uid="{FE24033C-5462-444F-A8AC-9C1D39A284FE}" name="ICP left" dataDxfId="96"/>
    <tableColumn id="14" xr3:uid="{184DD1A2-94AB-437E-86BA-B1752D9E0931}" name="ICP right" dataDxfId="95"/>
    <tableColumn id="15" xr3:uid="{078BC9B0-B78E-4C6A-A848-D529EE951A5F}" name="ILF left" dataDxfId="94"/>
    <tableColumn id="16" xr3:uid="{D88AABA7-7FD4-4EBA-B25A-12E0E72A5099}" name="ILF right" dataDxfId="93"/>
    <tableColumn id="17" xr3:uid="{4440F28B-BF9F-43D7-8584-2B84587ECB1D}" name="OR left" dataDxfId="92"/>
    <tableColumn id="18" xr3:uid="{B7BDC1D6-ABEA-44B3-8D8B-FA5B01391924}" name="OR right" dataDxfId="91"/>
    <tableColumn id="19" xr3:uid="{34BC0E5A-82C6-446A-88DB-C81AB0C289FD}" name="SCP left" dataDxfId="90"/>
    <tableColumn id="20" xr3:uid="{6831EDE0-FB3A-4AC0-BAE1-CA3E4DBCDAE1}" name="SCP right" dataDxfId="89"/>
    <tableColumn id="21" xr3:uid="{DE94D9D9-07B2-4390-8526-D8E2140D6F5A}" name="SLF left" dataDxfId="88"/>
    <tableColumn id="22" xr3:uid="{9C9EA93E-D6E4-4519-8902-B39DCE76A91F}" name="SLF right" dataDxfId="87"/>
    <tableColumn id="23" xr3:uid="{BF222DD7-E932-42E9-AF2A-469E58139853}" name="UF left" dataDxfId="86"/>
    <tableColumn id="24" xr3:uid="{8F04219B-4885-4D44-931B-4F47F9DBB0C3}" name="UF right" dataDxfId="85"/>
    <tableColumn id="25" xr3:uid="{7709F9AF-8B09-43DB-9275-E362FE8F7F19}" name="CC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D20BED-CD9F-4C5C-A11B-D3ADFD4B741C}" name="Tableau3" displayName="Tableau3" ref="A2:Y98" totalsRowShown="0" headerRowDxfId="83" dataDxfId="82" tableBorderDxfId="81">
  <autoFilter ref="A2:Y98" xr:uid="{E4D20BED-CD9F-4C5C-A11B-D3ADFD4B741C}"/>
  <sortState xmlns:xlrd2="http://schemas.microsoft.com/office/spreadsheetml/2017/richdata2" ref="A3:Y98">
    <sortCondition ref="B2:B98"/>
  </sortState>
  <tableColumns count="25">
    <tableColumn id="1" xr3:uid="{684F1E03-F874-49FE-B34B-4AD6F691298F}" name="Mean" dataDxfId="80">
      <calculatedColumnFormula>AVERAGE(E3:Z3)</calculatedColumnFormula>
    </tableColumn>
    <tableColumn id="2" xr3:uid="{C5BF1B0A-0C17-4A13-9ADA-7D130ED6083F}" name="Table order" dataDxfId="79"/>
    <tableColumn id="3" xr3:uid="{2DAE7F8F-5F4D-4395-BD26-592BFA0CB4BF}" name="Team" dataDxfId="78"/>
    <tableColumn id="4" xr3:uid="{7668C79A-4D53-4F43-B6EB-C9C74C6F48DB}" name="Sub" dataDxfId="77"/>
    <tableColumn id="5" xr3:uid="{D9F5F4C9-E166-41EB-842A-5042F45BA69F}" name="CA" dataDxfId="76"/>
    <tableColumn id="6" xr3:uid="{44EC4647-CE8B-40FF-BF45-2750A931FFBE}" name="CP" dataDxfId="75"/>
    <tableColumn id="7" xr3:uid="{0AAB7B81-B7B2-424B-80A5-238765F8993B}" name="MCP" dataDxfId="74"/>
    <tableColumn id="8" xr3:uid="{8377D26C-ED4E-448D-B08D-516643F2591A}" name="Cg left" dataDxfId="73"/>
    <tableColumn id="9" xr3:uid="{EEA5A217-FF1D-4E6E-BA88-2D8172161E79}" name="Cg right" dataDxfId="72"/>
    <tableColumn id="10" xr3:uid="{C3E4DD0A-73D8-4E9E-99D3-7FF1E8000E6B}" name="CR left" dataDxfId="71"/>
    <tableColumn id="11" xr3:uid="{72B0891E-6818-4BE7-9433-9418245A3E00}" name="CR right" dataDxfId="70"/>
    <tableColumn id="12" xr3:uid="{8E140F91-FB74-4519-8B88-107F414FEBCA}" name="Fornix" dataDxfId="69"/>
    <tableColumn id="13" xr3:uid="{0090FA72-53AD-4662-BAAB-94118E7A32E2}" name="ICP left" dataDxfId="68"/>
    <tableColumn id="14" xr3:uid="{22E3A020-057C-4DA7-A506-ADBB671B6912}" name="ICP right" dataDxfId="67"/>
    <tableColumn id="15" xr3:uid="{E6C64852-7432-46AF-B448-F272A41634C1}" name="ILF left" dataDxfId="66"/>
    <tableColumn id="16" xr3:uid="{706C7D81-E92B-4680-9DDA-16390CF5788E}" name="ILF right" dataDxfId="65"/>
    <tableColumn id="17" xr3:uid="{96605C42-3C44-40F0-B146-2E7F415DC539}" name="OR left" dataDxfId="64"/>
    <tableColumn id="18" xr3:uid="{2D455B82-EE2C-4C08-8A26-D66F17A866AE}" name="OR right" dataDxfId="63"/>
    <tableColumn id="19" xr3:uid="{DE4D1110-ED1F-45EE-A0AE-03BB5BA64DAF}" name="SCP left" dataDxfId="62"/>
    <tableColumn id="20" xr3:uid="{9C9D3216-F375-4B1D-AFA1-D2616FFB89C8}" name="SCP right" dataDxfId="61"/>
    <tableColumn id="21" xr3:uid="{F63A74A7-944B-47B5-9398-0C614BB299A1}" name="SLF left" dataDxfId="60"/>
    <tableColumn id="22" xr3:uid="{C03ACC3F-2879-4B9E-914C-9C9DEBC3EAE0}" name="SLF right" dataDxfId="59"/>
    <tableColumn id="23" xr3:uid="{4C9AD444-D8DE-4389-A8D4-DD3FC2B8AFD7}" name="UF left" dataDxfId="58"/>
    <tableColumn id="24" xr3:uid="{A934EA59-16F9-48B6-AD1A-6340D943AF05}" name="UF right" dataDxfId="57"/>
    <tableColumn id="25" xr3:uid="{490FD7A5-2380-4B89-881B-819028744131}" name="CC total" dataDxfId="5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065E00-54C1-465A-A739-ABD995033C0D}" name="Tableau4" displayName="Tableau4" ref="A2:Y98" totalsRowShown="0" headerRowDxfId="55" dataDxfId="54" tableBorderDxfId="53">
  <autoFilter ref="A2:Y98" xr:uid="{CE065E00-54C1-465A-A739-ABD995033C0D}"/>
  <sortState xmlns:xlrd2="http://schemas.microsoft.com/office/spreadsheetml/2017/richdata2" ref="A3:Y98">
    <sortCondition ref="B2:B98"/>
  </sortState>
  <tableColumns count="25">
    <tableColumn id="1" xr3:uid="{D8D5B247-BE8D-4DEB-87D1-4AB743957FF0}" name="Mean" dataDxfId="52">
      <calculatedColumnFormula>AVERAGE(E3:Z3)</calculatedColumnFormula>
    </tableColumn>
    <tableColumn id="2" xr3:uid="{A5D6E1C3-4541-4B47-BFFC-4E993D151D23}" name="Table order" dataDxfId="51"/>
    <tableColumn id="3" xr3:uid="{106E17F8-422E-46EB-86EB-A7C48830505A}" name="Team" dataDxfId="50"/>
    <tableColumn id="4" xr3:uid="{89F9344F-64F7-4618-8867-E85D76E593E7}" name="Sub" dataDxfId="49"/>
    <tableColumn id="5" xr3:uid="{CB6F3261-4EDC-4D1C-85E2-D9ED54A21A48}" name="CA" dataDxfId="48"/>
    <tableColumn id="6" xr3:uid="{1AFE947E-BB6F-409B-9C9D-63ACF195E073}" name="CP" dataDxfId="47"/>
    <tableColumn id="7" xr3:uid="{9E9E0B4A-8418-485F-9856-66FB4D40191A}" name="MCP" dataDxfId="46"/>
    <tableColumn id="8" xr3:uid="{EBA7E623-B46C-4C0C-9022-48C9B2281012}" name="Cg left" dataDxfId="45"/>
    <tableColumn id="9" xr3:uid="{0F5BF8B7-2D51-47BD-A8EA-6019C0E7C272}" name="Cg right" dataDxfId="44"/>
    <tableColumn id="10" xr3:uid="{C8A35326-2886-4F1D-B7DD-F26F468CD1BB}" name="CR left" dataDxfId="43"/>
    <tableColumn id="11" xr3:uid="{E1CE8CFA-7D05-4AD4-9BE1-4F4C846B34B1}" name="CR right" dataDxfId="42"/>
    <tableColumn id="12" xr3:uid="{82DBF4F2-13B0-43E4-8CAE-41B44C0C1F34}" name="Fornix" dataDxfId="41"/>
    <tableColumn id="13" xr3:uid="{D1334361-080C-4A5A-9C7E-620B9651BD12}" name="ICP left" dataDxfId="40"/>
    <tableColumn id="14" xr3:uid="{2D40493E-E9D9-476A-A813-8A1D6275F33A}" name="ICP right" dataDxfId="39"/>
    <tableColumn id="15" xr3:uid="{E1B0CF6E-B4FB-48D8-9281-0C5594086C4A}" name="ILF left" dataDxfId="38"/>
    <tableColumn id="16" xr3:uid="{C950DE69-88B0-4327-AB2F-344F1B0279C8}" name="ILF right" dataDxfId="37"/>
    <tableColumn id="17" xr3:uid="{664AD568-74B4-4A86-AA37-DCCB95A5E7CD}" name="OR left" dataDxfId="36"/>
    <tableColumn id="18" xr3:uid="{E80C3510-4391-42C2-8DE8-2EB2B2EC1E66}" name="OR right" dataDxfId="35"/>
    <tableColumn id="19" xr3:uid="{95A584FE-F25E-43AF-878A-3C846A00CC79}" name="SCP left" dataDxfId="34"/>
    <tableColumn id="20" xr3:uid="{E0D07128-301A-47DD-A4CB-8B934A2FE729}" name="SCP right" dataDxfId="33"/>
    <tableColumn id="21" xr3:uid="{FAC464E0-A5D3-4E47-B8A3-19F8C138D28B}" name="SLF left" dataDxfId="32"/>
    <tableColumn id="22" xr3:uid="{3B24F94C-0F13-4589-ABDA-52D4E2439BED}" name="SLF right" dataDxfId="31"/>
    <tableColumn id="23" xr3:uid="{631A0A4E-790E-42DA-A738-EC20A13FE596}" name="UF left" dataDxfId="30"/>
    <tableColumn id="24" xr3:uid="{328FE2D8-3B31-46D6-873D-15128CBA41DF}" name="UF right" dataDxfId="29"/>
    <tableColumn id="25" xr3:uid="{C2B1E93F-7A78-4E68-A78C-709934AD104E}" name="CC total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D1E681-B5F8-4622-A5C8-F48F2A29B6DD}" name="Tableau5" displayName="Tableau5" ref="A2:Y98" totalsRowShown="0" headerRowDxfId="27" dataDxfId="26" tableBorderDxfId="25">
  <autoFilter ref="A2:Y98" xr:uid="{0ED1E681-B5F8-4622-A5C8-F48F2A29B6DD}"/>
  <sortState xmlns:xlrd2="http://schemas.microsoft.com/office/spreadsheetml/2017/richdata2" ref="A3:Y98">
    <sortCondition ref="B2:B98"/>
  </sortState>
  <tableColumns count="25">
    <tableColumn id="1" xr3:uid="{C1B32082-BF29-443D-B84E-4C9662C9AAAE}" name="Mean" dataDxfId="24">
      <calculatedColumnFormula>AVERAGE(E3:Z3)</calculatedColumnFormula>
    </tableColumn>
    <tableColumn id="2" xr3:uid="{C3E46509-239F-428C-9D4B-E49D51E23D63}" name="Table order" dataDxfId="23"/>
    <tableColumn id="3" xr3:uid="{BEA7C8AF-0534-4519-875B-32C4D153B324}" name="Team" dataDxfId="22"/>
    <tableColumn id="4" xr3:uid="{1E66BF70-1ACE-43BA-AB5B-00464804CA8B}" name="Sub" dataDxfId="21"/>
    <tableColumn id="5" xr3:uid="{93B22000-6F65-4F67-8BA9-895415A47076}" name="CA" dataDxfId="20"/>
    <tableColumn id="6" xr3:uid="{29E32BF9-4D14-4756-9612-38D3A3EBB0FC}" name="CP" dataDxfId="19"/>
    <tableColumn id="7" xr3:uid="{C480DAEC-3769-476E-BD1C-0DB1F2996204}" name="MCP" dataDxfId="18"/>
    <tableColumn id="8" xr3:uid="{186EC991-3975-48EE-8D52-FE45152B88D1}" name="Cg left" dataDxfId="17"/>
    <tableColumn id="9" xr3:uid="{807BD203-8425-423B-B615-F6FCEC80F3D4}" name="Cg right" dataDxfId="16"/>
    <tableColumn id="10" xr3:uid="{C549B9C9-AF95-4B9C-8855-D4587C95ED17}" name="CR left" dataDxfId="15"/>
    <tableColumn id="11" xr3:uid="{BF4E79C8-7DB5-4B8B-B0D0-FD12E9ABCD0E}" name="CR right" dataDxfId="14"/>
    <tableColumn id="12" xr3:uid="{C162AE12-5CE7-4CD3-87D1-D7D58248EE60}" name="Fornix" dataDxfId="13"/>
    <tableColumn id="13" xr3:uid="{829C461E-AD2E-44E1-B821-4ABEB38C775F}" name="ICP left" dataDxfId="12"/>
    <tableColumn id="14" xr3:uid="{5AB95297-6142-4F06-BEF4-602D4CF3B512}" name="ICP right" dataDxfId="11"/>
    <tableColumn id="15" xr3:uid="{E94A1528-A9F8-42AF-8288-8EBA0ED77830}" name="ILF left" dataDxfId="10"/>
    <tableColumn id="16" xr3:uid="{AEC4189E-E4E8-466C-BA6B-37A7B3FF82BE}" name="ILF right" dataDxfId="9"/>
    <tableColumn id="17" xr3:uid="{CDF70E6E-0CD6-45DB-A3C8-E3DD4732CF8D}" name="OR left" dataDxfId="8"/>
    <tableColumn id="18" xr3:uid="{649DFDEB-177A-49FA-A357-BF92A9F087D4}" name="OR right" dataDxfId="7"/>
    <tableColumn id="19" xr3:uid="{5DB71153-004D-4003-B590-C4CB7CDEAFA6}" name="SCP left" dataDxfId="6"/>
    <tableColumn id="20" xr3:uid="{E9973F40-131D-497F-9AD0-CC591907F6A5}" name="SCP right" dataDxfId="5"/>
    <tableColumn id="21" xr3:uid="{AEB8B650-D8D3-4919-815A-48E00355D1F2}" name="SLF left" dataDxfId="4"/>
    <tableColumn id="22" xr3:uid="{1D8B72EE-EEC7-4CEF-89E5-3769A50524F9}" name="SLF right" dataDxfId="3"/>
    <tableColumn id="23" xr3:uid="{4B7579C9-71C1-450F-A7E6-820F09CC89F3}" name="UF left" dataDxfId="2"/>
    <tableColumn id="24" xr3:uid="{C7B4F2D4-A2F6-40AF-9E50-9D0FC168ED1D}" name="UF right" dataDxfId="1"/>
    <tableColumn id="25" xr3:uid="{D6605AE2-0D13-4977-8851-79F9AC366AE6}" name="CC 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V1010"/>
  <sheetViews>
    <sheetView showGridLines="0" tabSelected="1" zoomScaleNormal="100" workbookViewId="0">
      <selection activeCell="K12" sqref="K12"/>
    </sheetView>
  </sheetViews>
  <sheetFormatPr baseColWidth="10" defaultColWidth="14.44140625" defaultRowHeight="15" customHeight="1" x14ac:dyDescent="0.3"/>
  <cols>
    <col min="1" max="1" width="6.33203125" customWidth="1"/>
    <col min="2" max="2" width="9.5546875" customWidth="1"/>
    <col min="3" max="3" width="9.88671875" customWidth="1"/>
    <col min="4" max="4" width="9.33203125" customWidth="1"/>
    <col min="5" max="6" width="12.6640625" customWidth="1"/>
    <col min="7" max="7" width="14.109375" customWidth="1"/>
    <col min="8" max="8" width="12.6640625" customWidth="1"/>
    <col min="9" max="9" width="13.33203125" bestFit="1" customWidth="1"/>
    <col min="10" max="10" width="12.6640625" style="94" customWidth="1"/>
    <col min="11" max="11" width="12.6640625" style="171" customWidth="1"/>
    <col min="12" max="22" width="11.44140625" customWidth="1"/>
  </cols>
  <sheetData>
    <row r="1" spans="2:22" ht="33" customHeight="1" x14ac:dyDescent="0.3">
      <c r="B1" s="156" t="s">
        <v>46</v>
      </c>
      <c r="C1" s="156"/>
      <c r="D1" s="156"/>
      <c r="E1" s="156"/>
      <c r="F1" s="156"/>
      <c r="G1" s="156"/>
      <c r="H1" s="156"/>
      <c r="I1" s="156"/>
      <c r="J1" s="156"/>
      <c r="K1" s="156"/>
    </row>
    <row r="2" spans="2:22" ht="15" customHeight="1" thickBot="1" x14ac:dyDescent="0.35"/>
    <row r="3" spans="2:22" ht="31.5" customHeight="1" thickBot="1" x14ac:dyDescent="0.35">
      <c r="B3" s="166" t="s">
        <v>0</v>
      </c>
      <c r="C3" s="158"/>
      <c r="D3" s="167"/>
      <c r="E3" s="168" t="s">
        <v>1</v>
      </c>
      <c r="F3" s="167"/>
      <c r="G3" s="154" t="s">
        <v>51</v>
      </c>
      <c r="H3" s="155" t="s">
        <v>2</v>
      </c>
      <c r="I3" s="157" t="s">
        <v>3</v>
      </c>
      <c r="J3" s="158"/>
      <c r="K3" s="159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s="58" customFormat="1" ht="30" customHeight="1" x14ac:dyDescent="0.3">
      <c r="B4" s="146" t="s">
        <v>4</v>
      </c>
      <c r="C4" s="2" t="s">
        <v>0</v>
      </c>
      <c r="D4" s="61" t="s">
        <v>5</v>
      </c>
      <c r="E4" s="62" t="s">
        <v>50</v>
      </c>
      <c r="F4" s="63" t="s">
        <v>7</v>
      </c>
      <c r="G4" s="153" t="s">
        <v>49</v>
      </c>
      <c r="H4" s="65" t="s">
        <v>9</v>
      </c>
      <c r="I4" s="3" t="s">
        <v>10</v>
      </c>
      <c r="J4" s="3" t="s">
        <v>55</v>
      </c>
      <c r="K4" s="172" t="s">
        <v>56</v>
      </c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</row>
    <row r="5" spans="2:22" ht="14.4" x14ac:dyDescent="0.3">
      <c r="B5" s="160" t="s">
        <v>13</v>
      </c>
      <c r="C5" s="161"/>
      <c r="D5" s="162"/>
      <c r="E5" s="5">
        <f>AVERAGE(Summary!$E$12:$E$108)</f>
        <v>18.458333333333332</v>
      </c>
      <c r="F5" s="6">
        <f>AVERAGE(Summary!$F$12:$F$108)</f>
        <v>0.5246870224885416</v>
      </c>
      <c r="G5" s="137">
        <f>AVERAGE(Summary!$G$12:$G$108)</f>
        <v>0.4753129775114584</v>
      </c>
      <c r="H5" s="7">
        <f>AVERAGE(Summary!$H$12:$H$108)</f>
        <v>195417.22916666666</v>
      </c>
      <c r="I5" s="137">
        <f>AVERAGE(Summary!$I$12:$I$108)</f>
        <v>0.37785937500000005</v>
      </c>
      <c r="J5" s="138">
        <f>AVERAGE(Summary!$J$12:$J$108)</f>
        <v>0.29141145833333326</v>
      </c>
      <c r="K5" s="178">
        <f>AVERAGE(Summary!$K$12:$K$108)</f>
        <v>0.40661909537499996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2:22" ht="14.4" x14ac:dyDescent="0.3">
      <c r="B6" s="160" t="s">
        <v>14</v>
      </c>
      <c r="C6" s="161"/>
      <c r="D6" s="162"/>
      <c r="E6" s="5">
        <f>_xlfn.STDEV.S(Summary!$E$12:$E$108)</f>
        <v>2.3301983952881558</v>
      </c>
      <c r="F6" s="6">
        <f>_xlfn.STDEV.S(Summary!$F$12:$F$108)</f>
        <v>0.22101526645145514</v>
      </c>
      <c r="G6" s="137">
        <f>_xlfn.STDEV.S(Summary!$G$12:$G$108)</f>
        <v>0.22101526645145489</v>
      </c>
      <c r="H6" s="7">
        <f>_xlfn.STDEV.S(Summary!$H$12:$H$108)</f>
        <v>249732.21895578175</v>
      </c>
      <c r="I6" s="137">
        <f>_xlfn.STDEV.S(Summary!$I$12:$I$108)</f>
        <v>0.16385925191303652</v>
      </c>
      <c r="J6" s="138">
        <f>_xlfn.STDEV.S(Summary!$J$12:$J$108)</f>
        <v>0.26731090980149608</v>
      </c>
      <c r="K6" s="178">
        <f>_xlfn.STDEV.S(Summary!$K$12:$K$108)</f>
        <v>0.12157050702321291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2:22" ht="15" customHeight="1" x14ac:dyDescent="0.3">
      <c r="B7" s="160" t="s">
        <v>15</v>
      </c>
      <c r="C7" s="161"/>
      <c r="D7" s="162"/>
      <c r="E7" s="9">
        <f>MAX(Summary!$E$12:$E$108)</f>
        <v>21</v>
      </c>
      <c r="F7" s="6">
        <f>MAX(Summary!$F$12:$F$108)</f>
        <v>0.88609860399999996</v>
      </c>
      <c r="G7" s="137">
        <f>MIN(Summary!$G$12:$G$108)</f>
        <v>0.11390139600000004</v>
      </c>
      <c r="H7" s="11" t="s">
        <v>16</v>
      </c>
      <c r="I7" s="12">
        <f>MAX(Summary!$I$12:$I$108)</f>
        <v>0.79990000000000006</v>
      </c>
      <c r="J7" s="138">
        <f>MIN(Summary!$J$12:$J$108)</f>
        <v>2.4E-2</v>
      </c>
      <c r="K7" s="178">
        <f>MAX(Summary!$K$12:$K$108)</f>
        <v>0.578688388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2:22" s="89" customFormat="1" ht="15" customHeight="1" thickBot="1" x14ac:dyDescent="0.35">
      <c r="B8" s="163" t="s">
        <v>17</v>
      </c>
      <c r="C8" s="164"/>
      <c r="D8" s="165"/>
      <c r="E8" s="147">
        <f>MIN(Summary!$E$12:$E$108)</f>
        <v>9</v>
      </c>
      <c r="F8" s="148">
        <f>MIN(Summary!$F$12:$F$108)</f>
        <v>4.2518352299999999E-2</v>
      </c>
      <c r="G8" s="149">
        <f>MAX(Summary!$G$12:$G$108)</f>
        <v>0.95748164769999999</v>
      </c>
      <c r="H8" s="150" t="s">
        <v>16</v>
      </c>
      <c r="I8" s="151">
        <f>MIN(Summary!$I$12:$I$108)</f>
        <v>1.78E-2</v>
      </c>
      <c r="J8" s="152">
        <f>MAX(Summary!$J$12:$J$108)</f>
        <v>1.6106</v>
      </c>
      <c r="K8" s="179">
        <f>MIN(Summary!$K$12:$K$108)</f>
        <v>3.0705999000000001E-2</v>
      </c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</row>
    <row r="9" spans="2:22" s="89" customFormat="1" ht="15" customHeight="1" thickBot="1" x14ac:dyDescent="0.35">
      <c r="B9" s="141"/>
      <c r="C9" s="139"/>
      <c r="D9" s="139"/>
      <c r="E9" s="139"/>
      <c r="F9" s="142"/>
      <c r="G9" s="143"/>
      <c r="H9" s="144"/>
      <c r="I9" s="142"/>
      <c r="J9" s="145"/>
      <c r="K9" s="173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</row>
    <row r="10" spans="2:22" s="89" customFormat="1" ht="31.5" customHeight="1" thickBot="1" x14ac:dyDescent="0.35">
      <c r="B10" s="166" t="s">
        <v>0</v>
      </c>
      <c r="C10" s="158"/>
      <c r="D10" s="167"/>
      <c r="E10" s="168" t="s">
        <v>1</v>
      </c>
      <c r="F10" s="167"/>
      <c r="G10" s="154" t="s">
        <v>51</v>
      </c>
      <c r="H10" s="155" t="s">
        <v>2</v>
      </c>
      <c r="I10" s="157" t="s">
        <v>3</v>
      </c>
      <c r="J10" s="158"/>
      <c r="K10" s="159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</row>
    <row r="11" spans="2:22" s="66" customFormat="1" ht="30" customHeight="1" x14ac:dyDescent="0.3">
      <c r="B11" s="59" t="s">
        <v>4</v>
      </c>
      <c r="C11" s="2" t="s">
        <v>0</v>
      </c>
      <c r="D11" s="61" t="s">
        <v>5</v>
      </c>
      <c r="E11" s="62" t="s">
        <v>50</v>
      </c>
      <c r="F11" s="63" t="s">
        <v>7</v>
      </c>
      <c r="G11" s="153" t="s">
        <v>49</v>
      </c>
      <c r="H11" s="65" t="s">
        <v>9</v>
      </c>
      <c r="I11" s="3" t="s">
        <v>10</v>
      </c>
      <c r="J11" s="3" t="s">
        <v>55</v>
      </c>
      <c r="K11" s="172" t="s">
        <v>56</v>
      </c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</row>
    <row r="12" spans="2:22" ht="14.4" x14ac:dyDescent="0.3">
      <c r="B12" s="17">
        <v>1</v>
      </c>
      <c r="C12" s="18">
        <v>1</v>
      </c>
      <c r="D12" s="19">
        <v>0</v>
      </c>
      <c r="E12" s="20">
        <v>20</v>
      </c>
      <c r="F12" s="21">
        <v>0.59533999999999998</v>
      </c>
      <c r="G12" s="22">
        <f>1-F12</f>
        <v>0.40466000000000002</v>
      </c>
      <c r="H12" s="23">
        <v>100000</v>
      </c>
      <c r="I12" s="22">
        <v>0.48849999999999999</v>
      </c>
      <c r="J12" s="93">
        <v>0.2913</v>
      </c>
      <c r="K12" s="175">
        <v>0.50959544999999995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2:22" ht="14.4" x14ac:dyDescent="0.3">
      <c r="B13" s="17">
        <v>2</v>
      </c>
      <c r="C13" s="18">
        <v>1</v>
      </c>
      <c r="D13" s="19">
        <v>1</v>
      </c>
      <c r="E13" s="20">
        <v>20</v>
      </c>
      <c r="F13" s="21">
        <v>0.60982999999999998</v>
      </c>
      <c r="G13" s="22">
        <f t="shared" ref="G13:G76" si="0">1-F13</f>
        <v>0.39017000000000002</v>
      </c>
      <c r="H13" s="23">
        <v>100000</v>
      </c>
      <c r="I13" s="22">
        <v>0.498</v>
      </c>
      <c r="J13" s="93">
        <v>0.27950000000000003</v>
      </c>
      <c r="K13" s="175">
        <v>0.52540258900000003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2:22" ht="14.4" x14ac:dyDescent="0.3">
      <c r="B14" s="17">
        <v>3</v>
      </c>
      <c r="C14" s="18">
        <v>1</v>
      </c>
      <c r="D14" s="19">
        <v>2</v>
      </c>
      <c r="E14" s="20">
        <v>19</v>
      </c>
      <c r="F14" s="21">
        <v>0.60141999999999995</v>
      </c>
      <c r="G14" s="22">
        <f t="shared" si="0"/>
        <v>0.39858000000000005</v>
      </c>
      <c r="H14" s="23">
        <v>100000</v>
      </c>
      <c r="I14" s="22">
        <v>0.50119999999999998</v>
      </c>
      <c r="J14" s="93">
        <v>0.28849999999999998</v>
      </c>
      <c r="K14" s="175">
        <v>0.52450171899999998</v>
      </c>
      <c r="L14" s="8"/>
      <c r="M14" s="8"/>
      <c r="N14" s="24"/>
      <c r="O14" s="8"/>
      <c r="P14" s="8"/>
      <c r="Q14" s="8"/>
      <c r="R14" s="8"/>
      <c r="S14" s="8"/>
      <c r="T14" s="8"/>
      <c r="U14" s="8"/>
      <c r="V14" s="8"/>
    </row>
    <row r="15" spans="2:22" ht="14.4" x14ac:dyDescent="0.3">
      <c r="B15" s="17">
        <v>4</v>
      </c>
      <c r="C15" s="18">
        <v>1</v>
      </c>
      <c r="D15" s="19">
        <v>3</v>
      </c>
      <c r="E15" s="20">
        <v>20</v>
      </c>
      <c r="F15" s="21">
        <v>0.60899999999999999</v>
      </c>
      <c r="G15" s="22">
        <f t="shared" si="0"/>
        <v>0.39100000000000001</v>
      </c>
      <c r="H15" s="23">
        <v>100000</v>
      </c>
      <c r="I15" s="22">
        <v>0.4849</v>
      </c>
      <c r="J15" s="93">
        <v>0.32140000000000002</v>
      </c>
      <c r="K15" s="175">
        <v>0.499590753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2:22" ht="14.4" x14ac:dyDescent="0.3">
      <c r="B16" s="17">
        <v>5</v>
      </c>
      <c r="C16" s="18">
        <v>1</v>
      </c>
      <c r="D16" s="19">
        <v>4</v>
      </c>
      <c r="E16" s="20">
        <v>19</v>
      </c>
      <c r="F16" s="21">
        <v>0.59623000000000004</v>
      </c>
      <c r="G16" s="22">
        <f t="shared" si="0"/>
        <v>0.40376999999999996</v>
      </c>
      <c r="H16" s="23">
        <v>100000</v>
      </c>
      <c r="I16" s="22">
        <v>0.35299999999999998</v>
      </c>
      <c r="J16" s="93">
        <v>7.0199999999999999E-2</v>
      </c>
      <c r="K16" s="175">
        <v>0.47432890599999999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2:22" ht="16.5" customHeight="1" x14ac:dyDescent="0.3">
      <c r="B17" s="17">
        <v>6</v>
      </c>
      <c r="C17" s="18">
        <v>2</v>
      </c>
      <c r="D17" s="19">
        <v>0</v>
      </c>
      <c r="E17" s="20">
        <v>19</v>
      </c>
      <c r="F17" s="21">
        <v>0.6622933097</v>
      </c>
      <c r="G17" s="22">
        <f t="shared" si="0"/>
        <v>0.3377066903</v>
      </c>
      <c r="H17" s="23">
        <v>162804</v>
      </c>
      <c r="I17" s="22">
        <v>0.36830000000000002</v>
      </c>
      <c r="J17" s="93">
        <v>0.2772</v>
      </c>
      <c r="K17" s="175">
        <v>0.41602984300000001</v>
      </c>
      <c r="L17" s="25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2:22" ht="14.4" x14ac:dyDescent="0.3">
      <c r="B18" s="17">
        <v>7</v>
      </c>
      <c r="C18" s="18">
        <v>3</v>
      </c>
      <c r="D18" s="19">
        <v>0</v>
      </c>
      <c r="E18" s="20">
        <v>17</v>
      </c>
      <c r="F18" s="21">
        <v>0.88609860399999996</v>
      </c>
      <c r="G18" s="22">
        <f t="shared" si="0"/>
        <v>0.11390139600000004</v>
      </c>
      <c r="H18" s="23">
        <v>477729</v>
      </c>
      <c r="I18" s="22">
        <v>0.45750000000000002</v>
      </c>
      <c r="J18" s="93">
        <v>0.5504</v>
      </c>
      <c r="K18" s="175">
        <v>0.39559116999999999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2:22" ht="14.4" x14ac:dyDescent="0.3">
      <c r="B19" s="17">
        <v>8</v>
      </c>
      <c r="C19" s="18">
        <v>3</v>
      </c>
      <c r="D19" s="19">
        <v>1</v>
      </c>
      <c r="E19" s="20">
        <v>17</v>
      </c>
      <c r="F19" s="21">
        <v>0.83130909860000002</v>
      </c>
      <c r="G19" s="22">
        <f t="shared" si="0"/>
        <v>0.16869090139999998</v>
      </c>
      <c r="H19" s="23">
        <v>23795</v>
      </c>
      <c r="I19" s="22">
        <v>0.32150000000000001</v>
      </c>
      <c r="J19" s="93">
        <v>0.21540000000000001</v>
      </c>
      <c r="K19" s="175">
        <v>0.36860493599999999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2:22" ht="14.4" x14ac:dyDescent="0.3">
      <c r="B20" s="17">
        <v>9</v>
      </c>
      <c r="C20" s="18">
        <v>3</v>
      </c>
      <c r="D20" s="19">
        <v>2</v>
      </c>
      <c r="E20" s="20">
        <v>16</v>
      </c>
      <c r="F20" s="21">
        <v>0.85388870809999995</v>
      </c>
      <c r="G20" s="22">
        <f t="shared" si="0"/>
        <v>0.14611129190000005</v>
      </c>
      <c r="H20" s="23">
        <v>21511</v>
      </c>
      <c r="I20" s="22">
        <v>0.2883</v>
      </c>
      <c r="J20" s="93">
        <v>0.2059</v>
      </c>
      <c r="K20" s="175">
        <v>0.34149722999999998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2:22" ht="14.4" x14ac:dyDescent="0.3">
      <c r="B21" s="17">
        <v>10</v>
      </c>
      <c r="C21" s="18">
        <v>3</v>
      </c>
      <c r="D21" s="19">
        <v>3</v>
      </c>
      <c r="E21" s="20">
        <v>17</v>
      </c>
      <c r="F21" s="21">
        <v>0.88096188710000001</v>
      </c>
      <c r="G21" s="22">
        <f t="shared" si="0"/>
        <v>0.11903811289999999</v>
      </c>
      <c r="H21" s="23">
        <v>523471</v>
      </c>
      <c r="I21" s="22">
        <v>0.38329999999999997</v>
      </c>
      <c r="J21" s="93">
        <v>0.34660000000000002</v>
      </c>
      <c r="K21" s="175">
        <v>0.39577527200000001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2:22" ht="14.4" x14ac:dyDescent="0.3">
      <c r="B22" s="17">
        <v>11</v>
      </c>
      <c r="C22" s="18">
        <v>3</v>
      </c>
      <c r="D22" s="19">
        <v>4</v>
      </c>
      <c r="E22" s="20">
        <v>19</v>
      </c>
      <c r="F22" s="21">
        <v>0.73299174099999997</v>
      </c>
      <c r="G22" s="22">
        <f t="shared" si="0"/>
        <v>0.26700825900000003</v>
      </c>
      <c r="H22" s="23">
        <v>72406</v>
      </c>
      <c r="I22" s="22">
        <v>0.35599999999999998</v>
      </c>
      <c r="J22" s="93">
        <v>0.31769999999999998</v>
      </c>
      <c r="K22" s="175">
        <v>0.39447368999999999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2:22" ht="14.4" x14ac:dyDescent="0.3">
      <c r="B23" s="17">
        <v>12</v>
      </c>
      <c r="C23" s="18">
        <v>4</v>
      </c>
      <c r="D23" s="19">
        <v>0</v>
      </c>
      <c r="E23" s="20">
        <v>18</v>
      </c>
      <c r="F23" s="21">
        <v>0.3480439293</v>
      </c>
      <c r="G23" s="22">
        <f t="shared" si="0"/>
        <v>0.65195607070000006</v>
      </c>
      <c r="H23" s="23">
        <v>19759</v>
      </c>
      <c r="I23" s="22">
        <v>0.2185</v>
      </c>
      <c r="J23" s="93">
        <v>0.1215</v>
      </c>
      <c r="K23" s="175">
        <v>0.30188324500000002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2:22" ht="14.4" x14ac:dyDescent="0.3">
      <c r="B24" s="17">
        <v>13</v>
      </c>
      <c r="C24" s="18">
        <v>5</v>
      </c>
      <c r="D24" s="19">
        <v>0</v>
      </c>
      <c r="E24" s="20">
        <v>10</v>
      </c>
      <c r="F24" s="21">
        <v>4.2518352299999999E-2</v>
      </c>
      <c r="G24" s="22">
        <f t="shared" si="0"/>
        <v>0.95748164769999999</v>
      </c>
      <c r="H24" s="23">
        <v>54353</v>
      </c>
      <c r="I24" s="22">
        <v>1.78E-2</v>
      </c>
      <c r="J24" s="93">
        <v>2.4E-2</v>
      </c>
      <c r="K24" s="175">
        <v>3.0705999000000001E-2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2:22" ht="14.4" x14ac:dyDescent="0.3">
      <c r="B25" s="17">
        <v>14</v>
      </c>
      <c r="C25" s="18">
        <v>5</v>
      </c>
      <c r="D25" s="19">
        <v>1</v>
      </c>
      <c r="E25" s="20">
        <v>9</v>
      </c>
      <c r="F25" s="21">
        <v>8.8340861100000001E-2</v>
      </c>
      <c r="G25" s="22">
        <f t="shared" si="0"/>
        <v>0.91165913889999994</v>
      </c>
      <c r="H25" s="23">
        <v>116458</v>
      </c>
      <c r="I25" s="22">
        <v>3.0800000000000001E-2</v>
      </c>
      <c r="J25" s="93">
        <v>4.36E-2</v>
      </c>
      <c r="K25" s="175">
        <v>4.8371404999999999E-2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2:22" ht="14.4" x14ac:dyDescent="0.3">
      <c r="B26" s="17">
        <v>15</v>
      </c>
      <c r="C26" s="18">
        <v>6</v>
      </c>
      <c r="D26" s="19">
        <v>0</v>
      </c>
      <c r="E26" s="20">
        <v>20</v>
      </c>
      <c r="F26" s="21">
        <v>0.60138471049999997</v>
      </c>
      <c r="G26" s="22">
        <f t="shared" si="0"/>
        <v>0.39861528950000003</v>
      </c>
      <c r="H26" s="23">
        <v>242650</v>
      </c>
      <c r="I26" s="22">
        <v>0.50139999999999996</v>
      </c>
      <c r="J26" s="93">
        <v>0.42420000000000002</v>
      </c>
      <c r="K26" s="175">
        <v>0.48912958499999998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2:22" ht="14.4" x14ac:dyDescent="0.3">
      <c r="B27" s="17">
        <v>16</v>
      </c>
      <c r="C27" s="18">
        <v>6</v>
      </c>
      <c r="D27" s="19">
        <v>1</v>
      </c>
      <c r="E27" s="20">
        <v>20</v>
      </c>
      <c r="F27" s="21">
        <v>0.66939333329999995</v>
      </c>
      <c r="G27" s="22">
        <f t="shared" si="0"/>
        <v>0.33060666670000005</v>
      </c>
      <c r="H27" s="23">
        <v>150000</v>
      </c>
      <c r="I27" s="22">
        <v>0.495</v>
      </c>
      <c r="J27" s="93">
        <v>0.30549999999999999</v>
      </c>
      <c r="K27" s="175">
        <v>0.51883370299999998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2:22" ht="14.4" x14ac:dyDescent="0.3">
      <c r="B28" s="17">
        <v>17</v>
      </c>
      <c r="C28" s="18">
        <v>6</v>
      </c>
      <c r="D28" s="19">
        <v>2</v>
      </c>
      <c r="E28" s="20">
        <v>19</v>
      </c>
      <c r="F28" s="21">
        <v>0.61495513130000001</v>
      </c>
      <c r="G28" s="22">
        <f t="shared" si="0"/>
        <v>0.38504486869999999</v>
      </c>
      <c r="H28" s="23">
        <v>242151</v>
      </c>
      <c r="I28" s="22">
        <v>0.4</v>
      </c>
      <c r="J28" s="93">
        <v>0.11070000000000001</v>
      </c>
      <c r="K28" s="175">
        <v>0.50514473800000004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2:22" ht="14.4" x14ac:dyDescent="0.3">
      <c r="B29" s="17">
        <v>18</v>
      </c>
      <c r="C29" s="18">
        <v>6</v>
      </c>
      <c r="D29" s="19">
        <v>3</v>
      </c>
      <c r="E29" s="20">
        <v>20</v>
      </c>
      <c r="F29" s="21">
        <v>0.62046666669999995</v>
      </c>
      <c r="G29" s="22">
        <f t="shared" si="0"/>
        <v>0.37953333330000005</v>
      </c>
      <c r="H29" s="23">
        <v>150000</v>
      </c>
      <c r="I29" s="22">
        <v>0.50749999999999995</v>
      </c>
      <c r="J29" s="93">
        <v>0.3382</v>
      </c>
      <c r="K29" s="175">
        <v>0.51919151699999999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2:22" ht="14.4" x14ac:dyDescent="0.3">
      <c r="B30" s="17">
        <v>19</v>
      </c>
      <c r="C30" s="18">
        <v>6</v>
      </c>
      <c r="D30" s="19">
        <v>4</v>
      </c>
      <c r="E30" s="20">
        <v>19</v>
      </c>
      <c r="F30" s="21">
        <v>0.56339531180000002</v>
      </c>
      <c r="G30" s="22">
        <f t="shared" si="0"/>
        <v>0.43660468819999998</v>
      </c>
      <c r="H30" s="23">
        <v>55288</v>
      </c>
      <c r="I30" s="22">
        <v>0.3745</v>
      </c>
      <c r="J30" s="93">
        <v>8.6099999999999996E-2</v>
      </c>
      <c r="K30" s="175">
        <v>0.48975819900000001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2:22" ht="15.75" customHeight="1" x14ac:dyDescent="0.3">
      <c r="B31" s="17">
        <v>20</v>
      </c>
      <c r="C31" s="18">
        <v>7</v>
      </c>
      <c r="D31" s="19">
        <v>0</v>
      </c>
      <c r="E31" s="20">
        <v>15</v>
      </c>
      <c r="F31" s="21">
        <v>0.24862000000000001</v>
      </c>
      <c r="G31" s="22">
        <f t="shared" si="0"/>
        <v>0.75137999999999994</v>
      </c>
      <c r="H31" s="23">
        <v>100000</v>
      </c>
      <c r="I31" s="22">
        <v>0.29870000000000002</v>
      </c>
      <c r="J31" s="93">
        <v>0.53420000000000001</v>
      </c>
      <c r="K31" s="175">
        <v>0.254617437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2:22" ht="15.75" customHeight="1" x14ac:dyDescent="0.3">
      <c r="B32" s="17">
        <v>21</v>
      </c>
      <c r="C32" s="18">
        <v>7</v>
      </c>
      <c r="D32" s="19">
        <v>1</v>
      </c>
      <c r="E32" s="20">
        <v>14</v>
      </c>
      <c r="F32" s="21">
        <v>0.19359999999999999</v>
      </c>
      <c r="G32" s="22">
        <f t="shared" si="0"/>
        <v>0.80640000000000001</v>
      </c>
      <c r="H32" s="23">
        <v>100000</v>
      </c>
      <c r="I32" s="22">
        <v>0.21299999999999999</v>
      </c>
      <c r="J32" s="93">
        <v>0.39979999999999999</v>
      </c>
      <c r="K32" s="175">
        <v>0.202960103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2:22" ht="15.75" customHeight="1" x14ac:dyDescent="0.3">
      <c r="B33" s="17">
        <v>22</v>
      </c>
      <c r="C33" s="18">
        <v>7</v>
      </c>
      <c r="D33" s="19">
        <v>2</v>
      </c>
      <c r="E33" s="20">
        <v>13</v>
      </c>
      <c r="F33" s="21">
        <v>0.19589999999999999</v>
      </c>
      <c r="G33" s="22">
        <f t="shared" si="0"/>
        <v>0.80410000000000004</v>
      </c>
      <c r="H33" s="23">
        <v>10000</v>
      </c>
      <c r="I33" s="22">
        <v>8.9499999999999996E-2</v>
      </c>
      <c r="J33" s="93">
        <v>0.1052</v>
      </c>
      <c r="K33" s="175">
        <v>0.125718209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2:22" ht="15.75" customHeight="1" x14ac:dyDescent="0.3">
      <c r="B34" s="17">
        <v>23</v>
      </c>
      <c r="C34" s="18">
        <v>7</v>
      </c>
      <c r="D34" s="19">
        <v>3</v>
      </c>
      <c r="E34" s="20">
        <v>15</v>
      </c>
      <c r="F34" s="21">
        <v>0.25119999999999998</v>
      </c>
      <c r="G34" s="22">
        <f t="shared" si="0"/>
        <v>0.74880000000000002</v>
      </c>
      <c r="H34" s="23">
        <v>10000</v>
      </c>
      <c r="I34" s="22">
        <v>0.1318</v>
      </c>
      <c r="J34" s="93">
        <v>0.13750000000000001</v>
      </c>
      <c r="K34" s="175">
        <v>0.172663551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2:22" ht="15.75" customHeight="1" x14ac:dyDescent="0.3">
      <c r="B35" s="17">
        <v>24</v>
      </c>
      <c r="C35" s="18">
        <v>8</v>
      </c>
      <c r="D35" s="19">
        <v>0</v>
      </c>
      <c r="E35" s="20">
        <v>19</v>
      </c>
      <c r="F35" s="21">
        <v>0.16292914019999999</v>
      </c>
      <c r="G35" s="22">
        <f t="shared" si="0"/>
        <v>0.83707085980000007</v>
      </c>
      <c r="H35" s="23">
        <v>898366</v>
      </c>
      <c r="I35" s="22">
        <v>0.40029999999999999</v>
      </c>
      <c r="J35" s="93">
        <v>0.19359999999999999</v>
      </c>
      <c r="K35" s="175">
        <v>0.46367391899999999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2:22" ht="15.75" customHeight="1" x14ac:dyDescent="0.3">
      <c r="B36" s="17">
        <v>25</v>
      </c>
      <c r="C36" s="18">
        <v>9</v>
      </c>
      <c r="D36" s="19">
        <v>0</v>
      </c>
      <c r="E36" s="20">
        <v>21</v>
      </c>
      <c r="F36" s="21">
        <v>0.51137030260000005</v>
      </c>
      <c r="G36" s="22">
        <f t="shared" si="0"/>
        <v>0.48862969739999995</v>
      </c>
      <c r="H36" s="23">
        <v>550601</v>
      </c>
      <c r="I36" s="22">
        <v>0.54169999999999996</v>
      </c>
      <c r="J36" s="93">
        <v>0.60770000000000002</v>
      </c>
      <c r="K36" s="175">
        <v>0.48688709699999999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2:22" ht="15.75" customHeight="1" x14ac:dyDescent="0.3">
      <c r="B37" s="17">
        <v>26</v>
      </c>
      <c r="C37" s="18">
        <v>9</v>
      </c>
      <c r="D37" s="19">
        <v>1</v>
      </c>
      <c r="E37" s="20">
        <v>21</v>
      </c>
      <c r="F37" s="21">
        <v>0.31035370569999998</v>
      </c>
      <c r="G37" s="22">
        <f t="shared" si="0"/>
        <v>0.68964629430000002</v>
      </c>
      <c r="H37" s="23">
        <v>745733</v>
      </c>
      <c r="I37" s="22">
        <v>0.79990000000000006</v>
      </c>
      <c r="J37" s="93">
        <v>1.6106</v>
      </c>
      <c r="K37" s="175">
        <v>0.45360392100000002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2:22" ht="15.75" customHeight="1" x14ac:dyDescent="0.3">
      <c r="B38" s="17">
        <v>27</v>
      </c>
      <c r="C38" s="18">
        <v>9</v>
      </c>
      <c r="D38" s="19">
        <v>2</v>
      </c>
      <c r="E38" s="20">
        <v>21</v>
      </c>
      <c r="F38" s="21">
        <v>0.32616786450000002</v>
      </c>
      <c r="G38" s="22">
        <f t="shared" si="0"/>
        <v>0.67383213549999998</v>
      </c>
      <c r="H38" s="23">
        <v>545440</v>
      </c>
      <c r="I38" s="22">
        <v>0.7722</v>
      </c>
      <c r="J38" s="93">
        <v>1.4045000000000001</v>
      </c>
      <c r="K38" s="175">
        <v>0.46970430800000001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2:22" ht="15.75" customHeight="1" x14ac:dyDescent="0.3">
      <c r="B39" s="17">
        <v>28</v>
      </c>
      <c r="C39" s="18">
        <v>9</v>
      </c>
      <c r="D39" s="19">
        <v>3</v>
      </c>
      <c r="E39" s="20">
        <v>21</v>
      </c>
      <c r="F39" s="21">
        <v>0.49216829039999999</v>
      </c>
      <c r="G39" s="22">
        <f t="shared" si="0"/>
        <v>0.50783170960000001</v>
      </c>
      <c r="H39" s="23">
        <v>579950</v>
      </c>
      <c r="I39" s="22">
        <v>0.53710000000000002</v>
      </c>
      <c r="J39" s="93">
        <v>0.61680000000000001</v>
      </c>
      <c r="K39" s="175">
        <v>0.47828769999999998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2:22" ht="15.75" customHeight="1" x14ac:dyDescent="0.3">
      <c r="B40" s="17">
        <v>29</v>
      </c>
      <c r="C40" s="18">
        <v>9</v>
      </c>
      <c r="D40" s="19">
        <v>4</v>
      </c>
      <c r="E40" s="20">
        <v>21</v>
      </c>
      <c r="F40" s="21">
        <v>0.51272160369999997</v>
      </c>
      <c r="G40" s="22">
        <f t="shared" si="0"/>
        <v>0.48727839630000003</v>
      </c>
      <c r="H40" s="23">
        <v>550363</v>
      </c>
      <c r="I40" s="22">
        <v>0.53380000000000005</v>
      </c>
      <c r="J40" s="93">
        <v>0.59240000000000004</v>
      </c>
      <c r="K40" s="175">
        <v>0.483821852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2:22" ht="15.75" customHeight="1" x14ac:dyDescent="0.3">
      <c r="B41" s="17">
        <v>30</v>
      </c>
      <c r="C41" s="18">
        <v>10</v>
      </c>
      <c r="D41" s="19">
        <v>0</v>
      </c>
      <c r="E41" s="20">
        <v>15</v>
      </c>
      <c r="F41" s="21">
        <v>0.78889288710000005</v>
      </c>
      <c r="G41" s="22">
        <f t="shared" si="0"/>
        <v>0.21110711289999995</v>
      </c>
      <c r="H41" s="23">
        <v>8337</v>
      </c>
      <c r="I41" s="22">
        <v>0.1497</v>
      </c>
      <c r="J41" s="93">
        <v>4.4400000000000002E-2</v>
      </c>
      <c r="K41" s="175">
        <v>0.22285106599999999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2:22" ht="15.75" customHeight="1" x14ac:dyDescent="0.3">
      <c r="B42" s="17">
        <v>31</v>
      </c>
      <c r="C42" s="18">
        <v>10</v>
      </c>
      <c r="D42" s="19">
        <v>1</v>
      </c>
      <c r="E42" s="20">
        <v>19</v>
      </c>
      <c r="F42" s="21">
        <v>0.66853333329999998</v>
      </c>
      <c r="G42" s="22">
        <f t="shared" si="0"/>
        <v>0.33146666670000002</v>
      </c>
      <c r="H42" s="23">
        <v>26250</v>
      </c>
      <c r="I42" s="22">
        <v>0.2482</v>
      </c>
      <c r="J42" s="93">
        <v>7.1900000000000006E-2</v>
      </c>
      <c r="K42" s="175">
        <v>0.36079450400000002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2:22" ht="15.75" customHeight="1" x14ac:dyDescent="0.3">
      <c r="B43" s="17">
        <v>32</v>
      </c>
      <c r="C43" s="18">
        <v>10</v>
      </c>
      <c r="D43" s="19">
        <v>2</v>
      </c>
      <c r="E43" s="20">
        <v>21</v>
      </c>
      <c r="F43" s="21">
        <v>0.72610164840000002</v>
      </c>
      <c r="G43" s="22">
        <f t="shared" si="0"/>
        <v>0.27389835159999998</v>
      </c>
      <c r="H43" s="23">
        <v>58299</v>
      </c>
      <c r="I43" s="22">
        <v>0.54549999999999998</v>
      </c>
      <c r="J43" s="93">
        <v>0.34710000000000002</v>
      </c>
      <c r="K43" s="175">
        <v>0.55690786999999997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2:22" ht="15.75" customHeight="1" x14ac:dyDescent="0.3">
      <c r="B44" s="17">
        <v>33</v>
      </c>
      <c r="C44" s="18">
        <v>10</v>
      </c>
      <c r="D44" s="19">
        <v>3</v>
      </c>
      <c r="E44" s="20">
        <v>21</v>
      </c>
      <c r="F44" s="21">
        <v>0.64160417349999999</v>
      </c>
      <c r="G44" s="22">
        <f t="shared" si="0"/>
        <v>0.35839582650000001</v>
      </c>
      <c r="H44" s="23">
        <v>46005</v>
      </c>
      <c r="I44" s="22">
        <v>0.37869999999999998</v>
      </c>
      <c r="J44" s="93">
        <v>0.26290000000000002</v>
      </c>
      <c r="K44" s="175">
        <v>0.444739039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2:22" ht="15.75" customHeight="1" x14ac:dyDescent="0.3">
      <c r="B45" s="17">
        <v>34</v>
      </c>
      <c r="C45" s="18">
        <v>10</v>
      </c>
      <c r="D45" s="19">
        <v>4</v>
      </c>
      <c r="E45" s="20">
        <v>14</v>
      </c>
      <c r="F45" s="21">
        <v>0.79437564500000002</v>
      </c>
      <c r="G45" s="22">
        <f t="shared" si="0"/>
        <v>0.20562435499999998</v>
      </c>
      <c r="H45" s="23">
        <v>7752</v>
      </c>
      <c r="I45" s="22">
        <v>0.1361</v>
      </c>
      <c r="J45" s="93">
        <v>3.8800000000000001E-2</v>
      </c>
      <c r="K45" s="175">
        <v>0.20486390900000001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2:22" ht="15.75" customHeight="1" x14ac:dyDescent="0.3">
      <c r="B46" s="17">
        <v>35</v>
      </c>
      <c r="C46" s="18">
        <v>10</v>
      </c>
      <c r="D46" s="19">
        <v>5</v>
      </c>
      <c r="E46" s="20">
        <v>16</v>
      </c>
      <c r="F46" s="21">
        <v>0.69879689609999995</v>
      </c>
      <c r="G46" s="22">
        <f t="shared" si="0"/>
        <v>0.30120310390000005</v>
      </c>
      <c r="H46" s="23">
        <v>14047</v>
      </c>
      <c r="I46" s="22">
        <v>0.22140000000000001</v>
      </c>
      <c r="J46" s="93">
        <v>0.16250000000000001</v>
      </c>
      <c r="K46" s="175">
        <v>0.27525419899999998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2:22" ht="15.75" customHeight="1" x14ac:dyDescent="0.3">
      <c r="B47" s="17">
        <v>36</v>
      </c>
      <c r="C47" s="18">
        <v>10</v>
      </c>
      <c r="D47" s="19">
        <v>6</v>
      </c>
      <c r="E47" s="20">
        <v>20</v>
      </c>
      <c r="F47" s="21">
        <v>0.68503198860000003</v>
      </c>
      <c r="G47" s="22">
        <f t="shared" si="0"/>
        <v>0.31496801139999997</v>
      </c>
      <c r="H47" s="23">
        <v>60803</v>
      </c>
      <c r="I47" s="22">
        <v>0.48020000000000002</v>
      </c>
      <c r="J47" s="93">
        <v>0.40450000000000003</v>
      </c>
      <c r="K47" s="175">
        <v>0.49023626199999998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2:22" ht="15.75" customHeight="1" x14ac:dyDescent="0.3">
      <c r="B48" s="17">
        <v>37</v>
      </c>
      <c r="C48" s="18">
        <v>10</v>
      </c>
      <c r="D48" s="19">
        <v>7</v>
      </c>
      <c r="E48" s="20">
        <v>20</v>
      </c>
      <c r="F48" s="21">
        <v>0.72445974950000003</v>
      </c>
      <c r="G48" s="22">
        <f t="shared" si="0"/>
        <v>0.27554025049999997</v>
      </c>
      <c r="H48" s="23">
        <v>60111</v>
      </c>
      <c r="I48" s="22">
        <v>0.54720000000000002</v>
      </c>
      <c r="J48" s="93">
        <v>0.37840000000000001</v>
      </c>
      <c r="K48" s="175">
        <v>0.54641815299999996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2:22" ht="15.75" customHeight="1" x14ac:dyDescent="0.3">
      <c r="B49" s="17">
        <v>38</v>
      </c>
      <c r="C49" s="18">
        <v>10</v>
      </c>
      <c r="D49" s="19">
        <v>8</v>
      </c>
      <c r="E49" s="20">
        <v>20</v>
      </c>
      <c r="F49" s="21">
        <v>0.72657677109999996</v>
      </c>
      <c r="G49" s="22">
        <f t="shared" si="0"/>
        <v>0.27342322890000004</v>
      </c>
      <c r="H49" s="23">
        <v>60218</v>
      </c>
      <c r="I49" s="22">
        <v>0.54279999999999995</v>
      </c>
      <c r="J49" s="93">
        <v>0.37209999999999999</v>
      </c>
      <c r="K49" s="175">
        <v>0.54443324000000004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2:22" ht="15.75" customHeight="1" x14ac:dyDescent="0.3">
      <c r="B50" s="17">
        <v>39</v>
      </c>
      <c r="C50" s="18">
        <v>10</v>
      </c>
      <c r="D50" s="19">
        <v>9</v>
      </c>
      <c r="E50" s="20">
        <v>17</v>
      </c>
      <c r="F50" s="21">
        <v>0.71021582729999999</v>
      </c>
      <c r="G50" s="22">
        <f t="shared" si="0"/>
        <v>0.28978417270000001</v>
      </c>
      <c r="H50" s="23">
        <v>13900</v>
      </c>
      <c r="I50" s="22">
        <v>0.2291</v>
      </c>
      <c r="J50" s="93">
        <v>0.16669999999999999</v>
      </c>
      <c r="K50" s="175">
        <v>0.28656770300000001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2:22" ht="15.75" customHeight="1" x14ac:dyDescent="0.3">
      <c r="B51" s="17">
        <v>40</v>
      </c>
      <c r="C51" s="18">
        <v>10</v>
      </c>
      <c r="D51" s="19">
        <v>10</v>
      </c>
      <c r="E51" s="20">
        <v>21</v>
      </c>
      <c r="F51" s="21">
        <v>0.68082044500000005</v>
      </c>
      <c r="G51" s="22">
        <f t="shared" si="0"/>
        <v>0.31917955499999995</v>
      </c>
      <c r="H51" s="23">
        <v>60455</v>
      </c>
      <c r="I51" s="22">
        <v>0.47689999999999999</v>
      </c>
      <c r="J51" s="93">
        <v>0.39529999999999998</v>
      </c>
      <c r="K51" s="175">
        <v>0.49129723400000003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2:22" ht="15.75" customHeight="1" x14ac:dyDescent="0.3">
      <c r="B52" s="17">
        <v>41</v>
      </c>
      <c r="C52" s="18">
        <v>10</v>
      </c>
      <c r="D52" s="19">
        <v>11</v>
      </c>
      <c r="E52" s="20">
        <v>20</v>
      </c>
      <c r="F52" s="21">
        <v>0.68048261860000003</v>
      </c>
      <c r="G52" s="22">
        <f t="shared" si="0"/>
        <v>0.31951738139999997</v>
      </c>
      <c r="H52" s="23">
        <v>62078</v>
      </c>
      <c r="I52" s="22">
        <v>0.47960000000000003</v>
      </c>
      <c r="J52" s="93">
        <v>0.41010000000000002</v>
      </c>
      <c r="K52" s="175">
        <v>0.48701316300000003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2:22" ht="15.75" customHeight="1" x14ac:dyDescent="0.3">
      <c r="B53" s="17">
        <v>42</v>
      </c>
      <c r="C53" s="18">
        <v>10</v>
      </c>
      <c r="D53" s="19">
        <v>12</v>
      </c>
      <c r="E53" s="20">
        <v>21</v>
      </c>
      <c r="F53" s="21">
        <v>0.68366808479999996</v>
      </c>
      <c r="G53" s="22">
        <f t="shared" si="0"/>
        <v>0.31633191520000004</v>
      </c>
      <c r="H53" s="23">
        <v>60642</v>
      </c>
      <c r="I53" s="22">
        <v>0.48159999999999997</v>
      </c>
      <c r="J53" s="93">
        <v>0.39810000000000001</v>
      </c>
      <c r="K53" s="175">
        <v>0.49451498700000002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2:22" ht="15.75" customHeight="1" x14ac:dyDescent="0.3">
      <c r="B54" s="17">
        <v>43</v>
      </c>
      <c r="C54" s="18">
        <v>10</v>
      </c>
      <c r="D54" s="19">
        <v>13</v>
      </c>
      <c r="E54" s="20">
        <v>20</v>
      </c>
      <c r="F54" s="21">
        <v>0.6834610096</v>
      </c>
      <c r="G54" s="22">
        <f t="shared" si="0"/>
        <v>0.3165389904</v>
      </c>
      <c r="H54" s="23">
        <v>61092</v>
      </c>
      <c r="I54" s="22">
        <v>0.48060000000000003</v>
      </c>
      <c r="J54" s="93">
        <v>0.40960000000000002</v>
      </c>
      <c r="K54" s="175">
        <v>0.48913128299999997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2:22" ht="15.75" customHeight="1" x14ac:dyDescent="0.3">
      <c r="B55" s="17">
        <v>44</v>
      </c>
      <c r="C55" s="18">
        <v>10</v>
      </c>
      <c r="D55" s="19">
        <v>14</v>
      </c>
      <c r="E55" s="20">
        <v>15</v>
      </c>
      <c r="F55" s="21">
        <v>0.78573153070000001</v>
      </c>
      <c r="G55" s="22">
        <f t="shared" si="0"/>
        <v>0.21426846929999999</v>
      </c>
      <c r="H55" s="23">
        <v>8284</v>
      </c>
      <c r="I55" s="22">
        <v>0.14879999999999999</v>
      </c>
      <c r="J55" s="93">
        <v>4.4999999999999998E-2</v>
      </c>
      <c r="K55" s="175">
        <v>0.22144430800000001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2:22" ht="15.75" customHeight="1" x14ac:dyDescent="0.3">
      <c r="B56" s="17">
        <v>45</v>
      </c>
      <c r="C56" s="18">
        <v>10</v>
      </c>
      <c r="D56" s="19">
        <v>15</v>
      </c>
      <c r="E56" s="20">
        <v>20</v>
      </c>
      <c r="F56" s="21">
        <v>0.67502836050000004</v>
      </c>
      <c r="G56" s="22">
        <f t="shared" si="0"/>
        <v>0.32497163949999996</v>
      </c>
      <c r="H56" s="23">
        <v>62587</v>
      </c>
      <c r="I56" s="22">
        <v>0.4778</v>
      </c>
      <c r="J56" s="93">
        <v>0.41970000000000002</v>
      </c>
      <c r="K56" s="175">
        <v>0.483115038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2:22" ht="15.75" customHeight="1" x14ac:dyDescent="0.3">
      <c r="B57" s="17">
        <v>46</v>
      </c>
      <c r="C57" s="18">
        <v>10</v>
      </c>
      <c r="D57" s="19">
        <v>16</v>
      </c>
      <c r="E57" s="20">
        <v>21</v>
      </c>
      <c r="F57" s="21">
        <v>0.72737466790000005</v>
      </c>
      <c r="G57" s="22">
        <f t="shared" si="0"/>
        <v>0.27262533209999995</v>
      </c>
      <c r="H57" s="23">
        <v>57966</v>
      </c>
      <c r="I57" s="22">
        <v>0.54349999999999998</v>
      </c>
      <c r="J57" s="93">
        <v>0.3448</v>
      </c>
      <c r="K57" s="175">
        <v>0.557585742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2:22" ht="15.75" customHeight="1" x14ac:dyDescent="0.3">
      <c r="B58" s="17">
        <v>47</v>
      </c>
      <c r="C58" s="18">
        <v>10</v>
      </c>
      <c r="D58" s="19">
        <v>17</v>
      </c>
      <c r="E58" s="20">
        <v>14</v>
      </c>
      <c r="F58" s="21">
        <v>0.78684376980000004</v>
      </c>
      <c r="G58" s="22">
        <f t="shared" si="0"/>
        <v>0.21315623019999996</v>
      </c>
      <c r="H58" s="23">
        <v>7905</v>
      </c>
      <c r="I58" s="22">
        <v>0.1368</v>
      </c>
      <c r="J58" s="93">
        <v>3.8300000000000001E-2</v>
      </c>
      <c r="K58" s="175">
        <v>0.20626077600000001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2:22" ht="15.75" customHeight="1" x14ac:dyDescent="0.3">
      <c r="B59" s="17">
        <v>48</v>
      </c>
      <c r="C59" s="18">
        <v>10</v>
      </c>
      <c r="D59" s="19">
        <v>18</v>
      </c>
      <c r="E59" s="20">
        <v>16</v>
      </c>
      <c r="F59" s="21">
        <v>0.69525943560000003</v>
      </c>
      <c r="G59" s="22">
        <f t="shared" si="0"/>
        <v>0.30474056439999997</v>
      </c>
      <c r="H59" s="23">
        <v>14281</v>
      </c>
      <c r="I59" s="22">
        <v>0.21790000000000001</v>
      </c>
      <c r="J59" s="93">
        <v>0.1661</v>
      </c>
      <c r="K59" s="175">
        <v>0.27099082699999999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2:22" ht="15.75" customHeight="1" x14ac:dyDescent="0.3">
      <c r="B60" s="17">
        <v>49</v>
      </c>
      <c r="C60" s="18">
        <v>10</v>
      </c>
      <c r="D60" s="19">
        <v>19</v>
      </c>
      <c r="E60" s="20">
        <v>16</v>
      </c>
      <c r="F60" s="21">
        <v>0.68878209729999995</v>
      </c>
      <c r="G60" s="22">
        <f t="shared" si="0"/>
        <v>0.31121790270000005</v>
      </c>
      <c r="H60" s="23">
        <v>13942</v>
      </c>
      <c r="I60" s="22">
        <v>0.21490000000000001</v>
      </c>
      <c r="J60" s="93">
        <v>0.15809999999999999</v>
      </c>
      <c r="K60" s="175">
        <v>0.26860647999999998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2:22" ht="15.75" customHeight="1" x14ac:dyDescent="0.3">
      <c r="B61" s="17">
        <v>50</v>
      </c>
      <c r="C61" s="18">
        <v>11</v>
      </c>
      <c r="D61" s="19">
        <v>0</v>
      </c>
      <c r="E61" s="20">
        <v>19</v>
      </c>
      <c r="F61" s="21">
        <v>0.36870473300000001</v>
      </c>
      <c r="G61" s="22">
        <f t="shared" si="0"/>
        <v>0.63129526700000005</v>
      </c>
      <c r="H61" s="23">
        <v>338409</v>
      </c>
      <c r="I61" s="22">
        <v>0.68899999999999995</v>
      </c>
      <c r="J61" s="93">
        <v>0.93100000000000005</v>
      </c>
      <c r="K61" s="175">
        <v>0.49921991999999998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2:22" ht="15.75" customHeight="1" x14ac:dyDescent="0.3">
      <c r="B62" s="17">
        <v>51</v>
      </c>
      <c r="C62" s="18">
        <v>11</v>
      </c>
      <c r="D62" s="19">
        <v>1</v>
      </c>
      <c r="E62" s="20">
        <v>19</v>
      </c>
      <c r="F62" s="21">
        <v>0.49864643019999999</v>
      </c>
      <c r="G62" s="22">
        <f t="shared" si="0"/>
        <v>0.50135356980000001</v>
      </c>
      <c r="H62" s="23">
        <v>322850</v>
      </c>
      <c r="I62" s="22">
        <v>0.42070000000000002</v>
      </c>
      <c r="J62" s="93">
        <v>0.21160000000000001</v>
      </c>
      <c r="K62" s="175">
        <v>0.49038142899999998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2:22" ht="15.75" customHeight="1" x14ac:dyDescent="0.3">
      <c r="B63" s="17">
        <v>52</v>
      </c>
      <c r="C63" s="18">
        <v>12</v>
      </c>
      <c r="D63" s="19">
        <v>0</v>
      </c>
      <c r="E63" s="20">
        <v>19</v>
      </c>
      <c r="F63" s="21">
        <v>0.49940591359999997</v>
      </c>
      <c r="G63" s="22">
        <f t="shared" si="0"/>
        <v>0.50059408640000003</v>
      </c>
      <c r="H63" s="23">
        <v>366950</v>
      </c>
      <c r="I63" s="22">
        <v>0.43780000000000002</v>
      </c>
      <c r="J63" s="93">
        <v>0.2273</v>
      </c>
      <c r="K63" s="175">
        <v>0.49739705299999998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2:22" ht="15.75" customHeight="1" x14ac:dyDescent="0.3">
      <c r="B64" s="17">
        <v>53</v>
      </c>
      <c r="C64" s="18">
        <v>12</v>
      </c>
      <c r="D64" s="19">
        <v>1</v>
      </c>
      <c r="E64" s="20">
        <v>19</v>
      </c>
      <c r="F64" s="21">
        <v>0.52525550720000003</v>
      </c>
      <c r="G64" s="22">
        <f t="shared" si="0"/>
        <v>0.47474449279999997</v>
      </c>
      <c r="H64" s="23">
        <v>365841</v>
      </c>
      <c r="I64" s="22">
        <v>0.43340000000000001</v>
      </c>
      <c r="J64" s="93">
        <v>0.21099999999999999</v>
      </c>
      <c r="K64" s="175">
        <v>0.49770693599999999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2:22" ht="15.75" customHeight="1" x14ac:dyDescent="0.3">
      <c r="B65" s="17">
        <v>54</v>
      </c>
      <c r="C65" s="18">
        <v>12</v>
      </c>
      <c r="D65" s="19">
        <v>2</v>
      </c>
      <c r="E65" s="20">
        <v>19</v>
      </c>
      <c r="F65" s="21">
        <v>0.417030758</v>
      </c>
      <c r="G65" s="22">
        <f t="shared" si="0"/>
        <v>0.582969242</v>
      </c>
      <c r="H65" s="23">
        <v>367124</v>
      </c>
      <c r="I65" s="22">
        <v>0.74139999999999995</v>
      </c>
      <c r="J65" s="93">
        <v>0.75449999999999995</v>
      </c>
      <c r="K65" s="175">
        <v>0.56774102400000004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2:22" ht="15.75" customHeight="1" x14ac:dyDescent="0.3">
      <c r="B66" s="95">
        <v>55</v>
      </c>
      <c r="C66" s="96">
        <v>12</v>
      </c>
      <c r="D66" s="97">
        <v>3</v>
      </c>
      <c r="E66" s="98">
        <v>19</v>
      </c>
      <c r="F66" s="99">
        <v>0.41982514479999999</v>
      </c>
      <c r="G66" s="22">
        <f t="shared" si="0"/>
        <v>0.58017485520000001</v>
      </c>
      <c r="H66" s="101">
        <v>364759</v>
      </c>
      <c r="I66" s="100">
        <v>0.74270000000000003</v>
      </c>
      <c r="J66" s="102">
        <v>0.74119999999999997</v>
      </c>
      <c r="K66" s="176">
        <v>0.57141517799999997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2:22" ht="15.75" customHeight="1" x14ac:dyDescent="0.3">
      <c r="B67" s="17">
        <v>56</v>
      </c>
      <c r="C67" s="18">
        <v>13</v>
      </c>
      <c r="D67" s="19">
        <v>0</v>
      </c>
      <c r="E67" s="20">
        <v>21</v>
      </c>
      <c r="F67" s="21">
        <v>0.2118883721</v>
      </c>
      <c r="G67" s="22">
        <f t="shared" si="0"/>
        <v>0.7881116279</v>
      </c>
      <c r="H67" s="23">
        <v>430000</v>
      </c>
      <c r="I67" s="22">
        <v>0.66169999999999995</v>
      </c>
      <c r="J67" s="93">
        <v>0.62809999999999999</v>
      </c>
      <c r="K67" s="175">
        <v>0.578688388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2:22" ht="15.75" customHeight="1" x14ac:dyDescent="0.3">
      <c r="B68" s="17">
        <v>57</v>
      </c>
      <c r="C68" s="18">
        <v>13</v>
      </c>
      <c r="D68" s="19">
        <v>1</v>
      </c>
      <c r="E68" s="20">
        <v>19</v>
      </c>
      <c r="F68" s="21">
        <v>0.69913548390000002</v>
      </c>
      <c r="G68" s="22">
        <f t="shared" si="0"/>
        <v>0.30086451609999998</v>
      </c>
      <c r="H68" s="23">
        <v>310000</v>
      </c>
      <c r="I68" s="22">
        <v>0.59440000000000004</v>
      </c>
      <c r="J68" s="93">
        <v>0.59550000000000003</v>
      </c>
      <c r="K68" s="175">
        <v>0.51161154099999995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2:22" ht="15.75" customHeight="1" x14ac:dyDescent="0.3">
      <c r="B69" s="17">
        <v>58</v>
      </c>
      <c r="C69" s="18">
        <v>13</v>
      </c>
      <c r="D69" s="19">
        <v>2</v>
      </c>
      <c r="E69" s="20">
        <v>21</v>
      </c>
      <c r="F69" s="21">
        <v>0.23541555559999999</v>
      </c>
      <c r="G69" s="22">
        <f t="shared" si="0"/>
        <v>0.76458444440000006</v>
      </c>
      <c r="H69" s="23">
        <v>450000</v>
      </c>
      <c r="I69" s="22">
        <v>0.66690000000000005</v>
      </c>
      <c r="J69" s="93">
        <v>0.65139999999999998</v>
      </c>
      <c r="K69" s="175">
        <v>0.57839781199999996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2:22" ht="15.75" customHeight="1" x14ac:dyDescent="0.3">
      <c r="B70" s="17">
        <v>59</v>
      </c>
      <c r="C70" s="18">
        <v>13</v>
      </c>
      <c r="D70" s="19">
        <v>3</v>
      </c>
      <c r="E70" s="20">
        <v>11</v>
      </c>
      <c r="F70" s="21">
        <v>0.4322644068</v>
      </c>
      <c r="G70" s="22">
        <f t="shared" si="0"/>
        <v>0.5677355932</v>
      </c>
      <c r="H70" s="23">
        <v>295000</v>
      </c>
      <c r="I70" s="22">
        <v>0.17649999999999999</v>
      </c>
      <c r="J70" s="93">
        <v>0.18049999999999999</v>
      </c>
      <c r="K70" s="175">
        <v>0.16754733999999999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2:22" ht="15.75" customHeight="1" x14ac:dyDescent="0.3">
      <c r="B71" s="17">
        <v>60</v>
      </c>
      <c r="C71" s="18">
        <v>14</v>
      </c>
      <c r="D71" s="19">
        <v>0</v>
      </c>
      <c r="E71" s="20">
        <v>20</v>
      </c>
      <c r="F71" s="21">
        <v>0.200325</v>
      </c>
      <c r="G71" s="22">
        <f t="shared" si="0"/>
        <v>0.79967500000000002</v>
      </c>
      <c r="H71" s="23">
        <v>200000</v>
      </c>
      <c r="I71" s="22">
        <v>0.62109999999999999</v>
      </c>
      <c r="J71" s="93">
        <v>1.0141</v>
      </c>
      <c r="K71" s="175">
        <v>0.45201538600000002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2:22" ht="15.75" customHeight="1" x14ac:dyDescent="0.3">
      <c r="B72" s="17">
        <v>61</v>
      </c>
      <c r="C72" s="18">
        <v>14</v>
      </c>
      <c r="D72" s="19">
        <v>1</v>
      </c>
      <c r="E72" s="20">
        <v>19</v>
      </c>
      <c r="F72" s="21">
        <v>0.42618499999999998</v>
      </c>
      <c r="G72" s="22">
        <f t="shared" si="0"/>
        <v>0.57381499999999996</v>
      </c>
      <c r="H72" s="23">
        <v>200000</v>
      </c>
      <c r="I72" s="22">
        <v>0.33539999999999998</v>
      </c>
      <c r="J72" s="93">
        <v>0.23880000000000001</v>
      </c>
      <c r="K72" s="175">
        <v>0.399641949</v>
      </c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2:22" ht="15.75" customHeight="1" x14ac:dyDescent="0.3">
      <c r="B73" s="17">
        <v>62</v>
      </c>
      <c r="C73" s="18">
        <v>14</v>
      </c>
      <c r="D73" s="19">
        <v>2</v>
      </c>
      <c r="E73" s="20">
        <v>19</v>
      </c>
      <c r="F73" s="21">
        <v>0.38427499999999998</v>
      </c>
      <c r="G73" s="22">
        <f t="shared" si="0"/>
        <v>0.61572500000000008</v>
      </c>
      <c r="H73" s="23">
        <v>200000</v>
      </c>
      <c r="I73" s="22">
        <v>0.4073</v>
      </c>
      <c r="J73" s="93">
        <v>0.51019999999999999</v>
      </c>
      <c r="K73" s="175">
        <v>0.39361845499999998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2:22" ht="15.75" customHeight="1" x14ac:dyDescent="0.3">
      <c r="B74" s="17">
        <v>63</v>
      </c>
      <c r="C74" s="18">
        <v>15</v>
      </c>
      <c r="D74" s="19">
        <v>0</v>
      </c>
      <c r="E74" s="20">
        <v>19</v>
      </c>
      <c r="F74" s="21">
        <v>0.65280000000000005</v>
      </c>
      <c r="G74" s="22">
        <f t="shared" si="0"/>
        <v>0.34719999999999995</v>
      </c>
      <c r="H74" s="23">
        <v>10000</v>
      </c>
      <c r="I74" s="22">
        <v>0.2717</v>
      </c>
      <c r="J74" s="93">
        <v>4.0599999999999997E-2</v>
      </c>
      <c r="K74" s="175">
        <v>0.39900281399999998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2:22" ht="15.75" customHeight="1" x14ac:dyDescent="0.3">
      <c r="B75" s="17">
        <v>64</v>
      </c>
      <c r="C75" s="18">
        <v>16</v>
      </c>
      <c r="D75" s="19">
        <v>0</v>
      </c>
      <c r="E75" s="20">
        <v>19</v>
      </c>
      <c r="F75" s="21">
        <v>0.37239415920000002</v>
      </c>
      <c r="G75" s="22">
        <f t="shared" si="0"/>
        <v>0.62760584080000004</v>
      </c>
      <c r="H75" s="23">
        <v>54445</v>
      </c>
      <c r="I75" s="22">
        <v>0.42120000000000002</v>
      </c>
      <c r="J75" s="93">
        <v>0.28220000000000001</v>
      </c>
      <c r="K75" s="175">
        <v>0.46377327400000001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2:22" ht="15.75" customHeight="1" x14ac:dyDescent="0.3">
      <c r="B76" s="17">
        <v>65</v>
      </c>
      <c r="C76" s="18">
        <v>16</v>
      </c>
      <c r="D76" s="19">
        <v>1</v>
      </c>
      <c r="E76" s="20">
        <v>19</v>
      </c>
      <c r="F76" s="21">
        <v>0.40929934940000001</v>
      </c>
      <c r="G76" s="22">
        <f t="shared" si="0"/>
        <v>0.59070065059999999</v>
      </c>
      <c r="H76" s="23">
        <v>976735</v>
      </c>
      <c r="I76" s="22">
        <v>0.25869999999999999</v>
      </c>
      <c r="J76" s="93">
        <v>0.12859999999999999</v>
      </c>
      <c r="K76" s="175">
        <v>0.34749287699999998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2:22" ht="15.75" customHeight="1" x14ac:dyDescent="0.3">
      <c r="B77" s="17">
        <v>66</v>
      </c>
      <c r="C77" s="18">
        <v>16</v>
      </c>
      <c r="D77" s="19">
        <v>2</v>
      </c>
      <c r="E77" s="20">
        <v>19</v>
      </c>
      <c r="F77" s="21">
        <v>0.37659963439999999</v>
      </c>
      <c r="G77" s="22">
        <f t="shared" ref="G77:G107" si="1">1-F77</f>
        <v>0.62340036560000001</v>
      </c>
      <c r="H77" s="23">
        <v>26803</v>
      </c>
      <c r="I77" s="22">
        <v>0.30309999999999998</v>
      </c>
      <c r="J77" s="93">
        <v>0.1673</v>
      </c>
      <c r="K77" s="175">
        <v>0.38714256499999999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2:22" ht="15.75" customHeight="1" x14ac:dyDescent="0.3">
      <c r="B78" s="17">
        <v>67</v>
      </c>
      <c r="C78" s="18">
        <v>16</v>
      </c>
      <c r="D78" s="19">
        <v>3</v>
      </c>
      <c r="E78" s="20">
        <v>19</v>
      </c>
      <c r="F78" s="21">
        <v>0.39755420470000002</v>
      </c>
      <c r="G78" s="22">
        <f t="shared" si="1"/>
        <v>0.60244579529999998</v>
      </c>
      <c r="H78" s="23">
        <v>1013658</v>
      </c>
      <c r="I78" s="22">
        <v>0.28610000000000002</v>
      </c>
      <c r="J78" s="93">
        <v>0.1497</v>
      </c>
      <c r="K78" s="175">
        <v>0.37345036599999998</v>
      </c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2:22" ht="15.75" customHeight="1" x14ac:dyDescent="0.3">
      <c r="B79" s="17">
        <v>68</v>
      </c>
      <c r="C79" s="18">
        <v>16</v>
      </c>
      <c r="D79" s="19">
        <v>4</v>
      </c>
      <c r="E79" s="20">
        <v>19</v>
      </c>
      <c r="F79" s="21">
        <v>0.38595672440000001</v>
      </c>
      <c r="G79" s="22">
        <f t="shared" si="1"/>
        <v>0.61404327560000005</v>
      </c>
      <c r="H79" s="23">
        <v>1169898</v>
      </c>
      <c r="I79" s="22">
        <v>0.39140000000000003</v>
      </c>
      <c r="J79" s="93">
        <v>0.2419</v>
      </c>
      <c r="K79" s="175">
        <v>0.44832620699999998</v>
      </c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2:22" ht="15.75" customHeight="1" x14ac:dyDescent="0.3">
      <c r="B80" s="17">
        <v>69</v>
      </c>
      <c r="C80" s="18">
        <v>17</v>
      </c>
      <c r="D80" s="19">
        <v>0</v>
      </c>
      <c r="E80" s="20">
        <v>19</v>
      </c>
      <c r="F80" s="21">
        <v>0.12334087740000001</v>
      </c>
      <c r="G80" s="22">
        <f t="shared" si="1"/>
        <v>0.87665912260000001</v>
      </c>
      <c r="H80" s="23">
        <v>505915</v>
      </c>
      <c r="I80" s="22">
        <v>0.36609999999999998</v>
      </c>
      <c r="J80" s="93">
        <v>0.251</v>
      </c>
      <c r="K80" s="175">
        <v>0.423476191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2:22" ht="15.75" customHeight="1" x14ac:dyDescent="0.3">
      <c r="B81" s="17">
        <v>70</v>
      </c>
      <c r="C81" s="18">
        <v>17</v>
      </c>
      <c r="D81" s="19">
        <v>1</v>
      </c>
      <c r="E81" s="20">
        <v>19</v>
      </c>
      <c r="F81" s="21">
        <v>0.15467562900000001</v>
      </c>
      <c r="G81" s="22">
        <f t="shared" si="1"/>
        <v>0.84532437100000002</v>
      </c>
      <c r="H81" s="23">
        <v>719454</v>
      </c>
      <c r="I81" s="22">
        <v>0.2409</v>
      </c>
      <c r="J81" s="93">
        <v>0.154</v>
      </c>
      <c r="K81" s="175">
        <v>0.32529220800000003</v>
      </c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2:22" ht="15.75" customHeight="1" x14ac:dyDescent="0.3">
      <c r="B82" s="17">
        <v>71</v>
      </c>
      <c r="C82" s="18">
        <v>17</v>
      </c>
      <c r="D82" s="19">
        <v>2</v>
      </c>
      <c r="E82" s="20">
        <v>19</v>
      </c>
      <c r="F82" s="21">
        <v>0.4091650973</v>
      </c>
      <c r="G82" s="22">
        <f t="shared" si="1"/>
        <v>0.59083490269999994</v>
      </c>
      <c r="H82" s="23">
        <v>15930</v>
      </c>
      <c r="I82" s="22">
        <v>0.2717</v>
      </c>
      <c r="J82" s="93">
        <v>0.1406</v>
      </c>
      <c r="K82" s="175">
        <v>0.35973382300000001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2:22" ht="15.75" customHeight="1" x14ac:dyDescent="0.3">
      <c r="B83" s="17">
        <v>72</v>
      </c>
      <c r="C83" s="18">
        <v>17</v>
      </c>
      <c r="D83" s="19">
        <v>3</v>
      </c>
      <c r="E83" s="20">
        <v>19</v>
      </c>
      <c r="F83" s="21">
        <v>0.13088880829999999</v>
      </c>
      <c r="G83" s="22">
        <f t="shared" si="1"/>
        <v>0.86911119170000006</v>
      </c>
      <c r="H83" s="23">
        <v>479766</v>
      </c>
      <c r="I83" s="22">
        <v>0.25869999999999999</v>
      </c>
      <c r="J83" s="93">
        <v>0.16039999999999999</v>
      </c>
      <c r="K83" s="175">
        <v>0.34461472900000001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2:22" ht="15.75" customHeight="1" x14ac:dyDescent="0.3">
      <c r="B84" s="17">
        <v>73</v>
      </c>
      <c r="C84" s="18">
        <v>17</v>
      </c>
      <c r="D84" s="19">
        <v>4</v>
      </c>
      <c r="E84" s="20">
        <v>19</v>
      </c>
      <c r="F84" s="21">
        <v>0.15124729740000001</v>
      </c>
      <c r="G84" s="22">
        <f t="shared" si="1"/>
        <v>0.84875270260000002</v>
      </c>
      <c r="H84" s="23">
        <v>445403</v>
      </c>
      <c r="I84" s="22">
        <v>0.2303</v>
      </c>
      <c r="J84" s="93">
        <v>0.14610000000000001</v>
      </c>
      <c r="K84" s="175">
        <v>0.31469972200000002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2:22" ht="15.75" customHeight="1" x14ac:dyDescent="0.3">
      <c r="B85" s="17">
        <v>74</v>
      </c>
      <c r="C85" s="18">
        <v>18</v>
      </c>
      <c r="D85" s="19">
        <v>0</v>
      </c>
      <c r="E85" s="20">
        <v>19</v>
      </c>
      <c r="F85" s="21">
        <v>0.28297163120000002</v>
      </c>
      <c r="G85" s="22">
        <f t="shared" si="1"/>
        <v>0.71702836879999998</v>
      </c>
      <c r="H85" s="23">
        <v>141000</v>
      </c>
      <c r="I85" s="22">
        <v>0.43869999999999998</v>
      </c>
      <c r="J85" s="93">
        <v>0.23219999999999999</v>
      </c>
      <c r="K85" s="175">
        <v>0.48610284500000001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2:22" ht="15.75" customHeight="1" x14ac:dyDescent="0.3">
      <c r="B86" s="17">
        <v>75</v>
      </c>
      <c r="C86" s="18">
        <v>18</v>
      </c>
      <c r="D86" s="19">
        <v>1</v>
      </c>
      <c r="E86" s="20">
        <v>20</v>
      </c>
      <c r="F86" s="21">
        <v>0.22059574470000001</v>
      </c>
      <c r="G86" s="22">
        <f t="shared" si="1"/>
        <v>0.77940425530000002</v>
      </c>
      <c r="H86" s="23">
        <v>141000</v>
      </c>
      <c r="I86" s="22">
        <v>0.43540000000000001</v>
      </c>
      <c r="J86" s="93">
        <v>0.21959999999999999</v>
      </c>
      <c r="K86" s="175">
        <v>0.49183289699999999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2:22" ht="15.75" customHeight="1" x14ac:dyDescent="0.3">
      <c r="B87" s="17">
        <v>76</v>
      </c>
      <c r="C87" s="18">
        <v>18</v>
      </c>
      <c r="D87" s="19">
        <v>2</v>
      </c>
      <c r="E87" s="20">
        <v>19</v>
      </c>
      <c r="F87" s="21">
        <v>0.3332340426</v>
      </c>
      <c r="G87" s="22">
        <f t="shared" si="1"/>
        <v>0.6667659574</v>
      </c>
      <c r="H87" s="23">
        <v>141000</v>
      </c>
      <c r="I87" s="22">
        <v>0.44869999999999999</v>
      </c>
      <c r="J87" s="93">
        <v>0.2344</v>
      </c>
      <c r="K87" s="175">
        <v>0.49516535499999997</v>
      </c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2:22" ht="15.75" customHeight="1" x14ac:dyDescent="0.3">
      <c r="B88" s="17">
        <v>77</v>
      </c>
      <c r="C88" s="18">
        <v>18</v>
      </c>
      <c r="D88" s="19">
        <v>3</v>
      </c>
      <c r="E88" s="20">
        <v>19</v>
      </c>
      <c r="F88" s="21">
        <v>0.56419858160000003</v>
      </c>
      <c r="G88" s="22">
        <f t="shared" si="1"/>
        <v>0.43580141839999997</v>
      </c>
      <c r="H88" s="23">
        <v>141000</v>
      </c>
      <c r="I88" s="22">
        <v>0.2228</v>
      </c>
      <c r="J88" s="93">
        <v>5.3100000000000001E-2</v>
      </c>
      <c r="K88" s="175">
        <v>0.32466028899999999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2:22" ht="15.75" customHeight="1" x14ac:dyDescent="0.3">
      <c r="B89" s="17">
        <v>78</v>
      </c>
      <c r="C89" s="18">
        <v>18</v>
      </c>
      <c r="D89" s="19">
        <v>4</v>
      </c>
      <c r="E89" s="20">
        <v>19</v>
      </c>
      <c r="F89" s="21">
        <v>0.27349523809999998</v>
      </c>
      <c r="G89" s="22">
        <f t="shared" si="1"/>
        <v>0.72650476190000002</v>
      </c>
      <c r="H89" s="23">
        <v>210000</v>
      </c>
      <c r="I89" s="22">
        <v>0.48530000000000001</v>
      </c>
      <c r="J89" s="93">
        <v>0.26279999999999998</v>
      </c>
      <c r="K89" s="175">
        <v>0.51959290400000002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2:22" ht="15.75" customHeight="1" x14ac:dyDescent="0.3">
      <c r="B90" s="17">
        <v>79</v>
      </c>
      <c r="C90" s="18">
        <v>19</v>
      </c>
      <c r="D90" s="19">
        <v>0</v>
      </c>
      <c r="E90" s="20">
        <v>17</v>
      </c>
      <c r="F90" s="21">
        <v>0.13893333329999999</v>
      </c>
      <c r="G90" s="22">
        <f t="shared" si="1"/>
        <v>0.86106666669999998</v>
      </c>
      <c r="H90" s="23">
        <v>120000</v>
      </c>
      <c r="I90" s="22">
        <v>0.15160000000000001</v>
      </c>
      <c r="J90" s="93">
        <v>0.1009</v>
      </c>
      <c r="K90" s="175">
        <v>0.21712933200000001</v>
      </c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2:22" ht="15.75" customHeight="1" x14ac:dyDescent="0.3">
      <c r="B91" s="17">
        <v>80</v>
      </c>
      <c r="C91" s="18">
        <v>19</v>
      </c>
      <c r="D91" s="19">
        <v>1</v>
      </c>
      <c r="E91" s="20">
        <v>18</v>
      </c>
      <c r="F91" s="21">
        <v>0.1764566716</v>
      </c>
      <c r="G91" s="22">
        <f t="shared" si="1"/>
        <v>0.8235433284</v>
      </c>
      <c r="H91" s="23">
        <v>29588</v>
      </c>
      <c r="I91" s="22">
        <v>0.10979999999999999</v>
      </c>
      <c r="J91" s="93">
        <v>5.5899999999999998E-2</v>
      </c>
      <c r="K91" s="175">
        <v>0.17767422799999999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2:22" ht="15.75" customHeight="1" x14ac:dyDescent="0.3">
      <c r="B92" s="17">
        <v>81</v>
      </c>
      <c r="C92" s="18">
        <v>19</v>
      </c>
      <c r="D92" s="19">
        <v>2</v>
      </c>
      <c r="E92" s="20">
        <v>17</v>
      </c>
      <c r="F92" s="21">
        <v>0.18046000000000001</v>
      </c>
      <c r="G92" s="22">
        <f t="shared" si="1"/>
        <v>0.81953999999999994</v>
      </c>
      <c r="H92" s="23">
        <v>50000</v>
      </c>
      <c r="I92" s="22">
        <v>0.1208</v>
      </c>
      <c r="J92" s="93">
        <v>8.2900000000000001E-2</v>
      </c>
      <c r="K92" s="175">
        <v>0.183021977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2:22" ht="15.75" customHeight="1" x14ac:dyDescent="0.3">
      <c r="B93" s="17">
        <v>82</v>
      </c>
      <c r="C93" s="18">
        <v>20</v>
      </c>
      <c r="D93" s="19">
        <v>0</v>
      </c>
      <c r="E93" s="20">
        <v>19</v>
      </c>
      <c r="F93" s="21">
        <v>0.64933694180000001</v>
      </c>
      <c r="G93" s="22">
        <f t="shared" si="1"/>
        <v>0.35066305819999999</v>
      </c>
      <c r="H93" s="23">
        <v>36950</v>
      </c>
      <c r="I93" s="22">
        <v>0.35539999999999999</v>
      </c>
      <c r="J93" s="93">
        <v>0.15379999999999999</v>
      </c>
      <c r="K93" s="175">
        <v>0.443579693</v>
      </c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2:22" ht="15.75" customHeight="1" x14ac:dyDescent="0.3">
      <c r="B94" s="17">
        <v>83</v>
      </c>
      <c r="C94" s="18">
        <v>20</v>
      </c>
      <c r="D94" s="19">
        <v>1</v>
      </c>
      <c r="E94" s="20">
        <v>19</v>
      </c>
      <c r="F94" s="21">
        <v>0.79974111020000005</v>
      </c>
      <c r="G94" s="22">
        <f t="shared" si="1"/>
        <v>0.20025888979999995</v>
      </c>
      <c r="H94" s="23">
        <v>26266</v>
      </c>
      <c r="I94" s="22">
        <v>0.32400000000000001</v>
      </c>
      <c r="J94" s="93">
        <v>0.11219999999999999</v>
      </c>
      <c r="K94" s="175">
        <v>0.42378355499999998</v>
      </c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2:22" ht="15.75" customHeight="1" x14ac:dyDescent="0.3">
      <c r="B95" s="17">
        <v>84</v>
      </c>
      <c r="C95" s="18">
        <v>20</v>
      </c>
      <c r="D95" s="19">
        <v>2</v>
      </c>
      <c r="E95" s="20">
        <v>19</v>
      </c>
      <c r="F95" s="21">
        <v>0.79122111719999999</v>
      </c>
      <c r="G95" s="22">
        <f t="shared" si="1"/>
        <v>0.20877888280000001</v>
      </c>
      <c r="H95" s="23">
        <v>26746</v>
      </c>
      <c r="I95" s="22">
        <v>0.32540000000000002</v>
      </c>
      <c r="J95" s="93">
        <v>0.11269999999999999</v>
      </c>
      <c r="K95" s="175">
        <v>0.42516723699999998</v>
      </c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2:22" ht="15.75" customHeight="1" x14ac:dyDescent="0.3">
      <c r="B96" s="17">
        <v>85</v>
      </c>
      <c r="C96" s="18">
        <v>20</v>
      </c>
      <c r="D96" s="19">
        <v>3</v>
      </c>
      <c r="E96" s="20">
        <v>19</v>
      </c>
      <c r="F96" s="21">
        <v>0.65970638120000002</v>
      </c>
      <c r="G96" s="22">
        <f t="shared" si="1"/>
        <v>0.34029361879999998</v>
      </c>
      <c r="H96" s="23">
        <v>34194</v>
      </c>
      <c r="I96" s="22">
        <v>0.32679999999999998</v>
      </c>
      <c r="J96" s="93">
        <v>0.14349999999999999</v>
      </c>
      <c r="K96" s="175">
        <v>0.41617189900000001</v>
      </c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2:22" ht="15.75" customHeight="1" x14ac:dyDescent="0.3">
      <c r="B97" s="17">
        <v>86</v>
      </c>
      <c r="C97" s="18">
        <v>20</v>
      </c>
      <c r="D97" s="19">
        <v>4</v>
      </c>
      <c r="E97" s="20">
        <v>19</v>
      </c>
      <c r="F97" s="21">
        <v>0.67371927610000004</v>
      </c>
      <c r="G97" s="22">
        <f t="shared" si="1"/>
        <v>0.32628072389999996</v>
      </c>
      <c r="H97" s="23">
        <v>33321</v>
      </c>
      <c r="I97" s="22">
        <v>0.32640000000000002</v>
      </c>
      <c r="J97" s="93">
        <v>0.13919999999999999</v>
      </c>
      <c r="K97" s="175">
        <v>0.41895313299999998</v>
      </c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2:22" ht="15.75" customHeight="1" x14ac:dyDescent="0.3">
      <c r="B98" s="17">
        <v>87</v>
      </c>
      <c r="C98" s="18">
        <v>20</v>
      </c>
      <c r="D98" s="19">
        <v>5</v>
      </c>
      <c r="E98" s="20">
        <v>19</v>
      </c>
      <c r="F98" s="21">
        <v>0.65179724029999997</v>
      </c>
      <c r="G98" s="22">
        <f t="shared" si="1"/>
        <v>0.34820275970000003</v>
      </c>
      <c r="H98" s="23">
        <v>34859</v>
      </c>
      <c r="I98" s="22">
        <v>0.32779999999999998</v>
      </c>
      <c r="J98" s="93">
        <v>0.14050000000000001</v>
      </c>
      <c r="K98" s="175">
        <v>0.41999664399999997</v>
      </c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2:22" ht="15.75" customHeight="1" x14ac:dyDescent="0.3">
      <c r="B99" s="17">
        <v>88</v>
      </c>
      <c r="C99" s="18">
        <v>20</v>
      </c>
      <c r="D99" s="19">
        <v>6</v>
      </c>
      <c r="E99" s="20">
        <v>19</v>
      </c>
      <c r="F99" s="21">
        <v>0.83075681639999999</v>
      </c>
      <c r="G99" s="22">
        <f t="shared" si="1"/>
        <v>0.16924318360000001</v>
      </c>
      <c r="H99" s="23">
        <v>23546</v>
      </c>
      <c r="I99" s="22">
        <v>0.31459999999999999</v>
      </c>
      <c r="J99" s="93">
        <v>0.1087</v>
      </c>
      <c r="K99" s="175">
        <v>0.41511801199999998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2:22" ht="15.75" customHeight="1" x14ac:dyDescent="0.3">
      <c r="B100" s="17">
        <v>89</v>
      </c>
      <c r="C100" s="18">
        <v>20</v>
      </c>
      <c r="D100" s="19">
        <v>7</v>
      </c>
      <c r="E100" s="20">
        <v>19</v>
      </c>
      <c r="F100" s="21">
        <v>0.70496279610000001</v>
      </c>
      <c r="G100" s="22">
        <f t="shared" si="1"/>
        <v>0.29503720389999999</v>
      </c>
      <c r="H100" s="23">
        <v>29298</v>
      </c>
      <c r="I100" s="22">
        <v>0.31619999999999998</v>
      </c>
      <c r="J100" s="93">
        <v>0.1343</v>
      </c>
      <c r="K100" s="175">
        <v>0.41048878999999999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2:22" ht="15.75" customHeight="1" x14ac:dyDescent="0.3">
      <c r="B101" s="17">
        <v>90</v>
      </c>
      <c r="C101" s="18">
        <v>20</v>
      </c>
      <c r="D101" s="19">
        <v>8</v>
      </c>
      <c r="E101" s="20">
        <v>19</v>
      </c>
      <c r="F101" s="21">
        <v>0.6858643431</v>
      </c>
      <c r="G101" s="22">
        <f t="shared" si="1"/>
        <v>0.3141356569</v>
      </c>
      <c r="H101" s="23">
        <v>33511</v>
      </c>
      <c r="I101" s="22">
        <v>0.38250000000000001</v>
      </c>
      <c r="J101" s="93">
        <v>0.15939999999999999</v>
      </c>
      <c r="K101" s="175">
        <v>0.470245366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2:22" ht="15.75" customHeight="1" x14ac:dyDescent="0.3">
      <c r="B102" s="17">
        <v>91</v>
      </c>
      <c r="C102" s="18">
        <v>20</v>
      </c>
      <c r="D102" s="19">
        <v>9</v>
      </c>
      <c r="E102" s="20">
        <v>19</v>
      </c>
      <c r="F102" s="21">
        <v>0.63900271539999998</v>
      </c>
      <c r="G102" s="22">
        <f t="shared" si="1"/>
        <v>0.36099728460000002</v>
      </c>
      <c r="H102" s="23">
        <v>40510</v>
      </c>
      <c r="I102" s="22">
        <v>0.3972</v>
      </c>
      <c r="J102" s="93">
        <v>0.16850000000000001</v>
      </c>
      <c r="K102" s="175">
        <v>0.48061859400000001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2:22" ht="15.75" customHeight="1" x14ac:dyDescent="0.3">
      <c r="B103" s="17">
        <v>92</v>
      </c>
      <c r="C103" s="18">
        <v>20</v>
      </c>
      <c r="D103" s="19">
        <v>10</v>
      </c>
      <c r="E103" s="20">
        <v>19</v>
      </c>
      <c r="F103" s="21">
        <v>0.65989299310000005</v>
      </c>
      <c r="G103" s="22">
        <f t="shared" si="1"/>
        <v>0.34010700689999995</v>
      </c>
      <c r="H103" s="23">
        <v>38876</v>
      </c>
      <c r="I103" s="22">
        <v>0.3962</v>
      </c>
      <c r="J103" s="93">
        <v>0.16719999999999999</v>
      </c>
      <c r="K103" s="175">
        <v>0.48010951699999999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2:22" ht="15.75" customHeight="1" x14ac:dyDescent="0.3">
      <c r="B104" s="17">
        <v>93</v>
      </c>
      <c r="C104" s="18">
        <v>20</v>
      </c>
      <c r="D104" s="19">
        <v>11</v>
      </c>
      <c r="E104" s="20">
        <v>19</v>
      </c>
      <c r="F104" s="21">
        <v>0.69540899560000002</v>
      </c>
      <c r="G104" s="22">
        <f t="shared" si="1"/>
        <v>0.30459100439999998</v>
      </c>
      <c r="H104" s="23">
        <v>30037</v>
      </c>
      <c r="I104" s="22">
        <v>0.31659999999999999</v>
      </c>
      <c r="J104" s="93">
        <v>0.13880000000000001</v>
      </c>
      <c r="K104" s="175">
        <v>0.40761679299999998</v>
      </c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2:22" ht="15.75" customHeight="1" x14ac:dyDescent="0.3">
      <c r="B105" s="17">
        <v>94</v>
      </c>
      <c r="C105" s="18">
        <v>20</v>
      </c>
      <c r="D105" s="19">
        <v>12</v>
      </c>
      <c r="E105" s="20">
        <v>19</v>
      </c>
      <c r="F105" s="21">
        <v>0.70243790549999996</v>
      </c>
      <c r="G105" s="22">
        <f t="shared" si="1"/>
        <v>0.29756209450000004</v>
      </c>
      <c r="H105" s="23">
        <v>30518</v>
      </c>
      <c r="I105" s="22">
        <v>0.34079999999999999</v>
      </c>
      <c r="J105" s="93">
        <v>0.1457</v>
      </c>
      <c r="K105" s="175">
        <v>0.43297658700000002</v>
      </c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2:22" ht="15.75" customHeight="1" x14ac:dyDescent="0.3">
      <c r="B106" s="17">
        <v>95</v>
      </c>
      <c r="C106" s="18">
        <v>20</v>
      </c>
      <c r="D106" s="19">
        <v>13</v>
      </c>
      <c r="E106" s="20">
        <v>19</v>
      </c>
      <c r="F106" s="21">
        <v>0.67227795729999995</v>
      </c>
      <c r="G106" s="22">
        <f t="shared" si="1"/>
        <v>0.32772204270000005</v>
      </c>
      <c r="H106" s="23">
        <v>35286</v>
      </c>
      <c r="I106" s="22">
        <v>0.35449999999999998</v>
      </c>
      <c r="J106" s="93">
        <v>0.15310000000000001</v>
      </c>
      <c r="K106" s="175">
        <v>0.44298312400000001</v>
      </c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2:22" ht="15.75" customHeight="1" x14ac:dyDescent="0.3">
      <c r="B107" s="17">
        <v>96</v>
      </c>
      <c r="C107" s="18">
        <v>20</v>
      </c>
      <c r="D107" s="19">
        <v>14</v>
      </c>
      <c r="E107" s="20">
        <v>19</v>
      </c>
      <c r="F107" s="21">
        <v>0.63626974820000004</v>
      </c>
      <c r="G107" s="22">
        <f t="shared" si="1"/>
        <v>0.36373025179999996</v>
      </c>
      <c r="H107" s="23">
        <v>35826</v>
      </c>
      <c r="I107" s="22">
        <v>0.32750000000000001</v>
      </c>
      <c r="J107" s="93">
        <v>0.1439</v>
      </c>
      <c r="K107" s="175">
        <v>0.41668336900000003</v>
      </c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2:22" ht="34.5" customHeight="1" x14ac:dyDescent="0.3">
      <c r="B108" s="59" t="s">
        <v>4</v>
      </c>
      <c r="C108" s="60" t="s">
        <v>0</v>
      </c>
      <c r="D108" s="61" t="s">
        <v>5</v>
      </c>
      <c r="E108" s="62" t="s">
        <v>6</v>
      </c>
      <c r="F108" s="63" t="s">
        <v>7</v>
      </c>
      <c r="G108" s="64" t="s">
        <v>8</v>
      </c>
      <c r="H108" s="65" t="s">
        <v>9</v>
      </c>
      <c r="I108" s="64" t="s">
        <v>10</v>
      </c>
      <c r="J108" s="64" t="s">
        <v>11</v>
      </c>
      <c r="K108" s="174" t="s">
        <v>12</v>
      </c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</row>
    <row r="109" spans="2:22" ht="15.75" customHeight="1" x14ac:dyDescent="0.3">
      <c r="B109" s="4"/>
      <c r="C109" s="9"/>
      <c r="D109" s="13"/>
      <c r="E109" s="9"/>
      <c r="F109" s="14"/>
      <c r="G109" s="15"/>
      <c r="H109" s="16"/>
      <c r="I109" s="10"/>
      <c r="J109" s="92"/>
      <c r="K109" s="177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2:22" ht="15.75" customHeight="1" x14ac:dyDescent="0.3">
      <c r="B110" s="4"/>
      <c r="C110" s="9"/>
      <c r="D110" s="13"/>
      <c r="E110" s="9"/>
      <c r="F110" s="14"/>
      <c r="G110" s="15"/>
      <c r="H110" s="16"/>
      <c r="I110" s="10"/>
      <c r="J110" s="92"/>
      <c r="K110" s="177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2:22" ht="15.75" customHeight="1" x14ac:dyDescent="0.3">
      <c r="B111" s="4"/>
      <c r="C111" s="9"/>
      <c r="D111" s="13"/>
      <c r="E111" s="9"/>
      <c r="F111" s="14"/>
      <c r="G111" s="15"/>
      <c r="H111" s="16"/>
      <c r="I111" s="10"/>
      <c r="J111" s="92"/>
      <c r="K111" s="177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2:22" ht="15.75" customHeight="1" x14ac:dyDescent="0.3">
      <c r="B112" s="4"/>
      <c r="C112" s="9"/>
      <c r="D112" s="13"/>
      <c r="E112" s="9"/>
      <c r="F112" s="14"/>
      <c r="G112" s="15"/>
      <c r="H112" s="16"/>
      <c r="I112" s="10"/>
      <c r="J112" s="92"/>
      <c r="K112" s="177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2:22" ht="15.75" customHeight="1" x14ac:dyDescent="0.3">
      <c r="B113" s="4"/>
      <c r="C113" s="9"/>
      <c r="D113" s="13"/>
      <c r="E113" s="9"/>
      <c r="F113" s="14"/>
      <c r="G113" s="15"/>
      <c r="H113" s="16"/>
      <c r="I113" s="10"/>
      <c r="J113" s="92"/>
      <c r="K113" s="177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2:22" ht="15.75" customHeight="1" x14ac:dyDescent="0.3">
      <c r="B114" s="4"/>
      <c r="C114" s="9"/>
      <c r="D114" s="13"/>
      <c r="E114" s="9"/>
      <c r="F114" s="14"/>
      <c r="G114" s="15"/>
      <c r="H114" s="16"/>
      <c r="I114" s="10"/>
      <c r="J114" s="92"/>
      <c r="K114" s="177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2:22" ht="15.75" customHeight="1" x14ac:dyDescent="0.3">
      <c r="B115" s="4"/>
      <c r="C115" s="9"/>
      <c r="D115" s="13"/>
      <c r="E115" s="9"/>
      <c r="F115" s="14"/>
      <c r="G115" s="15"/>
      <c r="H115" s="16"/>
      <c r="I115" s="10"/>
      <c r="J115" s="92"/>
      <c r="K115" s="177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2:22" ht="15.75" customHeight="1" x14ac:dyDescent="0.3">
      <c r="B116" s="4"/>
      <c r="C116" s="9"/>
      <c r="D116" s="13"/>
      <c r="E116" s="9"/>
      <c r="F116" s="14"/>
      <c r="G116" s="15"/>
      <c r="H116" s="16"/>
      <c r="I116" s="10"/>
      <c r="J116" s="92"/>
      <c r="K116" s="177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2:22" ht="15.75" customHeight="1" x14ac:dyDescent="0.3">
      <c r="B117" s="4"/>
      <c r="C117" s="9"/>
      <c r="D117" s="13"/>
      <c r="E117" s="9"/>
      <c r="F117" s="14"/>
      <c r="G117" s="15"/>
      <c r="H117" s="16"/>
      <c r="I117" s="10"/>
      <c r="J117" s="92"/>
      <c r="K117" s="177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2:22" ht="15.75" customHeight="1" x14ac:dyDescent="0.3">
      <c r="B118" s="4"/>
      <c r="C118" s="9"/>
      <c r="D118" s="13"/>
      <c r="E118" s="9"/>
      <c r="F118" s="14"/>
      <c r="G118" s="15"/>
      <c r="H118" s="16"/>
      <c r="I118" s="10"/>
      <c r="J118" s="92"/>
      <c r="K118" s="177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2:22" ht="15.75" customHeight="1" x14ac:dyDescent="0.3">
      <c r="B119" s="4"/>
      <c r="C119" s="9"/>
      <c r="D119" s="13"/>
      <c r="E119" s="9"/>
      <c r="F119" s="14"/>
      <c r="G119" s="15"/>
      <c r="H119" s="16"/>
      <c r="I119" s="10"/>
      <c r="J119" s="92"/>
      <c r="K119" s="177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2:22" ht="15.75" customHeight="1" x14ac:dyDescent="0.3">
      <c r="B120" s="4"/>
      <c r="C120" s="9"/>
      <c r="D120" s="13"/>
      <c r="E120" s="9"/>
      <c r="F120" s="14"/>
      <c r="G120" s="15"/>
      <c r="H120" s="16"/>
      <c r="I120" s="10"/>
      <c r="J120" s="92"/>
      <c r="K120" s="177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2:22" ht="15.75" customHeight="1" x14ac:dyDescent="0.3">
      <c r="B121" s="4"/>
      <c r="C121" s="9"/>
      <c r="D121" s="13"/>
      <c r="E121" s="9"/>
      <c r="F121" s="14"/>
      <c r="G121" s="15"/>
      <c r="H121" s="16"/>
      <c r="I121" s="10"/>
      <c r="J121" s="92"/>
      <c r="K121" s="177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2:22" ht="15.75" customHeight="1" x14ac:dyDescent="0.3">
      <c r="B122" s="4"/>
      <c r="C122" s="9"/>
      <c r="D122" s="13"/>
      <c r="E122" s="9"/>
      <c r="F122" s="14"/>
      <c r="G122" s="15"/>
      <c r="H122" s="16"/>
      <c r="I122" s="10"/>
      <c r="J122" s="92"/>
      <c r="K122" s="177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2:22" ht="15.75" customHeight="1" x14ac:dyDescent="0.3">
      <c r="B123" s="4"/>
      <c r="C123" s="9"/>
      <c r="D123" s="13"/>
      <c r="E123" s="9"/>
      <c r="F123" s="14"/>
      <c r="G123" s="15"/>
      <c r="H123" s="16"/>
      <c r="I123" s="10"/>
      <c r="J123" s="92"/>
      <c r="K123" s="177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2:22" ht="15.75" customHeight="1" x14ac:dyDescent="0.3">
      <c r="B124" s="4"/>
      <c r="C124" s="9"/>
      <c r="D124" s="13"/>
      <c r="E124" s="9"/>
      <c r="F124" s="14"/>
      <c r="G124" s="15"/>
      <c r="H124" s="16"/>
      <c r="I124" s="10"/>
      <c r="J124" s="92"/>
      <c r="K124" s="177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2:22" ht="15.75" customHeight="1" x14ac:dyDescent="0.3">
      <c r="B125" s="4"/>
      <c r="C125" s="9"/>
      <c r="D125" s="13"/>
      <c r="E125" s="9"/>
      <c r="F125" s="14"/>
      <c r="G125" s="15"/>
      <c r="H125" s="16"/>
      <c r="I125" s="10"/>
      <c r="J125" s="92"/>
      <c r="K125" s="177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2:22" ht="15.75" customHeight="1" x14ac:dyDescent="0.3">
      <c r="B126" s="4"/>
      <c r="C126" s="9"/>
      <c r="D126" s="13"/>
      <c r="E126" s="9"/>
      <c r="F126" s="14"/>
      <c r="G126" s="15"/>
      <c r="H126" s="16"/>
      <c r="I126" s="10"/>
      <c r="J126" s="92"/>
      <c r="K126" s="177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2:22" ht="15.75" customHeight="1" x14ac:dyDescent="0.3">
      <c r="B127" s="4"/>
      <c r="C127" s="9"/>
      <c r="D127" s="13"/>
      <c r="E127" s="9"/>
      <c r="F127" s="14"/>
      <c r="G127" s="15"/>
      <c r="H127" s="16"/>
      <c r="I127" s="10"/>
      <c r="J127" s="92"/>
      <c r="K127" s="177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2:22" ht="15.75" customHeight="1" x14ac:dyDescent="0.3">
      <c r="B128" s="4"/>
      <c r="C128" s="9"/>
      <c r="D128" s="13"/>
      <c r="E128" s="9"/>
      <c r="F128" s="14"/>
      <c r="G128" s="15"/>
      <c r="H128" s="16"/>
      <c r="I128" s="10"/>
      <c r="J128" s="92"/>
      <c r="K128" s="177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2:22" ht="15.75" customHeight="1" x14ac:dyDescent="0.3">
      <c r="B129" s="4"/>
      <c r="C129" s="9"/>
      <c r="D129" s="13"/>
      <c r="E129" s="9"/>
      <c r="F129" s="14"/>
      <c r="G129" s="15"/>
      <c r="H129" s="16"/>
      <c r="I129" s="10"/>
      <c r="J129" s="92"/>
      <c r="K129" s="177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2:22" ht="15.75" customHeight="1" x14ac:dyDescent="0.3">
      <c r="B130" s="4"/>
      <c r="C130" s="9"/>
      <c r="D130" s="13"/>
      <c r="E130" s="9"/>
      <c r="F130" s="14"/>
      <c r="G130" s="15"/>
      <c r="H130" s="16"/>
      <c r="I130" s="10"/>
      <c r="J130" s="92"/>
      <c r="K130" s="177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2:22" ht="15.75" customHeight="1" x14ac:dyDescent="0.3">
      <c r="B131" s="4"/>
      <c r="C131" s="9"/>
      <c r="D131" s="13"/>
      <c r="E131" s="9"/>
      <c r="F131" s="14"/>
      <c r="G131" s="15"/>
      <c r="H131" s="16"/>
      <c r="I131" s="10"/>
      <c r="J131" s="92"/>
      <c r="K131" s="177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2:22" ht="15.75" customHeight="1" x14ac:dyDescent="0.3">
      <c r="B132" s="4"/>
      <c r="C132" s="9"/>
      <c r="D132" s="13"/>
      <c r="E132" s="9"/>
      <c r="F132" s="14"/>
      <c r="G132" s="15"/>
      <c r="H132" s="16"/>
      <c r="I132" s="10"/>
      <c r="J132" s="92"/>
      <c r="K132" s="177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2:22" ht="15.75" customHeight="1" x14ac:dyDescent="0.3">
      <c r="B133" s="4"/>
      <c r="C133" s="9"/>
      <c r="D133" s="13"/>
      <c r="E133" s="9"/>
      <c r="F133" s="14"/>
      <c r="G133" s="15"/>
      <c r="H133" s="16"/>
      <c r="I133" s="10"/>
      <c r="J133" s="92"/>
      <c r="K133" s="177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2:22" ht="15.75" customHeight="1" x14ac:dyDescent="0.3">
      <c r="B134" s="4"/>
      <c r="C134" s="9"/>
      <c r="D134" s="13"/>
      <c r="E134" s="9"/>
      <c r="F134" s="14"/>
      <c r="G134" s="15"/>
      <c r="H134" s="16"/>
      <c r="I134" s="10"/>
      <c r="J134" s="92"/>
      <c r="K134" s="177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2:22" ht="15.75" customHeight="1" x14ac:dyDescent="0.3">
      <c r="B135" s="4"/>
      <c r="C135" s="9"/>
      <c r="D135" s="13"/>
      <c r="E135" s="9"/>
      <c r="F135" s="14"/>
      <c r="G135" s="15"/>
      <c r="H135" s="16"/>
      <c r="I135" s="10"/>
      <c r="J135" s="92"/>
      <c r="K135" s="177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2:22" ht="15.75" customHeight="1" x14ac:dyDescent="0.3">
      <c r="B136" s="4"/>
      <c r="C136" s="9"/>
      <c r="D136" s="13"/>
      <c r="E136" s="9"/>
      <c r="F136" s="14"/>
      <c r="G136" s="15"/>
      <c r="H136" s="16"/>
      <c r="I136" s="10"/>
      <c r="J136" s="92"/>
      <c r="K136" s="177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2:22" ht="15.75" customHeight="1" x14ac:dyDescent="0.3">
      <c r="B137" s="4"/>
      <c r="C137" s="9"/>
      <c r="D137" s="13"/>
      <c r="E137" s="9"/>
      <c r="F137" s="14"/>
      <c r="G137" s="15"/>
      <c r="H137" s="16"/>
      <c r="I137" s="10"/>
      <c r="J137" s="92"/>
      <c r="K137" s="177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2:22" ht="15.75" customHeight="1" x14ac:dyDescent="0.3">
      <c r="B138" s="4"/>
      <c r="C138" s="9"/>
      <c r="D138" s="13"/>
      <c r="E138" s="9"/>
      <c r="F138" s="14"/>
      <c r="G138" s="15"/>
      <c r="H138" s="16"/>
      <c r="I138" s="10"/>
      <c r="J138" s="92"/>
      <c r="K138" s="177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2:22" ht="15.75" customHeight="1" x14ac:dyDescent="0.3">
      <c r="B139" s="4"/>
      <c r="C139" s="9"/>
      <c r="D139" s="13"/>
      <c r="E139" s="9"/>
      <c r="F139" s="14"/>
      <c r="G139" s="15"/>
      <c r="H139" s="16"/>
      <c r="I139" s="10"/>
      <c r="J139" s="92"/>
      <c r="K139" s="177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2:22" ht="15.75" customHeight="1" x14ac:dyDescent="0.3">
      <c r="B140" s="4"/>
      <c r="C140" s="9"/>
      <c r="D140" s="13"/>
      <c r="E140" s="9"/>
      <c r="F140" s="14"/>
      <c r="G140" s="15"/>
      <c r="H140" s="16"/>
      <c r="I140" s="10"/>
      <c r="J140" s="92"/>
      <c r="K140" s="177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2:22" ht="15.75" customHeight="1" x14ac:dyDescent="0.3">
      <c r="B141" s="4"/>
      <c r="C141" s="9"/>
      <c r="D141" s="13"/>
      <c r="E141" s="9"/>
      <c r="F141" s="14"/>
      <c r="G141" s="15"/>
      <c r="H141" s="16"/>
      <c r="I141" s="10"/>
      <c r="J141" s="92"/>
      <c r="K141" s="177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2:22" ht="15.75" customHeight="1" x14ac:dyDescent="0.3">
      <c r="B142" s="4"/>
      <c r="C142" s="9"/>
      <c r="D142" s="13"/>
      <c r="E142" s="9"/>
      <c r="F142" s="14"/>
      <c r="G142" s="15"/>
      <c r="H142" s="16"/>
      <c r="I142" s="10"/>
      <c r="J142" s="92"/>
      <c r="K142" s="177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2:22" ht="15.75" customHeight="1" x14ac:dyDescent="0.3">
      <c r="B143" s="4"/>
      <c r="C143" s="9"/>
      <c r="D143" s="13"/>
      <c r="E143" s="9"/>
      <c r="F143" s="14"/>
      <c r="G143" s="15"/>
      <c r="H143" s="16"/>
      <c r="I143" s="10"/>
      <c r="J143" s="92"/>
      <c r="K143" s="177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2:22" ht="15.75" customHeight="1" x14ac:dyDescent="0.3">
      <c r="B144" s="4"/>
      <c r="C144" s="9"/>
      <c r="D144" s="13"/>
      <c r="E144" s="9"/>
      <c r="F144" s="14"/>
      <c r="G144" s="15"/>
      <c r="H144" s="16"/>
      <c r="I144" s="10"/>
      <c r="J144" s="92"/>
      <c r="K144" s="177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2:22" ht="15.75" customHeight="1" x14ac:dyDescent="0.3">
      <c r="B145" s="4"/>
      <c r="C145" s="9"/>
      <c r="D145" s="13"/>
      <c r="E145" s="9"/>
      <c r="F145" s="14"/>
      <c r="G145" s="15"/>
      <c r="H145" s="16"/>
      <c r="I145" s="10"/>
      <c r="J145" s="92"/>
      <c r="K145" s="177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2:22" ht="15.75" customHeight="1" x14ac:dyDescent="0.3">
      <c r="B146" s="4"/>
      <c r="C146" s="9"/>
      <c r="D146" s="13"/>
      <c r="E146" s="9"/>
      <c r="F146" s="14"/>
      <c r="G146" s="15"/>
      <c r="H146" s="16"/>
      <c r="I146" s="10"/>
      <c r="J146" s="92"/>
      <c r="K146" s="177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2:22" ht="15.75" customHeight="1" x14ac:dyDescent="0.3">
      <c r="B147" s="4"/>
      <c r="C147" s="9"/>
      <c r="D147" s="13"/>
      <c r="E147" s="9"/>
      <c r="F147" s="14"/>
      <c r="G147" s="15"/>
      <c r="H147" s="16"/>
      <c r="I147" s="10"/>
      <c r="J147" s="92"/>
      <c r="K147" s="177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2:22" ht="15.75" customHeight="1" x14ac:dyDescent="0.3">
      <c r="B148" s="4"/>
      <c r="C148" s="9"/>
      <c r="D148" s="13"/>
      <c r="E148" s="9"/>
      <c r="F148" s="14"/>
      <c r="G148" s="15"/>
      <c r="H148" s="16"/>
      <c r="I148" s="10"/>
      <c r="J148" s="92"/>
      <c r="K148" s="177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2:22" ht="15.75" customHeight="1" x14ac:dyDescent="0.3">
      <c r="B149" s="4"/>
      <c r="C149" s="9"/>
      <c r="D149" s="13"/>
      <c r="E149" s="9"/>
      <c r="F149" s="14"/>
      <c r="G149" s="15"/>
      <c r="H149" s="16"/>
      <c r="I149" s="10"/>
      <c r="J149" s="92"/>
      <c r="K149" s="177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2:22" ht="15.75" customHeight="1" x14ac:dyDescent="0.3">
      <c r="B150" s="4"/>
      <c r="C150" s="9"/>
      <c r="D150" s="13"/>
      <c r="E150" s="9"/>
      <c r="F150" s="14"/>
      <c r="G150" s="15"/>
      <c r="H150" s="16"/>
      <c r="I150" s="10"/>
      <c r="J150" s="92"/>
      <c r="K150" s="177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2:22" ht="15.75" customHeight="1" x14ac:dyDescent="0.3">
      <c r="B151" s="4"/>
      <c r="C151" s="9"/>
      <c r="D151" s="13"/>
      <c r="E151" s="9"/>
      <c r="F151" s="14"/>
      <c r="G151" s="15"/>
      <c r="H151" s="16"/>
      <c r="I151" s="10"/>
      <c r="J151" s="92"/>
      <c r="K151" s="177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2:22" ht="15.75" customHeight="1" x14ac:dyDescent="0.3">
      <c r="B152" s="4"/>
      <c r="C152" s="9"/>
      <c r="D152" s="13"/>
      <c r="E152" s="9"/>
      <c r="F152" s="14"/>
      <c r="G152" s="15"/>
      <c r="H152" s="16"/>
      <c r="I152" s="10"/>
      <c r="J152" s="92"/>
      <c r="K152" s="177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2:22" ht="15.75" customHeight="1" x14ac:dyDescent="0.3">
      <c r="B153" s="4"/>
      <c r="C153" s="9"/>
      <c r="D153" s="13"/>
      <c r="E153" s="9"/>
      <c r="F153" s="14"/>
      <c r="G153" s="15"/>
      <c r="H153" s="16"/>
      <c r="I153" s="10"/>
      <c r="J153" s="92"/>
      <c r="K153" s="177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2:22" ht="15.75" customHeight="1" x14ac:dyDescent="0.3">
      <c r="B154" s="4"/>
      <c r="C154" s="9"/>
      <c r="D154" s="13"/>
      <c r="E154" s="9"/>
      <c r="F154" s="14"/>
      <c r="G154" s="15"/>
      <c r="H154" s="16"/>
      <c r="I154" s="10"/>
      <c r="J154" s="92"/>
      <c r="K154" s="177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2:22" ht="15.75" customHeight="1" x14ac:dyDescent="0.3">
      <c r="B155" s="4"/>
      <c r="C155" s="9"/>
      <c r="D155" s="13"/>
      <c r="E155" s="9"/>
      <c r="F155" s="14"/>
      <c r="G155" s="15"/>
      <c r="H155" s="16"/>
      <c r="I155" s="10"/>
      <c r="J155" s="92"/>
      <c r="K155" s="177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2:22" ht="15.75" customHeight="1" x14ac:dyDescent="0.3">
      <c r="B156" s="4"/>
      <c r="C156" s="9"/>
      <c r="D156" s="13"/>
      <c r="E156" s="9"/>
      <c r="F156" s="14"/>
      <c r="G156" s="15"/>
      <c r="H156" s="16"/>
      <c r="I156" s="10"/>
      <c r="J156" s="92"/>
      <c r="K156" s="177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2:22" ht="15.75" customHeight="1" x14ac:dyDescent="0.3">
      <c r="B157" s="4"/>
      <c r="C157" s="9"/>
      <c r="D157" s="13"/>
      <c r="E157" s="9"/>
      <c r="F157" s="14"/>
      <c r="G157" s="15"/>
      <c r="H157" s="16"/>
      <c r="I157" s="10"/>
      <c r="J157" s="92"/>
      <c r="K157" s="177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2:22" ht="15.75" customHeight="1" x14ac:dyDescent="0.3">
      <c r="B158" s="4"/>
      <c r="C158" s="9"/>
      <c r="D158" s="13"/>
      <c r="E158" s="9"/>
      <c r="F158" s="14"/>
      <c r="G158" s="15"/>
      <c r="H158" s="16"/>
      <c r="I158" s="10"/>
      <c r="J158" s="92"/>
      <c r="K158" s="177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2:22" ht="15.75" customHeight="1" x14ac:dyDescent="0.3">
      <c r="B159" s="4"/>
      <c r="C159" s="9"/>
      <c r="D159" s="13"/>
      <c r="E159" s="9"/>
      <c r="F159" s="14"/>
      <c r="G159" s="15"/>
      <c r="H159" s="16"/>
      <c r="I159" s="10"/>
      <c r="J159" s="92"/>
      <c r="K159" s="177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2:22" ht="15.75" customHeight="1" x14ac:dyDescent="0.3">
      <c r="B160" s="4"/>
      <c r="C160" s="9"/>
      <c r="D160" s="13"/>
      <c r="E160" s="9"/>
      <c r="F160" s="14"/>
      <c r="G160" s="15"/>
      <c r="H160" s="16"/>
      <c r="I160" s="10"/>
      <c r="J160" s="92"/>
      <c r="K160" s="177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2:22" ht="15.75" customHeight="1" x14ac:dyDescent="0.3">
      <c r="B161" s="4"/>
      <c r="C161" s="9"/>
      <c r="D161" s="13"/>
      <c r="E161" s="9"/>
      <c r="F161" s="14"/>
      <c r="G161" s="15"/>
      <c r="H161" s="16"/>
      <c r="I161" s="10"/>
      <c r="J161" s="92"/>
      <c r="K161" s="177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2:22" ht="15.75" customHeight="1" x14ac:dyDescent="0.3">
      <c r="B162" s="4"/>
      <c r="C162" s="9"/>
      <c r="D162" s="13"/>
      <c r="E162" s="9"/>
      <c r="F162" s="14"/>
      <c r="G162" s="15"/>
      <c r="H162" s="16"/>
      <c r="I162" s="10"/>
      <c r="J162" s="92"/>
      <c r="K162" s="177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2:22" ht="15.75" customHeight="1" x14ac:dyDescent="0.3">
      <c r="B163" s="4"/>
      <c r="C163" s="9"/>
      <c r="D163" s="13"/>
      <c r="E163" s="9"/>
      <c r="F163" s="14"/>
      <c r="G163" s="15"/>
      <c r="H163" s="16"/>
      <c r="I163" s="10"/>
      <c r="J163" s="92"/>
      <c r="K163" s="177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2:22" ht="15.75" customHeight="1" x14ac:dyDescent="0.3">
      <c r="B164" s="4"/>
      <c r="C164" s="9"/>
      <c r="D164" s="13"/>
      <c r="E164" s="9"/>
      <c r="F164" s="14"/>
      <c r="G164" s="15"/>
      <c r="H164" s="16"/>
      <c r="I164" s="10"/>
      <c r="J164" s="92"/>
      <c r="K164" s="177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2:22" ht="15.75" customHeight="1" x14ac:dyDescent="0.3">
      <c r="B165" s="4"/>
      <c r="C165" s="9"/>
      <c r="D165" s="13"/>
      <c r="E165" s="9"/>
      <c r="F165" s="14"/>
      <c r="G165" s="15"/>
      <c r="H165" s="16"/>
      <c r="I165" s="10"/>
      <c r="J165" s="92"/>
      <c r="K165" s="177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2:22" ht="15.75" customHeight="1" x14ac:dyDescent="0.3">
      <c r="B166" s="4"/>
      <c r="C166" s="9"/>
      <c r="D166" s="13"/>
      <c r="E166" s="9"/>
      <c r="F166" s="14"/>
      <c r="G166" s="15"/>
      <c r="H166" s="16"/>
      <c r="I166" s="10"/>
      <c r="J166" s="92"/>
      <c r="K166" s="177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2:22" ht="15.75" customHeight="1" x14ac:dyDescent="0.3">
      <c r="B167" s="4"/>
      <c r="C167" s="9"/>
      <c r="D167" s="13"/>
      <c r="E167" s="9"/>
      <c r="F167" s="14"/>
      <c r="G167" s="15"/>
      <c r="H167" s="16"/>
      <c r="I167" s="10"/>
      <c r="J167" s="92"/>
      <c r="K167" s="177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2:22" ht="15.75" customHeight="1" x14ac:dyDescent="0.3">
      <c r="B168" s="4"/>
      <c r="C168" s="9"/>
      <c r="D168" s="13"/>
      <c r="E168" s="9"/>
      <c r="F168" s="14"/>
      <c r="G168" s="15"/>
      <c r="H168" s="16"/>
      <c r="I168" s="10"/>
      <c r="J168" s="92"/>
      <c r="K168" s="177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2:22" ht="15.75" customHeight="1" x14ac:dyDescent="0.3">
      <c r="B169" s="4"/>
      <c r="C169" s="9"/>
      <c r="D169" s="13"/>
      <c r="E169" s="9"/>
      <c r="F169" s="14"/>
      <c r="G169" s="15"/>
      <c r="H169" s="16"/>
      <c r="I169" s="10"/>
      <c r="J169" s="92"/>
      <c r="K169" s="177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2:22" ht="15.75" customHeight="1" x14ac:dyDescent="0.3">
      <c r="B170" s="4"/>
      <c r="C170" s="9"/>
      <c r="D170" s="13"/>
      <c r="E170" s="9"/>
      <c r="F170" s="14"/>
      <c r="G170" s="15"/>
      <c r="H170" s="16"/>
      <c r="I170" s="10"/>
      <c r="J170" s="92"/>
      <c r="K170" s="177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2:22" ht="15.75" customHeight="1" x14ac:dyDescent="0.3">
      <c r="B171" s="4"/>
      <c r="C171" s="9"/>
      <c r="D171" s="13"/>
      <c r="E171" s="9"/>
      <c r="F171" s="14"/>
      <c r="G171" s="15"/>
      <c r="H171" s="16"/>
      <c r="I171" s="10"/>
      <c r="J171" s="92"/>
      <c r="K171" s="177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2:22" ht="15.75" customHeight="1" x14ac:dyDescent="0.3">
      <c r="B172" s="4"/>
      <c r="C172" s="9"/>
      <c r="D172" s="13"/>
      <c r="E172" s="9"/>
      <c r="F172" s="14"/>
      <c r="G172" s="15"/>
      <c r="H172" s="16"/>
      <c r="I172" s="10"/>
      <c r="J172" s="92"/>
      <c r="K172" s="177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2:22" ht="15.75" customHeight="1" x14ac:dyDescent="0.3">
      <c r="B173" s="4"/>
      <c r="C173" s="9"/>
      <c r="D173" s="13"/>
      <c r="E173" s="9"/>
      <c r="F173" s="14"/>
      <c r="G173" s="15"/>
      <c r="H173" s="16"/>
      <c r="I173" s="10"/>
      <c r="J173" s="92"/>
      <c r="K173" s="177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2:22" ht="15.75" customHeight="1" x14ac:dyDescent="0.3">
      <c r="B174" s="4"/>
      <c r="C174" s="9"/>
      <c r="D174" s="13"/>
      <c r="E174" s="9"/>
      <c r="F174" s="14"/>
      <c r="G174" s="15"/>
      <c r="H174" s="16"/>
      <c r="I174" s="10"/>
      <c r="J174" s="92"/>
      <c r="K174" s="177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2:22" ht="15.75" customHeight="1" x14ac:dyDescent="0.3">
      <c r="B175" s="4"/>
      <c r="C175" s="9"/>
      <c r="D175" s="13"/>
      <c r="E175" s="9"/>
      <c r="F175" s="14"/>
      <c r="G175" s="15"/>
      <c r="H175" s="16"/>
      <c r="I175" s="10"/>
      <c r="J175" s="92"/>
      <c r="K175" s="177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2:22" ht="15.75" customHeight="1" x14ac:dyDescent="0.3">
      <c r="B176" s="4"/>
      <c r="C176" s="9"/>
      <c r="D176" s="13"/>
      <c r="E176" s="9"/>
      <c r="F176" s="14"/>
      <c r="G176" s="15"/>
      <c r="H176" s="16"/>
      <c r="I176" s="10"/>
      <c r="J176" s="92"/>
      <c r="K176" s="177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2:22" ht="15.75" customHeight="1" x14ac:dyDescent="0.3">
      <c r="B177" s="4"/>
      <c r="C177" s="9"/>
      <c r="D177" s="13"/>
      <c r="E177" s="9"/>
      <c r="F177" s="14"/>
      <c r="G177" s="15"/>
      <c r="H177" s="16"/>
      <c r="I177" s="10"/>
      <c r="J177" s="92"/>
      <c r="K177" s="177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2:22" ht="15.75" customHeight="1" x14ac:dyDescent="0.3">
      <c r="B178" s="4"/>
      <c r="C178" s="9"/>
      <c r="D178" s="13"/>
      <c r="E178" s="9"/>
      <c r="F178" s="14"/>
      <c r="G178" s="15"/>
      <c r="H178" s="16"/>
      <c r="I178" s="10"/>
      <c r="J178" s="92"/>
      <c r="K178" s="177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2:22" ht="15.75" customHeight="1" x14ac:dyDescent="0.3">
      <c r="B179" s="4"/>
      <c r="C179" s="9"/>
      <c r="D179" s="13"/>
      <c r="E179" s="9"/>
      <c r="F179" s="14"/>
      <c r="G179" s="15"/>
      <c r="H179" s="16"/>
      <c r="I179" s="10"/>
      <c r="J179" s="92"/>
      <c r="K179" s="177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2:22" ht="15.75" customHeight="1" x14ac:dyDescent="0.3">
      <c r="B180" s="4"/>
      <c r="C180" s="9"/>
      <c r="D180" s="13"/>
      <c r="E180" s="9"/>
      <c r="F180" s="14"/>
      <c r="G180" s="15"/>
      <c r="H180" s="16"/>
      <c r="I180" s="10"/>
      <c r="J180" s="92"/>
      <c r="K180" s="177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2:22" ht="15.75" customHeight="1" x14ac:dyDescent="0.3">
      <c r="B181" s="4"/>
      <c r="C181" s="9"/>
      <c r="D181" s="13"/>
      <c r="E181" s="9"/>
      <c r="F181" s="14"/>
      <c r="G181" s="15"/>
      <c r="H181" s="16"/>
      <c r="I181" s="10"/>
      <c r="J181" s="92"/>
      <c r="K181" s="177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2:22" ht="15.75" customHeight="1" x14ac:dyDescent="0.3">
      <c r="B182" s="4"/>
      <c r="C182" s="9"/>
      <c r="D182" s="13"/>
      <c r="E182" s="9"/>
      <c r="F182" s="14"/>
      <c r="G182" s="15"/>
      <c r="H182" s="16"/>
      <c r="I182" s="10"/>
      <c r="J182" s="92"/>
      <c r="K182" s="177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2:22" ht="15.75" customHeight="1" x14ac:dyDescent="0.3">
      <c r="B183" s="4"/>
      <c r="C183" s="9"/>
      <c r="D183" s="13"/>
      <c r="E183" s="9"/>
      <c r="F183" s="14"/>
      <c r="G183" s="15"/>
      <c r="H183" s="16"/>
      <c r="I183" s="10"/>
      <c r="J183" s="92"/>
      <c r="K183" s="177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2:22" ht="15.75" customHeight="1" x14ac:dyDescent="0.3">
      <c r="B184" s="4"/>
      <c r="C184" s="9"/>
      <c r="D184" s="13"/>
      <c r="E184" s="9"/>
      <c r="F184" s="14"/>
      <c r="G184" s="15"/>
      <c r="H184" s="16"/>
      <c r="I184" s="10"/>
      <c r="J184" s="92"/>
      <c r="K184" s="177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2:22" ht="15.75" customHeight="1" x14ac:dyDescent="0.3">
      <c r="B185" s="4"/>
      <c r="C185" s="9"/>
      <c r="D185" s="13"/>
      <c r="E185" s="9"/>
      <c r="F185" s="14"/>
      <c r="G185" s="15"/>
      <c r="H185" s="16"/>
      <c r="I185" s="10"/>
      <c r="J185" s="92"/>
      <c r="K185" s="177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2:22" ht="15.75" customHeight="1" x14ac:dyDescent="0.3">
      <c r="B186" s="4"/>
      <c r="C186" s="9"/>
      <c r="D186" s="13"/>
      <c r="E186" s="9"/>
      <c r="F186" s="14"/>
      <c r="G186" s="15"/>
      <c r="H186" s="16"/>
      <c r="I186" s="10"/>
      <c r="J186" s="92"/>
      <c r="K186" s="177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2:22" ht="15.75" customHeight="1" x14ac:dyDescent="0.3">
      <c r="B187" s="4"/>
      <c r="C187" s="9"/>
      <c r="D187" s="13"/>
      <c r="E187" s="9"/>
      <c r="F187" s="14"/>
      <c r="G187" s="15"/>
      <c r="H187" s="16"/>
      <c r="I187" s="10"/>
      <c r="J187" s="92"/>
      <c r="K187" s="177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2:22" ht="15.75" customHeight="1" x14ac:dyDescent="0.3">
      <c r="B188" s="4"/>
      <c r="C188" s="9"/>
      <c r="D188" s="13"/>
      <c r="E188" s="9"/>
      <c r="F188" s="14"/>
      <c r="G188" s="15"/>
      <c r="H188" s="16"/>
      <c r="I188" s="10"/>
      <c r="J188" s="92"/>
      <c r="K188" s="177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2:22" ht="15.75" customHeight="1" x14ac:dyDescent="0.3">
      <c r="B189" s="4"/>
      <c r="C189" s="9"/>
      <c r="D189" s="13"/>
      <c r="E189" s="9"/>
      <c r="F189" s="14"/>
      <c r="G189" s="15"/>
      <c r="H189" s="16"/>
      <c r="I189" s="10"/>
      <c r="J189" s="92"/>
      <c r="K189" s="177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2:22" ht="15.75" customHeight="1" x14ac:dyDescent="0.3">
      <c r="B190" s="4"/>
      <c r="C190" s="9"/>
      <c r="D190" s="13"/>
      <c r="E190" s="9"/>
      <c r="F190" s="14"/>
      <c r="G190" s="15"/>
      <c r="H190" s="16"/>
      <c r="I190" s="10"/>
      <c r="J190" s="92"/>
      <c r="K190" s="177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2:22" ht="15.75" customHeight="1" x14ac:dyDescent="0.3">
      <c r="B191" s="4"/>
      <c r="C191" s="9"/>
      <c r="D191" s="13"/>
      <c r="E191" s="9"/>
      <c r="F191" s="14"/>
      <c r="G191" s="15"/>
      <c r="H191" s="16"/>
      <c r="I191" s="10"/>
      <c r="J191" s="92"/>
      <c r="K191" s="177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2:22" ht="15.75" customHeight="1" x14ac:dyDescent="0.3">
      <c r="B192" s="4"/>
      <c r="C192" s="9"/>
      <c r="D192" s="13"/>
      <c r="E192" s="9"/>
      <c r="F192" s="14"/>
      <c r="G192" s="15"/>
      <c r="H192" s="16"/>
      <c r="I192" s="10"/>
      <c r="J192" s="92"/>
      <c r="K192" s="177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2:22" ht="15.75" customHeight="1" x14ac:dyDescent="0.3">
      <c r="B193" s="4"/>
      <c r="C193" s="9"/>
      <c r="D193" s="13"/>
      <c r="E193" s="9"/>
      <c r="F193" s="14"/>
      <c r="G193" s="15"/>
      <c r="H193" s="16"/>
      <c r="I193" s="10"/>
      <c r="J193" s="92"/>
      <c r="K193" s="177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2:22" ht="15.75" customHeight="1" x14ac:dyDescent="0.3">
      <c r="B194" s="4"/>
      <c r="C194" s="9"/>
      <c r="D194" s="13"/>
      <c r="E194" s="9"/>
      <c r="F194" s="14"/>
      <c r="G194" s="15"/>
      <c r="H194" s="16"/>
      <c r="I194" s="10"/>
      <c r="J194" s="92"/>
      <c r="K194" s="177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2:22" ht="15.75" customHeight="1" x14ac:dyDescent="0.3">
      <c r="B195" s="4"/>
      <c r="C195" s="9"/>
      <c r="D195" s="13"/>
      <c r="E195" s="9"/>
      <c r="F195" s="14"/>
      <c r="G195" s="15"/>
      <c r="H195" s="16"/>
      <c r="I195" s="10"/>
      <c r="J195" s="92"/>
      <c r="K195" s="177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2:22" ht="15.75" customHeight="1" x14ac:dyDescent="0.3">
      <c r="B196" s="4"/>
      <c r="C196" s="9"/>
      <c r="D196" s="13"/>
      <c r="E196" s="9"/>
      <c r="F196" s="14"/>
      <c r="G196" s="15"/>
      <c r="H196" s="16"/>
      <c r="I196" s="10"/>
      <c r="J196" s="92"/>
      <c r="K196" s="177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2:22" ht="15.75" customHeight="1" x14ac:dyDescent="0.3">
      <c r="B197" s="4"/>
      <c r="C197" s="9"/>
      <c r="D197" s="13"/>
      <c r="E197" s="9"/>
      <c r="F197" s="14"/>
      <c r="G197" s="15"/>
      <c r="H197" s="16"/>
      <c r="I197" s="10"/>
      <c r="J197" s="92"/>
      <c r="K197" s="177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2:22" ht="15.75" customHeight="1" x14ac:dyDescent="0.3">
      <c r="B198" s="4"/>
      <c r="C198" s="9"/>
      <c r="D198" s="13"/>
      <c r="E198" s="9"/>
      <c r="F198" s="14"/>
      <c r="G198" s="15"/>
      <c r="H198" s="16"/>
      <c r="I198" s="10"/>
      <c r="J198" s="92"/>
      <c r="K198" s="177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2:22" ht="15.75" customHeight="1" x14ac:dyDescent="0.3">
      <c r="B199" s="4"/>
      <c r="C199" s="9"/>
      <c r="D199" s="13"/>
      <c r="E199" s="9"/>
      <c r="F199" s="14"/>
      <c r="G199" s="15"/>
      <c r="H199" s="16"/>
      <c r="I199" s="10"/>
      <c r="J199" s="92"/>
      <c r="K199" s="177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2:22" ht="15.75" customHeight="1" x14ac:dyDescent="0.3">
      <c r="B200" s="4"/>
      <c r="C200" s="9"/>
      <c r="D200" s="13"/>
      <c r="E200" s="9"/>
      <c r="F200" s="14"/>
      <c r="G200" s="15"/>
      <c r="H200" s="16"/>
      <c r="I200" s="10"/>
      <c r="J200" s="92"/>
      <c r="K200" s="177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2:22" ht="15.75" customHeight="1" x14ac:dyDescent="0.3">
      <c r="B201" s="4"/>
      <c r="C201" s="9"/>
      <c r="D201" s="13"/>
      <c r="E201" s="9"/>
      <c r="F201" s="14"/>
      <c r="G201" s="15"/>
      <c r="H201" s="16"/>
      <c r="I201" s="10"/>
      <c r="J201" s="92"/>
      <c r="K201" s="177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2:22" ht="15.75" customHeight="1" x14ac:dyDescent="0.3">
      <c r="B202" s="4"/>
      <c r="C202" s="9"/>
      <c r="D202" s="13"/>
      <c r="E202" s="9"/>
      <c r="F202" s="14"/>
      <c r="G202" s="15"/>
      <c r="H202" s="16"/>
      <c r="I202" s="10"/>
      <c r="J202" s="92"/>
      <c r="K202" s="177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2:22" ht="15.75" customHeight="1" x14ac:dyDescent="0.3">
      <c r="B203" s="4"/>
      <c r="C203" s="9"/>
      <c r="D203" s="13"/>
      <c r="E203" s="9"/>
      <c r="F203" s="14"/>
      <c r="G203" s="15"/>
      <c r="H203" s="16"/>
      <c r="I203" s="10"/>
      <c r="J203" s="92"/>
      <c r="K203" s="177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2:22" ht="15.75" customHeight="1" x14ac:dyDescent="0.3">
      <c r="B204" s="4"/>
      <c r="C204" s="9"/>
      <c r="D204" s="13"/>
      <c r="E204" s="9"/>
      <c r="F204" s="14"/>
      <c r="G204" s="15"/>
      <c r="H204" s="16"/>
      <c r="I204" s="10"/>
      <c r="J204" s="92"/>
      <c r="K204" s="177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2:22" ht="15.75" customHeight="1" x14ac:dyDescent="0.3">
      <c r="B205" s="4"/>
      <c r="C205" s="9"/>
      <c r="D205" s="13"/>
      <c r="E205" s="9"/>
      <c r="F205" s="14"/>
      <c r="G205" s="15"/>
      <c r="H205" s="16"/>
      <c r="I205" s="10"/>
      <c r="J205" s="92"/>
      <c r="K205" s="177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2:22" ht="15.75" customHeight="1" x14ac:dyDescent="0.3">
      <c r="B206" s="4"/>
      <c r="C206" s="9"/>
      <c r="D206" s="13"/>
      <c r="E206" s="9"/>
      <c r="F206" s="14"/>
      <c r="G206" s="15"/>
      <c r="H206" s="16"/>
      <c r="I206" s="10"/>
      <c r="J206" s="92"/>
      <c r="K206" s="177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2:22" ht="15.75" customHeight="1" x14ac:dyDescent="0.3">
      <c r="B207" s="4"/>
      <c r="C207" s="9"/>
      <c r="D207" s="13"/>
      <c r="E207" s="9"/>
      <c r="F207" s="14"/>
      <c r="G207" s="15"/>
      <c r="H207" s="16"/>
      <c r="I207" s="10"/>
      <c r="J207" s="92"/>
      <c r="K207" s="177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2:22" ht="15.75" customHeight="1" x14ac:dyDescent="0.3">
      <c r="B208" s="4"/>
      <c r="C208" s="9"/>
      <c r="D208" s="13"/>
      <c r="E208" s="9"/>
      <c r="F208" s="14"/>
      <c r="G208" s="15"/>
      <c r="H208" s="16"/>
      <c r="I208" s="10"/>
      <c r="J208" s="92"/>
      <c r="K208" s="177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2:22" ht="15.75" customHeight="1" x14ac:dyDescent="0.3">
      <c r="B209" s="4"/>
      <c r="C209" s="9"/>
      <c r="D209" s="13"/>
      <c r="E209" s="9"/>
      <c r="F209" s="14"/>
      <c r="G209" s="15"/>
      <c r="H209" s="16"/>
      <c r="I209" s="10"/>
      <c r="J209" s="92"/>
      <c r="K209" s="177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2:22" ht="15.75" customHeight="1" x14ac:dyDescent="0.3">
      <c r="B210" s="4"/>
      <c r="C210" s="9"/>
      <c r="D210" s="13"/>
      <c r="E210" s="9"/>
      <c r="F210" s="14"/>
      <c r="G210" s="15"/>
      <c r="H210" s="16"/>
      <c r="I210" s="10"/>
      <c r="J210" s="92"/>
      <c r="K210" s="177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2:22" ht="15.75" customHeight="1" x14ac:dyDescent="0.3">
      <c r="B211" s="4"/>
      <c r="C211" s="9"/>
      <c r="D211" s="13"/>
      <c r="E211" s="9"/>
      <c r="F211" s="14"/>
      <c r="G211" s="15"/>
      <c r="H211" s="16"/>
      <c r="I211" s="10"/>
      <c r="J211" s="92"/>
      <c r="K211" s="177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2:22" ht="15.75" customHeight="1" x14ac:dyDescent="0.3">
      <c r="B212" s="4"/>
      <c r="C212" s="9"/>
      <c r="D212" s="13"/>
      <c r="E212" s="9"/>
      <c r="F212" s="14"/>
      <c r="G212" s="15"/>
      <c r="H212" s="16"/>
      <c r="I212" s="10"/>
      <c r="J212" s="92"/>
      <c r="K212" s="177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2:22" ht="15.75" customHeight="1" x14ac:dyDescent="0.3">
      <c r="B213" s="4"/>
      <c r="C213" s="9"/>
      <c r="D213" s="13"/>
      <c r="E213" s="9"/>
      <c r="F213" s="14"/>
      <c r="G213" s="15"/>
      <c r="H213" s="16"/>
      <c r="I213" s="10"/>
      <c r="J213" s="92"/>
      <c r="K213" s="177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2:22" ht="15.75" customHeight="1" x14ac:dyDescent="0.3">
      <c r="B214" s="4"/>
      <c r="C214" s="9"/>
      <c r="D214" s="13"/>
      <c r="E214" s="9"/>
      <c r="F214" s="14"/>
      <c r="G214" s="15"/>
      <c r="H214" s="16"/>
      <c r="I214" s="10"/>
      <c r="J214" s="92"/>
      <c r="K214" s="177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2:22" ht="15.75" customHeight="1" x14ac:dyDescent="0.3">
      <c r="B215" s="4"/>
      <c r="C215" s="9"/>
      <c r="D215" s="13"/>
      <c r="E215" s="9"/>
      <c r="F215" s="14"/>
      <c r="G215" s="15"/>
      <c r="H215" s="16"/>
      <c r="I215" s="10"/>
      <c r="J215" s="92"/>
      <c r="K215" s="177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2:22" ht="15.75" customHeight="1" x14ac:dyDescent="0.3">
      <c r="B216" s="4"/>
      <c r="C216" s="9"/>
      <c r="D216" s="13"/>
      <c r="E216" s="9"/>
      <c r="F216" s="14"/>
      <c r="G216" s="15"/>
      <c r="H216" s="16"/>
      <c r="I216" s="10"/>
      <c r="J216" s="92"/>
      <c r="K216" s="177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2:22" ht="15.75" customHeight="1" x14ac:dyDescent="0.3">
      <c r="B217" s="4"/>
      <c r="C217" s="9"/>
      <c r="D217" s="13"/>
      <c r="E217" s="9"/>
      <c r="F217" s="14"/>
      <c r="G217" s="15"/>
      <c r="H217" s="16"/>
      <c r="I217" s="10"/>
      <c r="J217" s="92"/>
      <c r="K217" s="177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2:22" ht="15.75" customHeight="1" x14ac:dyDescent="0.3">
      <c r="B218" s="4"/>
      <c r="C218" s="9"/>
      <c r="D218" s="13"/>
      <c r="E218" s="9"/>
      <c r="F218" s="14"/>
      <c r="G218" s="15"/>
      <c r="H218" s="16"/>
      <c r="I218" s="10"/>
      <c r="J218" s="92"/>
      <c r="K218" s="177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2:22" ht="15.75" customHeight="1" x14ac:dyDescent="0.3">
      <c r="B219" s="4"/>
      <c r="C219" s="9"/>
      <c r="D219" s="13"/>
      <c r="E219" s="9"/>
      <c r="F219" s="14"/>
      <c r="G219" s="15"/>
      <c r="H219" s="16"/>
      <c r="I219" s="10"/>
      <c r="J219" s="92"/>
      <c r="K219" s="177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2:22" ht="15.75" customHeight="1" x14ac:dyDescent="0.3">
      <c r="B220" s="4"/>
      <c r="C220" s="9"/>
      <c r="D220" s="13"/>
      <c r="E220" s="9"/>
      <c r="F220" s="14"/>
      <c r="G220" s="15"/>
      <c r="H220" s="16"/>
      <c r="I220" s="10"/>
      <c r="J220" s="92"/>
      <c r="K220" s="177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2:22" ht="15.75" customHeight="1" x14ac:dyDescent="0.3">
      <c r="B221" s="4"/>
      <c r="C221" s="9"/>
      <c r="D221" s="13"/>
      <c r="E221" s="9"/>
      <c r="F221" s="14"/>
      <c r="G221" s="15"/>
      <c r="H221" s="16"/>
      <c r="I221" s="10"/>
      <c r="J221" s="92"/>
      <c r="K221" s="177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2:22" ht="15.75" customHeight="1" x14ac:dyDescent="0.3">
      <c r="B222" s="4"/>
      <c r="C222" s="9"/>
      <c r="D222" s="13"/>
      <c r="E222" s="9"/>
      <c r="F222" s="14"/>
      <c r="G222" s="15"/>
      <c r="H222" s="16"/>
      <c r="I222" s="10"/>
      <c r="J222" s="92"/>
      <c r="K222" s="177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2:22" ht="15.75" customHeight="1" x14ac:dyDescent="0.3">
      <c r="B223" s="4"/>
      <c r="C223" s="9"/>
      <c r="D223" s="13"/>
      <c r="E223" s="9"/>
      <c r="F223" s="14"/>
      <c r="G223" s="15"/>
      <c r="H223" s="16"/>
      <c r="I223" s="10"/>
      <c r="J223" s="92"/>
      <c r="K223" s="177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2:22" ht="15.75" customHeight="1" x14ac:dyDescent="0.3">
      <c r="B224" s="4"/>
      <c r="C224" s="9"/>
      <c r="D224" s="13"/>
      <c r="E224" s="9"/>
      <c r="F224" s="14"/>
      <c r="G224" s="15"/>
      <c r="H224" s="16"/>
      <c r="I224" s="10"/>
      <c r="J224" s="92"/>
      <c r="K224" s="177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2:22" ht="15.75" customHeight="1" x14ac:dyDescent="0.3">
      <c r="B225" s="4"/>
      <c r="C225" s="9"/>
      <c r="D225" s="13"/>
      <c r="E225" s="9"/>
      <c r="F225" s="14"/>
      <c r="G225" s="15"/>
      <c r="H225" s="16"/>
      <c r="I225" s="10"/>
      <c r="J225" s="92"/>
      <c r="K225" s="177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2:22" ht="15.75" customHeight="1" x14ac:dyDescent="0.3">
      <c r="B226" s="4"/>
      <c r="C226" s="9"/>
      <c r="D226" s="13"/>
      <c r="E226" s="9"/>
      <c r="F226" s="14"/>
      <c r="G226" s="15"/>
      <c r="H226" s="16"/>
      <c r="I226" s="10"/>
      <c r="J226" s="92"/>
      <c r="K226" s="177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2:22" ht="15.75" customHeight="1" x14ac:dyDescent="0.3">
      <c r="B227" s="4"/>
      <c r="C227" s="9"/>
      <c r="D227" s="13"/>
      <c r="E227" s="9"/>
      <c r="F227" s="14"/>
      <c r="G227" s="15"/>
      <c r="H227" s="16"/>
      <c r="I227" s="10"/>
      <c r="J227" s="92"/>
      <c r="K227" s="177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2:22" ht="15.75" customHeight="1" x14ac:dyDescent="0.3">
      <c r="B228" s="4"/>
      <c r="C228" s="9"/>
      <c r="D228" s="13"/>
      <c r="E228" s="9"/>
      <c r="F228" s="14"/>
      <c r="G228" s="15"/>
      <c r="H228" s="16"/>
      <c r="I228" s="10"/>
      <c r="J228" s="92"/>
      <c r="K228" s="177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2:22" ht="15.75" customHeight="1" x14ac:dyDescent="0.3">
      <c r="B229" s="4"/>
      <c r="C229" s="9"/>
      <c r="D229" s="13"/>
      <c r="E229" s="9"/>
      <c r="F229" s="14"/>
      <c r="G229" s="15"/>
      <c r="H229" s="16"/>
      <c r="I229" s="10"/>
      <c r="J229" s="92"/>
      <c r="K229" s="177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2:22" ht="15.75" customHeight="1" x14ac:dyDescent="0.3">
      <c r="B230" s="4"/>
      <c r="C230" s="9"/>
      <c r="D230" s="13"/>
      <c r="E230" s="9"/>
      <c r="F230" s="14"/>
      <c r="G230" s="15"/>
      <c r="H230" s="16"/>
      <c r="I230" s="10"/>
      <c r="J230" s="92"/>
      <c r="K230" s="177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2:22" ht="15.75" customHeight="1" x14ac:dyDescent="0.3">
      <c r="B231" s="4"/>
      <c r="C231" s="9"/>
      <c r="D231" s="13"/>
      <c r="E231" s="9"/>
      <c r="F231" s="14"/>
      <c r="G231" s="15"/>
      <c r="H231" s="16"/>
      <c r="I231" s="10"/>
      <c r="J231" s="92"/>
      <c r="K231" s="177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2:22" ht="15.75" customHeight="1" x14ac:dyDescent="0.3">
      <c r="B232" s="4"/>
      <c r="C232" s="9"/>
      <c r="D232" s="13"/>
      <c r="E232" s="9"/>
      <c r="F232" s="14"/>
      <c r="G232" s="15"/>
      <c r="H232" s="16"/>
      <c r="I232" s="10"/>
      <c r="J232" s="92"/>
      <c r="K232" s="177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2:22" ht="15.75" customHeight="1" x14ac:dyDescent="0.3">
      <c r="B233" s="4"/>
      <c r="C233" s="9"/>
      <c r="D233" s="13"/>
      <c r="E233" s="9"/>
      <c r="F233" s="14"/>
      <c r="G233" s="15"/>
      <c r="H233" s="16"/>
      <c r="I233" s="10"/>
      <c r="J233" s="92"/>
      <c r="K233" s="177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2:22" ht="15.75" customHeight="1" x14ac:dyDescent="0.3">
      <c r="B234" s="4"/>
      <c r="C234" s="9"/>
      <c r="D234" s="13"/>
      <c r="E234" s="9"/>
      <c r="F234" s="14"/>
      <c r="G234" s="15"/>
      <c r="H234" s="16"/>
      <c r="I234" s="10"/>
      <c r="J234" s="92"/>
      <c r="K234" s="177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2:22" ht="15.75" customHeight="1" x14ac:dyDescent="0.3">
      <c r="B235" s="4"/>
      <c r="C235" s="9"/>
      <c r="D235" s="13"/>
      <c r="E235" s="9"/>
      <c r="F235" s="14"/>
      <c r="G235" s="15"/>
      <c r="H235" s="16"/>
      <c r="I235" s="10"/>
      <c r="J235" s="92"/>
      <c r="K235" s="177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2:22" ht="15.75" customHeight="1" x14ac:dyDescent="0.3">
      <c r="B236" s="4"/>
      <c r="C236" s="9"/>
      <c r="D236" s="13"/>
      <c r="E236" s="9"/>
      <c r="F236" s="14"/>
      <c r="G236" s="15"/>
      <c r="H236" s="16"/>
      <c r="I236" s="10"/>
      <c r="J236" s="92"/>
      <c r="K236" s="177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2:22" ht="15.75" customHeight="1" x14ac:dyDescent="0.3">
      <c r="B237" s="4"/>
      <c r="C237" s="9"/>
      <c r="D237" s="13"/>
      <c r="E237" s="9"/>
      <c r="F237" s="14"/>
      <c r="G237" s="15"/>
      <c r="H237" s="16"/>
      <c r="I237" s="10"/>
      <c r="J237" s="92"/>
      <c r="K237" s="177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2:22" ht="15.75" customHeight="1" x14ac:dyDescent="0.3">
      <c r="B238" s="4"/>
      <c r="C238" s="9"/>
      <c r="D238" s="13"/>
      <c r="E238" s="9"/>
      <c r="F238" s="14"/>
      <c r="G238" s="15"/>
      <c r="H238" s="16"/>
      <c r="I238" s="10"/>
      <c r="J238" s="92"/>
      <c r="K238" s="177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2:22" ht="15.75" customHeight="1" x14ac:dyDescent="0.3">
      <c r="B239" s="4"/>
      <c r="C239" s="9"/>
      <c r="D239" s="13"/>
      <c r="E239" s="9"/>
      <c r="F239" s="14"/>
      <c r="G239" s="15"/>
      <c r="H239" s="16"/>
      <c r="I239" s="10"/>
      <c r="J239" s="92"/>
      <c r="K239" s="177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2:22" ht="15.75" customHeight="1" x14ac:dyDescent="0.3">
      <c r="B240" s="4"/>
      <c r="C240" s="9"/>
      <c r="D240" s="13"/>
      <c r="E240" s="9"/>
      <c r="F240" s="14"/>
      <c r="G240" s="15"/>
      <c r="H240" s="16"/>
      <c r="I240" s="10"/>
      <c r="J240" s="92"/>
      <c r="K240" s="177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2:22" ht="15.75" customHeight="1" x14ac:dyDescent="0.3">
      <c r="B241" s="4"/>
      <c r="C241" s="9"/>
      <c r="D241" s="13"/>
      <c r="E241" s="9"/>
      <c r="F241" s="14"/>
      <c r="G241" s="15"/>
      <c r="H241" s="16"/>
      <c r="I241" s="10"/>
      <c r="J241" s="92"/>
      <c r="K241" s="177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2:22" ht="15.75" customHeight="1" x14ac:dyDescent="0.3">
      <c r="B242" s="4"/>
      <c r="C242" s="9"/>
      <c r="D242" s="13"/>
      <c r="E242" s="9"/>
      <c r="F242" s="14"/>
      <c r="G242" s="15"/>
      <c r="H242" s="16"/>
      <c r="I242" s="10"/>
      <c r="J242" s="92"/>
      <c r="K242" s="177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2:22" ht="15.75" customHeight="1" x14ac:dyDescent="0.3">
      <c r="B243" s="4"/>
      <c r="C243" s="9"/>
      <c r="D243" s="13"/>
      <c r="E243" s="9"/>
      <c r="F243" s="14"/>
      <c r="G243" s="15"/>
      <c r="H243" s="16"/>
      <c r="I243" s="10"/>
      <c r="J243" s="92"/>
      <c r="K243" s="177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2:22" ht="15.75" customHeight="1" x14ac:dyDescent="0.3">
      <c r="B244" s="4"/>
      <c r="C244" s="9"/>
      <c r="D244" s="13"/>
      <c r="E244" s="9"/>
      <c r="F244" s="14"/>
      <c r="G244" s="15"/>
      <c r="H244" s="16"/>
      <c r="I244" s="10"/>
      <c r="J244" s="92"/>
      <c r="K244" s="177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2:22" ht="15.75" customHeight="1" x14ac:dyDescent="0.3">
      <c r="B245" s="4"/>
      <c r="C245" s="9"/>
      <c r="D245" s="13"/>
      <c r="E245" s="9"/>
      <c r="F245" s="14"/>
      <c r="G245" s="15"/>
      <c r="H245" s="16"/>
      <c r="I245" s="10"/>
      <c r="J245" s="92"/>
      <c r="K245" s="177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2:22" ht="15.75" customHeight="1" x14ac:dyDescent="0.3">
      <c r="B246" s="4"/>
      <c r="C246" s="9"/>
      <c r="D246" s="13"/>
      <c r="E246" s="9"/>
      <c r="F246" s="14"/>
      <c r="G246" s="15"/>
      <c r="H246" s="16"/>
      <c r="I246" s="10"/>
      <c r="J246" s="92"/>
      <c r="K246" s="177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2:22" ht="15.75" customHeight="1" x14ac:dyDescent="0.3">
      <c r="B247" s="4"/>
      <c r="C247" s="9"/>
      <c r="D247" s="13"/>
      <c r="E247" s="9"/>
      <c r="F247" s="14"/>
      <c r="G247" s="15"/>
      <c r="H247" s="16"/>
      <c r="I247" s="10"/>
      <c r="J247" s="92"/>
      <c r="K247" s="177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2:22" ht="15.75" customHeight="1" x14ac:dyDescent="0.3">
      <c r="B248" s="4"/>
      <c r="C248" s="9"/>
      <c r="D248" s="13"/>
      <c r="E248" s="9"/>
      <c r="F248" s="14"/>
      <c r="G248" s="15"/>
      <c r="H248" s="16"/>
      <c r="I248" s="10"/>
      <c r="J248" s="92"/>
      <c r="K248" s="177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2:22" ht="15.75" customHeight="1" x14ac:dyDescent="0.3">
      <c r="B249" s="4"/>
      <c r="C249" s="9"/>
      <c r="D249" s="13"/>
      <c r="E249" s="9"/>
      <c r="F249" s="14"/>
      <c r="G249" s="15"/>
      <c r="H249" s="16"/>
      <c r="I249" s="10"/>
      <c r="J249" s="92"/>
      <c r="K249" s="177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2:22" ht="15.75" customHeight="1" x14ac:dyDescent="0.3">
      <c r="B250" s="4"/>
      <c r="C250" s="9"/>
      <c r="D250" s="13"/>
      <c r="E250" s="9"/>
      <c r="F250" s="14"/>
      <c r="G250" s="15"/>
      <c r="H250" s="16"/>
      <c r="I250" s="10"/>
      <c r="J250" s="92"/>
      <c r="K250" s="177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2:22" ht="15.75" customHeight="1" x14ac:dyDescent="0.3">
      <c r="B251" s="4"/>
      <c r="C251" s="9"/>
      <c r="D251" s="13"/>
      <c r="E251" s="9"/>
      <c r="F251" s="14"/>
      <c r="G251" s="15"/>
      <c r="H251" s="16"/>
      <c r="I251" s="10"/>
      <c r="J251" s="92"/>
      <c r="K251" s="177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2:22" ht="15.75" customHeight="1" x14ac:dyDescent="0.3">
      <c r="B252" s="4"/>
      <c r="C252" s="9"/>
      <c r="D252" s="13"/>
      <c r="E252" s="9"/>
      <c r="F252" s="14"/>
      <c r="G252" s="15"/>
      <c r="H252" s="16"/>
      <c r="I252" s="10"/>
      <c r="J252" s="92"/>
      <c r="K252" s="177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2:22" ht="15.75" customHeight="1" x14ac:dyDescent="0.3">
      <c r="B253" s="4"/>
      <c r="C253" s="9"/>
      <c r="D253" s="13"/>
      <c r="E253" s="9"/>
      <c r="F253" s="14"/>
      <c r="G253" s="15"/>
      <c r="H253" s="16"/>
      <c r="I253" s="10"/>
      <c r="J253" s="92"/>
      <c r="K253" s="177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2:22" ht="15.75" customHeight="1" x14ac:dyDescent="0.3">
      <c r="B254" s="4"/>
      <c r="C254" s="9"/>
      <c r="D254" s="13"/>
      <c r="E254" s="9"/>
      <c r="F254" s="14"/>
      <c r="G254" s="15"/>
      <c r="H254" s="16"/>
      <c r="I254" s="10"/>
      <c r="J254" s="92"/>
      <c r="K254" s="177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2:22" ht="15.75" customHeight="1" x14ac:dyDescent="0.3">
      <c r="B255" s="4"/>
      <c r="C255" s="9"/>
      <c r="D255" s="13"/>
      <c r="E255" s="9"/>
      <c r="F255" s="14"/>
      <c r="G255" s="15"/>
      <c r="H255" s="16"/>
      <c r="I255" s="10"/>
      <c r="J255" s="92"/>
      <c r="K255" s="177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2:22" ht="15.75" customHeight="1" x14ac:dyDescent="0.3">
      <c r="B256" s="4"/>
      <c r="C256" s="9"/>
      <c r="D256" s="13"/>
      <c r="E256" s="9"/>
      <c r="F256" s="14"/>
      <c r="G256" s="15"/>
      <c r="H256" s="16"/>
      <c r="I256" s="10"/>
      <c r="J256" s="92"/>
      <c r="K256" s="177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2:22" ht="15.75" customHeight="1" x14ac:dyDescent="0.3">
      <c r="B257" s="4"/>
      <c r="C257" s="9"/>
      <c r="D257" s="13"/>
      <c r="E257" s="9"/>
      <c r="F257" s="14"/>
      <c r="G257" s="15"/>
      <c r="H257" s="16"/>
      <c r="I257" s="10"/>
      <c r="J257" s="92"/>
      <c r="K257" s="177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2:22" ht="15.75" customHeight="1" x14ac:dyDescent="0.3">
      <c r="B258" s="4"/>
      <c r="C258" s="9"/>
      <c r="D258" s="13"/>
      <c r="E258" s="9"/>
      <c r="F258" s="14"/>
      <c r="G258" s="15"/>
      <c r="H258" s="16"/>
      <c r="I258" s="10"/>
      <c r="J258" s="92"/>
      <c r="K258" s="177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2:22" ht="15.75" customHeight="1" x14ac:dyDescent="0.3">
      <c r="B259" s="4"/>
      <c r="C259" s="9"/>
      <c r="D259" s="13"/>
      <c r="E259" s="9"/>
      <c r="F259" s="14"/>
      <c r="G259" s="15"/>
      <c r="H259" s="16"/>
      <c r="I259" s="10"/>
      <c r="J259" s="92"/>
      <c r="K259" s="177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2:22" ht="15.75" customHeight="1" x14ac:dyDescent="0.3">
      <c r="B260" s="4"/>
      <c r="C260" s="9"/>
      <c r="D260" s="13"/>
      <c r="E260" s="9"/>
      <c r="F260" s="14"/>
      <c r="G260" s="15"/>
      <c r="H260" s="16"/>
      <c r="I260" s="10"/>
      <c r="J260" s="92"/>
      <c r="K260" s="177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2:22" ht="15.75" customHeight="1" x14ac:dyDescent="0.3">
      <c r="B261" s="4"/>
      <c r="C261" s="9"/>
      <c r="D261" s="13"/>
      <c r="E261" s="9"/>
      <c r="F261" s="14"/>
      <c r="G261" s="15"/>
      <c r="H261" s="16"/>
      <c r="I261" s="10"/>
      <c r="J261" s="92"/>
      <c r="K261" s="177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2:22" ht="15.75" customHeight="1" x14ac:dyDescent="0.3">
      <c r="B262" s="4"/>
      <c r="C262" s="9"/>
      <c r="D262" s="13"/>
      <c r="E262" s="9"/>
      <c r="F262" s="14"/>
      <c r="G262" s="15"/>
      <c r="H262" s="16"/>
      <c r="I262" s="10"/>
      <c r="J262" s="92"/>
      <c r="K262" s="177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2:22" ht="15.75" customHeight="1" x14ac:dyDescent="0.3">
      <c r="B263" s="4"/>
      <c r="C263" s="9"/>
      <c r="D263" s="13"/>
      <c r="E263" s="9"/>
      <c r="F263" s="14"/>
      <c r="G263" s="15"/>
      <c r="H263" s="16"/>
      <c r="I263" s="10"/>
      <c r="J263" s="92"/>
      <c r="K263" s="177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2:22" ht="15.75" customHeight="1" x14ac:dyDescent="0.3">
      <c r="B264" s="4"/>
      <c r="C264" s="9"/>
      <c r="D264" s="13"/>
      <c r="E264" s="9"/>
      <c r="F264" s="14"/>
      <c r="G264" s="15"/>
      <c r="H264" s="16"/>
      <c r="I264" s="10"/>
      <c r="J264" s="92"/>
      <c r="K264" s="177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2:22" ht="15.75" customHeight="1" x14ac:dyDescent="0.3">
      <c r="B265" s="4"/>
      <c r="C265" s="9"/>
      <c r="D265" s="13"/>
      <c r="E265" s="9"/>
      <c r="F265" s="14"/>
      <c r="G265" s="15"/>
      <c r="H265" s="16"/>
      <c r="I265" s="10"/>
      <c r="J265" s="92"/>
      <c r="K265" s="177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2:22" ht="15.75" customHeight="1" x14ac:dyDescent="0.3">
      <c r="B266" s="4"/>
      <c r="C266" s="9"/>
      <c r="D266" s="13"/>
      <c r="E266" s="9"/>
      <c r="F266" s="14"/>
      <c r="G266" s="15"/>
      <c r="H266" s="16"/>
      <c r="I266" s="10"/>
      <c r="J266" s="92"/>
      <c r="K266" s="177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2:22" ht="15.75" customHeight="1" x14ac:dyDescent="0.3">
      <c r="B267" s="4"/>
      <c r="C267" s="9"/>
      <c r="D267" s="13"/>
      <c r="E267" s="9"/>
      <c r="F267" s="14"/>
      <c r="G267" s="15"/>
      <c r="H267" s="16"/>
      <c r="I267" s="10"/>
      <c r="J267" s="92"/>
      <c r="K267" s="177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2:22" ht="15.75" customHeight="1" x14ac:dyDescent="0.3">
      <c r="B268" s="4"/>
      <c r="C268" s="9"/>
      <c r="D268" s="13"/>
      <c r="E268" s="9"/>
      <c r="F268" s="14"/>
      <c r="G268" s="15"/>
      <c r="H268" s="16"/>
      <c r="I268" s="10"/>
      <c r="J268" s="92"/>
      <c r="K268" s="177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2:22" ht="15.75" customHeight="1" x14ac:dyDescent="0.3">
      <c r="B269" s="4"/>
      <c r="C269" s="9"/>
      <c r="D269" s="13"/>
      <c r="E269" s="9"/>
      <c r="F269" s="14"/>
      <c r="G269" s="15"/>
      <c r="H269" s="16"/>
      <c r="I269" s="10"/>
      <c r="J269" s="92"/>
      <c r="K269" s="177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2:22" ht="15.75" customHeight="1" x14ac:dyDescent="0.3">
      <c r="B270" s="4"/>
      <c r="C270" s="9"/>
      <c r="D270" s="13"/>
      <c r="E270" s="9"/>
      <c r="F270" s="14"/>
      <c r="G270" s="15"/>
      <c r="H270" s="16"/>
      <c r="I270" s="10"/>
      <c r="J270" s="92"/>
      <c r="K270" s="177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2:22" ht="15.75" customHeight="1" x14ac:dyDescent="0.3">
      <c r="B271" s="4"/>
      <c r="C271" s="9"/>
      <c r="D271" s="13"/>
      <c r="E271" s="9"/>
      <c r="F271" s="14"/>
      <c r="G271" s="15"/>
      <c r="H271" s="16"/>
      <c r="I271" s="10"/>
      <c r="J271" s="92"/>
      <c r="K271" s="177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2:22" ht="15.75" customHeight="1" x14ac:dyDescent="0.3">
      <c r="B272" s="4"/>
      <c r="C272" s="9"/>
      <c r="D272" s="13"/>
      <c r="E272" s="9"/>
      <c r="F272" s="14"/>
      <c r="G272" s="15"/>
      <c r="H272" s="16"/>
      <c r="I272" s="10"/>
      <c r="J272" s="92"/>
      <c r="K272" s="177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2:22" ht="15.75" customHeight="1" x14ac:dyDescent="0.3">
      <c r="B273" s="4"/>
      <c r="C273" s="9"/>
      <c r="D273" s="13"/>
      <c r="E273" s="9"/>
      <c r="F273" s="14"/>
      <c r="G273" s="15"/>
      <c r="H273" s="16"/>
      <c r="I273" s="10"/>
      <c r="J273" s="92"/>
      <c r="K273" s="177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2:22" ht="15.75" customHeight="1" x14ac:dyDescent="0.3">
      <c r="B274" s="4"/>
      <c r="C274" s="9"/>
      <c r="D274" s="13"/>
      <c r="E274" s="9"/>
      <c r="F274" s="14"/>
      <c r="G274" s="15"/>
      <c r="H274" s="16"/>
      <c r="I274" s="10"/>
      <c r="J274" s="92"/>
      <c r="K274" s="177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2:22" ht="15.75" customHeight="1" x14ac:dyDescent="0.3">
      <c r="B275" s="4"/>
      <c r="C275" s="9"/>
      <c r="D275" s="13"/>
      <c r="E275" s="9"/>
      <c r="F275" s="14"/>
      <c r="G275" s="15"/>
      <c r="H275" s="16"/>
      <c r="I275" s="10"/>
      <c r="J275" s="92"/>
      <c r="K275" s="177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2:22" ht="15.75" customHeight="1" x14ac:dyDescent="0.3">
      <c r="B276" s="4"/>
      <c r="C276" s="9"/>
      <c r="D276" s="13"/>
      <c r="E276" s="9"/>
      <c r="F276" s="14"/>
      <c r="G276" s="15"/>
      <c r="H276" s="16"/>
      <c r="I276" s="10"/>
      <c r="J276" s="92"/>
      <c r="K276" s="177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2:22" ht="15.75" customHeight="1" x14ac:dyDescent="0.3">
      <c r="B277" s="4"/>
      <c r="C277" s="9"/>
      <c r="D277" s="13"/>
      <c r="E277" s="9"/>
      <c r="F277" s="14"/>
      <c r="G277" s="15"/>
      <c r="H277" s="16"/>
      <c r="I277" s="10"/>
      <c r="J277" s="92"/>
      <c r="K277" s="177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2:22" ht="15.75" customHeight="1" x14ac:dyDescent="0.3">
      <c r="B278" s="4"/>
      <c r="C278" s="9"/>
      <c r="D278" s="13"/>
      <c r="E278" s="9"/>
      <c r="F278" s="14"/>
      <c r="G278" s="15"/>
      <c r="H278" s="16"/>
      <c r="I278" s="10"/>
      <c r="J278" s="92"/>
      <c r="K278" s="177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2:22" ht="15.75" customHeight="1" x14ac:dyDescent="0.3">
      <c r="B279" s="4"/>
      <c r="C279" s="9"/>
      <c r="D279" s="13"/>
      <c r="E279" s="9"/>
      <c r="F279" s="14"/>
      <c r="G279" s="15"/>
      <c r="H279" s="16"/>
      <c r="I279" s="10"/>
      <c r="J279" s="92"/>
      <c r="K279" s="177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2:22" ht="15.75" customHeight="1" x14ac:dyDescent="0.3">
      <c r="B280" s="4"/>
      <c r="C280" s="9"/>
      <c r="D280" s="13"/>
      <c r="E280" s="9"/>
      <c r="F280" s="14"/>
      <c r="G280" s="15"/>
      <c r="H280" s="16"/>
      <c r="I280" s="10"/>
      <c r="J280" s="92"/>
      <c r="K280" s="177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2:22" ht="15.75" customHeight="1" x14ac:dyDescent="0.3">
      <c r="B281" s="4"/>
      <c r="C281" s="9"/>
      <c r="D281" s="13"/>
      <c r="E281" s="9"/>
      <c r="F281" s="14"/>
      <c r="G281" s="15"/>
      <c r="H281" s="16"/>
      <c r="I281" s="10"/>
      <c r="J281" s="92"/>
      <c r="K281" s="177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2:22" ht="15.75" customHeight="1" x14ac:dyDescent="0.3">
      <c r="B282" s="4"/>
      <c r="C282" s="9"/>
      <c r="D282" s="13"/>
      <c r="E282" s="9"/>
      <c r="F282" s="14"/>
      <c r="G282" s="15"/>
      <c r="H282" s="16"/>
      <c r="I282" s="10"/>
      <c r="J282" s="92"/>
      <c r="K282" s="177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2:22" ht="15.75" customHeight="1" x14ac:dyDescent="0.3">
      <c r="B283" s="4"/>
      <c r="C283" s="9"/>
      <c r="D283" s="13"/>
      <c r="E283" s="9"/>
      <c r="F283" s="14"/>
      <c r="G283" s="15"/>
      <c r="H283" s="16"/>
      <c r="I283" s="10"/>
      <c r="J283" s="92"/>
      <c r="K283" s="177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2:22" ht="15.75" customHeight="1" x14ac:dyDescent="0.3">
      <c r="B284" s="4"/>
      <c r="C284" s="9"/>
      <c r="D284" s="13"/>
      <c r="E284" s="9"/>
      <c r="F284" s="14"/>
      <c r="G284" s="15"/>
      <c r="H284" s="16"/>
      <c r="I284" s="10"/>
      <c r="J284" s="92"/>
      <c r="K284" s="177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2:22" ht="15.75" customHeight="1" x14ac:dyDescent="0.3">
      <c r="B285" s="4"/>
      <c r="C285" s="9"/>
      <c r="D285" s="13"/>
      <c r="E285" s="9"/>
      <c r="F285" s="14"/>
      <c r="G285" s="15"/>
      <c r="H285" s="16"/>
      <c r="I285" s="10"/>
      <c r="J285" s="92"/>
      <c r="K285" s="177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2:22" ht="15.75" customHeight="1" x14ac:dyDescent="0.3">
      <c r="B286" s="4"/>
      <c r="C286" s="9"/>
      <c r="D286" s="13"/>
      <c r="E286" s="9"/>
      <c r="F286" s="14"/>
      <c r="G286" s="15"/>
      <c r="H286" s="16"/>
      <c r="I286" s="10"/>
      <c r="J286" s="92"/>
      <c r="K286" s="177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2:22" ht="15.75" customHeight="1" x14ac:dyDescent="0.3">
      <c r="B287" s="4"/>
      <c r="C287" s="9"/>
      <c r="D287" s="13"/>
      <c r="E287" s="9"/>
      <c r="F287" s="14"/>
      <c r="G287" s="15"/>
      <c r="H287" s="16"/>
      <c r="I287" s="10"/>
      <c r="J287" s="92"/>
      <c r="K287" s="177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2:22" ht="15.75" customHeight="1" x14ac:dyDescent="0.3">
      <c r="B288" s="4"/>
      <c r="C288" s="9"/>
      <c r="D288" s="13"/>
      <c r="E288" s="9"/>
      <c r="F288" s="14"/>
      <c r="G288" s="15"/>
      <c r="H288" s="16"/>
      <c r="I288" s="10"/>
      <c r="J288" s="92"/>
      <c r="K288" s="177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2:22" ht="15.75" customHeight="1" x14ac:dyDescent="0.3">
      <c r="B289" s="4"/>
      <c r="C289" s="9"/>
      <c r="D289" s="13"/>
      <c r="E289" s="9"/>
      <c r="F289" s="14"/>
      <c r="G289" s="15"/>
      <c r="H289" s="16"/>
      <c r="I289" s="10"/>
      <c r="J289" s="92"/>
      <c r="K289" s="177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2:22" ht="15.75" customHeight="1" x14ac:dyDescent="0.3">
      <c r="B290" s="4"/>
      <c r="C290" s="9"/>
      <c r="D290" s="13"/>
      <c r="E290" s="9"/>
      <c r="F290" s="14"/>
      <c r="G290" s="15"/>
      <c r="H290" s="16"/>
      <c r="I290" s="10"/>
      <c r="J290" s="92"/>
      <c r="K290" s="177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2:22" ht="15.75" customHeight="1" x14ac:dyDescent="0.3">
      <c r="B291" s="4"/>
      <c r="C291" s="9"/>
      <c r="D291" s="13"/>
      <c r="E291" s="9"/>
      <c r="F291" s="14"/>
      <c r="G291" s="15"/>
      <c r="H291" s="16"/>
      <c r="I291" s="10"/>
      <c r="J291" s="92"/>
      <c r="K291" s="177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2:22" ht="15.75" customHeight="1" x14ac:dyDescent="0.3">
      <c r="B292" s="4"/>
      <c r="C292" s="9"/>
      <c r="D292" s="13"/>
      <c r="E292" s="9"/>
      <c r="F292" s="14"/>
      <c r="G292" s="15"/>
      <c r="H292" s="16"/>
      <c r="I292" s="10"/>
      <c r="J292" s="92"/>
      <c r="K292" s="177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2:22" ht="15.75" customHeight="1" x14ac:dyDescent="0.3">
      <c r="B293" s="4"/>
      <c r="C293" s="9"/>
      <c r="D293" s="13"/>
      <c r="E293" s="9"/>
      <c r="F293" s="14"/>
      <c r="G293" s="15"/>
      <c r="H293" s="16"/>
      <c r="I293" s="10"/>
      <c r="J293" s="92"/>
      <c r="K293" s="177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2:22" ht="15.75" customHeight="1" x14ac:dyDescent="0.3">
      <c r="B294" s="4"/>
      <c r="C294" s="9"/>
      <c r="D294" s="13"/>
      <c r="E294" s="9"/>
      <c r="F294" s="14"/>
      <c r="G294" s="15"/>
      <c r="H294" s="16"/>
      <c r="I294" s="10"/>
      <c r="J294" s="92"/>
      <c r="K294" s="177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2:22" ht="15.75" customHeight="1" x14ac:dyDescent="0.3">
      <c r="B295" s="4"/>
      <c r="C295" s="9"/>
      <c r="D295" s="13"/>
      <c r="E295" s="9"/>
      <c r="F295" s="14"/>
      <c r="G295" s="15"/>
      <c r="H295" s="16"/>
      <c r="I295" s="10"/>
      <c r="J295" s="92"/>
      <c r="K295" s="177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2:22" ht="15.75" customHeight="1" x14ac:dyDescent="0.3">
      <c r="B296" s="4"/>
      <c r="C296" s="9"/>
      <c r="D296" s="13"/>
      <c r="E296" s="9"/>
      <c r="F296" s="14"/>
      <c r="G296" s="15"/>
      <c r="H296" s="16"/>
      <c r="I296" s="10"/>
      <c r="J296" s="92"/>
      <c r="K296" s="177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2:22" ht="15.75" customHeight="1" x14ac:dyDescent="0.3">
      <c r="B297" s="4"/>
      <c r="C297" s="9"/>
      <c r="D297" s="13"/>
      <c r="E297" s="9"/>
      <c r="F297" s="14"/>
      <c r="G297" s="15"/>
      <c r="H297" s="16"/>
      <c r="I297" s="10"/>
      <c r="J297" s="92"/>
      <c r="K297" s="177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2:22" ht="15.75" customHeight="1" x14ac:dyDescent="0.3">
      <c r="B298" s="4"/>
      <c r="C298" s="9"/>
      <c r="D298" s="13"/>
      <c r="E298" s="9"/>
      <c r="F298" s="14"/>
      <c r="G298" s="15"/>
      <c r="H298" s="16"/>
      <c r="I298" s="10"/>
      <c r="J298" s="92"/>
      <c r="K298" s="177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2:22" ht="15.75" customHeight="1" x14ac:dyDescent="0.3">
      <c r="B299" s="4"/>
      <c r="C299" s="9"/>
      <c r="D299" s="13"/>
      <c r="E299" s="9"/>
      <c r="F299" s="14"/>
      <c r="G299" s="15"/>
      <c r="H299" s="16"/>
      <c r="I299" s="10"/>
      <c r="J299" s="92"/>
      <c r="K299" s="177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2:22" ht="15.75" customHeight="1" x14ac:dyDescent="0.3">
      <c r="B300" s="4"/>
      <c r="C300" s="9"/>
      <c r="D300" s="13"/>
      <c r="E300" s="9"/>
      <c r="F300" s="14"/>
      <c r="G300" s="15"/>
      <c r="H300" s="16"/>
      <c r="I300" s="10"/>
      <c r="J300" s="92"/>
      <c r="K300" s="177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2:22" ht="15.75" customHeight="1" x14ac:dyDescent="0.3">
      <c r="B301" s="4"/>
      <c r="C301" s="9"/>
      <c r="D301" s="13"/>
      <c r="E301" s="9"/>
      <c r="F301" s="14"/>
      <c r="G301" s="15"/>
      <c r="H301" s="16"/>
      <c r="I301" s="10"/>
      <c r="J301" s="92"/>
      <c r="K301" s="177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2:22" ht="15.75" customHeight="1" x14ac:dyDescent="0.3">
      <c r="B302" s="4"/>
      <c r="C302" s="9"/>
      <c r="D302" s="13"/>
      <c r="E302" s="9"/>
      <c r="F302" s="14"/>
      <c r="G302" s="15"/>
      <c r="H302" s="16"/>
      <c r="I302" s="10"/>
      <c r="J302" s="92"/>
      <c r="K302" s="177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2:22" ht="15.75" customHeight="1" x14ac:dyDescent="0.3">
      <c r="B303" s="4"/>
      <c r="C303" s="9"/>
      <c r="D303" s="13"/>
      <c r="E303" s="9"/>
      <c r="F303" s="14"/>
      <c r="G303" s="15"/>
      <c r="H303" s="16"/>
      <c r="I303" s="10"/>
      <c r="J303" s="92"/>
      <c r="K303" s="177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2:22" ht="15.75" customHeight="1" x14ac:dyDescent="0.3">
      <c r="B304" s="4"/>
      <c r="C304" s="9"/>
      <c r="D304" s="13"/>
      <c r="E304" s="9"/>
      <c r="F304" s="14"/>
      <c r="G304" s="15"/>
      <c r="H304" s="16"/>
      <c r="I304" s="10"/>
      <c r="J304" s="92"/>
      <c r="K304" s="177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2:22" ht="15.75" customHeight="1" x14ac:dyDescent="0.3">
      <c r="B305" s="4"/>
      <c r="C305" s="9"/>
      <c r="D305" s="13"/>
      <c r="E305" s="9"/>
      <c r="F305" s="14"/>
      <c r="G305" s="15"/>
      <c r="H305" s="16"/>
      <c r="I305" s="10"/>
      <c r="J305" s="92"/>
      <c r="K305" s="177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2:22" ht="15.75" customHeight="1" x14ac:dyDescent="0.3">
      <c r="B306" s="4"/>
      <c r="C306" s="9"/>
      <c r="D306" s="13"/>
      <c r="E306" s="9"/>
      <c r="F306" s="14"/>
      <c r="G306" s="15"/>
      <c r="H306" s="16"/>
      <c r="I306" s="10"/>
      <c r="J306" s="92"/>
      <c r="K306" s="177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2:22" ht="15.75" customHeight="1" x14ac:dyDescent="0.3">
      <c r="B307" s="4"/>
      <c r="C307" s="9"/>
      <c r="D307" s="13"/>
      <c r="E307" s="9"/>
      <c r="F307" s="14"/>
      <c r="G307" s="15"/>
      <c r="H307" s="16"/>
      <c r="I307" s="10"/>
      <c r="J307" s="92"/>
      <c r="K307" s="177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2:22" ht="15.75" customHeight="1" x14ac:dyDescent="0.3">
      <c r="B308" s="4"/>
      <c r="C308" s="9"/>
      <c r="D308" s="13"/>
      <c r="E308" s="9"/>
      <c r="F308" s="14"/>
      <c r="G308" s="15"/>
      <c r="H308" s="16"/>
      <c r="I308" s="10"/>
      <c r="J308" s="92"/>
      <c r="K308" s="177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2:22" ht="15.75" customHeight="1" x14ac:dyDescent="0.3">
      <c r="B309" s="4"/>
      <c r="C309" s="9"/>
      <c r="D309" s="13"/>
      <c r="E309" s="9"/>
      <c r="F309" s="14"/>
      <c r="G309" s="15"/>
      <c r="H309" s="16"/>
      <c r="I309" s="10"/>
      <c r="J309" s="92"/>
      <c r="K309" s="177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2:22" ht="15.75" customHeight="1" x14ac:dyDescent="0.3">
      <c r="B310" s="4"/>
      <c r="C310" s="9"/>
      <c r="D310" s="13"/>
      <c r="E310" s="9"/>
      <c r="F310" s="14"/>
      <c r="G310" s="15"/>
      <c r="H310" s="16"/>
      <c r="I310" s="10"/>
      <c r="J310" s="92"/>
      <c r="K310" s="177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2:22" ht="15.75" customHeight="1" x14ac:dyDescent="0.3">
      <c r="B311" s="4"/>
      <c r="C311" s="9"/>
      <c r="D311" s="13"/>
      <c r="E311" s="9"/>
      <c r="F311" s="14"/>
      <c r="G311" s="15"/>
      <c r="H311" s="16"/>
      <c r="I311" s="10"/>
      <c r="J311" s="92"/>
      <c r="K311" s="177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2:22" ht="15.75" customHeight="1" x14ac:dyDescent="0.3">
      <c r="B312" s="4"/>
      <c r="C312" s="9"/>
      <c r="D312" s="13"/>
      <c r="E312" s="9"/>
      <c r="F312" s="14"/>
      <c r="G312" s="15"/>
      <c r="H312" s="16"/>
      <c r="I312" s="10"/>
      <c r="J312" s="92"/>
      <c r="K312" s="177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2:22" ht="15.75" customHeight="1" x14ac:dyDescent="0.3">
      <c r="B313" s="4"/>
      <c r="C313" s="9"/>
      <c r="D313" s="13"/>
      <c r="E313" s="9"/>
      <c r="F313" s="14"/>
      <c r="G313" s="15"/>
      <c r="H313" s="16"/>
      <c r="I313" s="10"/>
      <c r="J313" s="92"/>
      <c r="K313" s="177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2:22" ht="15.75" customHeight="1" x14ac:dyDescent="0.3">
      <c r="B314" s="4"/>
      <c r="C314" s="9"/>
      <c r="D314" s="13"/>
      <c r="E314" s="9"/>
      <c r="F314" s="14"/>
      <c r="G314" s="15"/>
      <c r="H314" s="16"/>
      <c r="I314" s="10"/>
      <c r="J314" s="92"/>
      <c r="K314" s="177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2:22" ht="15.75" customHeight="1" x14ac:dyDescent="0.3">
      <c r="B315" s="4"/>
      <c r="C315" s="9"/>
      <c r="D315" s="13"/>
      <c r="E315" s="9"/>
      <c r="F315" s="14"/>
      <c r="G315" s="15"/>
      <c r="H315" s="16"/>
      <c r="I315" s="10"/>
      <c r="J315" s="92"/>
      <c r="K315" s="177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2:22" ht="15.75" customHeight="1" x14ac:dyDescent="0.3">
      <c r="B316" s="4"/>
      <c r="C316" s="9"/>
      <c r="D316" s="13"/>
      <c r="E316" s="9"/>
      <c r="F316" s="14"/>
      <c r="G316" s="15"/>
      <c r="H316" s="16"/>
      <c r="I316" s="10"/>
      <c r="J316" s="92"/>
      <c r="K316" s="177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2:22" ht="15.75" customHeight="1" x14ac:dyDescent="0.3">
      <c r="B317" s="4"/>
      <c r="C317" s="9"/>
      <c r="D317" s="13"/>
      <c r="E317" s="9"/>
      <c r="F317" s="14"/>
      <c r="G317" s="15"/>
      <c r="H317" s="16"/>
      <c r="I317" s="10"/>
      <c r="J317" s="92"/>
      <c r="K317" s="177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2:22" ht="15.75" customHeight="1" x14ac:dyDescent="0.3">
      <c r="B318" s="4"/>
      <c r="C318" s="9"/>
      <c r="D318" s="13"/>
      <c r="E318" s="9"/>
      <c r="F318" s="14"/>
      <c r="G318" s="15"/>
      <c r="H318" s="16"/>
      <c r="I318" s="10"/>
      <c r="J318" s="92"/>
      <c r="K318" s="177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2:22" ht="15.75" customHeight="1" x14ac:dyDescent="0.3">
      <c r="B319" s="4"/>
      <c r="C319" s="9"/>
      <c r="D319" s="13"/>
      <c r="E319" s="9"/>
      <c r="F319" s="14"/>
      <c r="G319" s="15"/>
      <c r="H319" s="16"/>
      <c r="I319" s="10"/>
      <c r="J319" s="92"/>
      <c r="K319" s="177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2:22" ht="15.75" customHeight="1" x14ac:dyDescent="0.3">
      <c r="B320" s="4"/>
      <c r="C320" s="9"/>
      <c r="D320" s="13"/>
      <c r="E320" s="9"/>
      <c r="F320" s="14"/>
      <c r="G320" s="15"/>
      <c r="H320" s="16"/>
      <c r="I320" s="10"/>
      <c r="J320" s="92"/>
      <c r="K320" s="177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2:22" ht="15.75" customHeight="1" x14ac:dyDescent="0.3">
      <c r="B321" s="4"/>
      <c r="C321" s="9"/>
      <c r="D321" s="13"/>
      <c r="E321" s="9"/>
      <c r="F321" s="14"/>
      <c r="G321" s="15"/>
      <c r="H321" s="16"/>
      <c r="I321" s="10"/>
      <c r="J321" s="92"/>
      <c r="K321" s="177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2:22" ht="15.75" customHeight="1" x14ac:dyDescent="0.3">
      <c r="B322" s="4"/>
      <c r="C322" s="9"/>
      <c r="D322" s="13"/>
      <c r="E322" s="9"/>
      <c r="F322" s="14"/>
      <c r="G322" s="15"/>
      <c r="H322" s="16"/>
      <c r="I322" s="10"/>
      <c r="J322" s="92"/>
      <c r="K322" s="177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2:22" ht="15.75" customHeight="1" x14ac:dyDescent="0.3">
      <c r="B323" s="4"/>
      <c r="C323" s="9"/>
      <c r="D323" s="13"/>
      <c r="E323" s="9"/>
      <c r="F323" s="14"/>
      <c r="G323" s="15"/>
      <c r="H323" s="16"/>
      <c r="I323" s="10"/>
      <c r="J323" s="92"/>
      <c r="K323" s="177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2:22" ht="15.75" customHeight="1" x14ac:dyDescent="0.3">
      <c r="B324" s="4"/>
      <c r="C324" s="9"/>
      <c r="D324" s="13"/>
      <c r="E324" s="9"/>
      <c r="F324" s="14"/>
      <c r="G324" s="15"/>
      <c r="H324" s="16"/>
      <c r="I324" s="10"/>
      <c r="J324" s="92"/>
      <c r="K324" s="177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2:22" ht="15.75" customHeight="1" x14ac:dyDescent="0.3">
      <c r="B325" s="4"/>
      <c r="C325" s="9"/>
      <c r="D325" s="13"/>
      <c r="E325" s="9"/>
      <c r="F325" s="14"/>
      <c r="G325" s="15"/>
      <c r="H325" s="16"/>
      <c r="I325" s="10"/>
      <c r="J325" s="92"/>
      <c r="K325" s="177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2:22" ht="15.75" customHeight="1" x14ac:dyDescent="0.3">
      <c r="B326" s="4"/>
      <c r="C326" s="9"/>
      <c r="D326" s="13"/>
      <c r="E326" s="9"/>
      <c r="F326" s="14"/>
      <c r="G326" s="15"/>
      <c r="H326" s="16"/>
      <c r="I326" s="10"/>
      <c r="J326" s="92"/>
      <c r="K326" s="177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2:22" ht="15.75" customHeight="1" x14ac:dyDescent="0.3">
      <c r="B327" s="4"/>
      <c r="C327" s="9"/>
      <c r="D327" s="13"/>
      <c r="E327" s="9"/>
      <c r="F327" s="14"/>
      <c r="G327" s="15"/>
      <c r="H327" s="16"/>
      <c r="I327" s="10"/>
      <c r="J327" s="92"/>
      <c r="K327" s="177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2:22" ht="15.75" customHeight="1" x14ac:dyDescent="0.3">
      <c r="B328" s="4"/>
      <c r="C328" s="9"/>
      <c r="D328" s="13"/>
      <c r="E328" s="9"/>
      <c r="F328" s="14"/>
      <c r="G328" s="15"/>
      <c r="H328" s="16"/>
      <c r="I328" s="10"/>
      <c r="J328" s="92"/>
      <c r="K328" s="177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2:22" ht="15.75" customHeight="1" x14ac:dyDescent="0.3">
      <c r="B329" s="4"/>
      <c r="C329" s="9"/>
      <c r="D329" s="13"/>
      <c r="E329" s="9"/>
      <c r="F329" s="14"/>
      <c r="G329" s="15"/>
      <c r="H329" s="16"/>
      <c r="I329" s="10"/>
      <c r="J329" s="92"/>
      <c r="K329" s="177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2:22" ht="15.75" customHeight="1" x14ac:dyDescent="0.3">
      <c r="B330" s="4"/>
      <c r="C330" s="9"/>
      <c r="D330" s="13"/>
      <c r="E330" s="9"/>
      <c r="F330" s="14"/>
      <c r="G330" s="15"/>
      <c r="H330" s="16"/>
      <c r="I330" s="10"/>
      <c r="J330" s="92"/>
      <c r="K330" s="177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2:22" ht="15.75" customHeight="1" x14ac:dyDescent="0.3">
      <c r="B331" s="4"/>
      <c r="C331" s="9"/>
      <c r="D331" s="13"/>
      <c r="E331" s="9"/>
      <c r="F331" s="14"/>
      <c r="G331" s="15"/>
      <c r="H331" s="16"/>
      <c r="I331" s="10"/>
      <c r="J331" s="92"/>
      <c r="K331" s="177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2:22" ht="15.75" customHeight="1" x14ac:dyDescent="0.3">
      <c r="B332" s="4"/>
      <c r="C332" s="9"/>
      <c r="D332" s="13"/>
      <c r="E332" s="9"/>
      <c r="F332" s="14"/>
      <c r="G332" s="15"/>
      <c r="H332" s="16"/>
      <c r="I332" s="10"/>
      <c r="J332" s="92"/>
      <c r="K332" s="177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2:22" ht="15.75" customHeight="1" x14ac:dyDescent="0.3">
      <c r="B333" s="4"/>
      <c r="C333" s="9"/>
      <c r="D333" s="13"/>
      <c r="E333" s="9"/>
      <c r="F333" s="14"/>
      <c r="G333" s="15"/>
      <c r="H333" s="16"/>
      <c r="I333" s="10"/>
      <c r="J333" s="92"/>
      <c r="K333" s="177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2:22" ht="15.75" customHeight="1" x14ac:dyDescent="0.3">
      <c r="B334" s="4"/>
      <c r="C334" s="9"/>
      <c r="D334" s="13"/>
      <c r="E334" s="9"/>
      <c r="F334" s="14"/>
      <c r="G334" s="15"/>
      <c r="H334" s="16"/>
      <c r="I334" s="10"/>
      <c r="J334" s="92"/>
      <c r="K334" s="177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2:22" ht="15.75" customHeight="1" x14ac:dyDescent="0.3">
      <c r="B335" s="4"/>
      <c r="C335" s="9"/>
      <c r="D335" s="13"/>
      <c r="E335" s="9"/>
      <c r="F335" s="14"/>
      <c r="G335" s="15"/>
      <c r="H335" s="16"/>
      <c r="I335" s="10"/>
      <c r="J335" s="92"/>
      <c r="K335" s="177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2:22" ht="15.75" customHeight="1" x14ac:dyDescent="0.3">
      <c r="B336" s="4"/>
      <c r="C336" s="9"/>
      <c r="D336" s="13"/>
      <c r="E336" s="9"/>
      <c r="F336" s="14"/>
      <c r="G336" s="15"/>
      <c r="H336" s="16"/>
      <c r="I336" s="10"/>
      <c r="J336" s="92"/>
      <c r="K336" s="177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2:22" ht="15.75" customHeight="1" x14ac:dyDescent="0.3">
      <c r="B337" s="4"/>
      <c r="C337" s="9"/>
      <c r="D337" s="13"/>
      <c r="E337" s="9"/>
      <c r="F337" s="14"/>
      <c r="G337" s="15"/>
      <c r="H337" s="16"/>
      <c r="I337" s="10"/>
      <c r="J337" s="92"/>
      <c r="K337" s="177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2:22" ht="15.75" customHeight="1" x14ac:dyDescent="0.3">
      <c r="B338" s="4"/>
      <c r="C338" s="9"/>
      <c r="D338" s="13"/>
      <c r="E338" s="9"/>
      <c r="F338" s="14"/>
      <c r="G338" s="15"/>
      <c r="H338" s="16"/>
      <c r="I338" s="10"/>
      <c r="J338" s="92"/>
      <c r="K338" s="177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2:22" ht="15.75" customHeight="1" x14ac:dyDescent="0.3">
      <c r="B339" s="4"/>
      <c r="C339" s="9"/>
      <c r="D339" s="13"/>
      <c r="E339" s="9"/>
      <c r="F339" s="14"/>
      <c r="G339" s="15"/>
      <c r="H339" s="16"/>
      <c r="I339" s="10"/>
      <c r="J339" s="92"/>
      <c r="K339" s="177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2:22" ht="15.75" customHeight="1" x14ac:dyDescent="0.3">
      <c r="B340" s="4"/>
      <c r="C340" s="9"/>
      <c r="D340" s="13"/>
      <c r="E340" s="9"/>
      <c r="F340" s="14"/>
      <c r="G340" s="15"/>
      <c r="H340" s="16"/>
      <c r="I340" s="10"/>
      <c r="J340" s="92"/>
      <c r="K340" s="177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2:22" ht="15.75" customHeight="1" x14ac:dyDescent="0.3">
      <c r="B341" s="4"/>
      <c r="C341" s="9"/>
      <c r="D341" s="13"/>
      <c r="E341" s="9"/>
      <c r="F341" s="14"/>
      <c r="G341" s="15"/>
      <c r="H341" s="16"/>
      <c r="I341" s="10"/>
      <c r="J341" s="92"/>
      <c r="K341" s="177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2:22" ht="15.75" customHeight="1" x14ac:dyDescent="0.3">
      <c r="B342" s="4"/>
      <c r="C342" s="9"/>
      <c r="D342" s="13"/>
      <c r="E342" s="9"/>
      <c r="F342" s="14"/>
      <c r="G342" s="15"/>
      <c r="H342" s="16"/>
      <c r="I342" s="10"/>
      <c r="J342" s="92"/>
      <c r="K342" s="177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2:22" ht="15.75" customHeight="1" x14ac:dyDescent="0.3">
      <c r="B343" s="4"/>
      <c r="C343" s="9"/>
      <c r="D343" s="13"/>
      <c r="E343" s="9"/>
      <c r="F343" s="14"/>
      <c r="G343" s="15"/>
      <c r="H343" s="16"/>
      <c r="I343" s="10"/>
      <c r="J343" s="92"/>
      <c r="K343" s="177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2:22" ht="15.75" customHeight="1" x14ac:dyDescent="0.3">
      <c r="B344" s="4"/>
      <c r="C344" s="9"/>
      <c r="D344" s="13"/>
      <c r="E344" s="9"/>
      <c r="F344" s="14"/>
      <c r="G344" s="15"/>
      <c r="H344" s="16"/>
      <c r="I344" s="10"/>
      <c r="J344" s="92"/>
      <c r="K344" s="177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2:22" ht="15.75" customHeight="1" x14ac:dyDescent="0.3">
      <c r="B345" s="4"/>
      <c r="C345" s="9"/>
      <c r="D345" s="13"/>
      <c r="E345" s="9"/>
      <c r="F345" s="14"/>
      <c r="G345" s="15"/>
      <c r="H345" s="16"/>
      <c r="I345" s="10"/>
      <c r="J345" s="92"/>
      <c r="K345" s="177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2:22" ht="15.75" customHeight="1" x14ac:dyDescent="0.3">
      <c r="B346" s="4"/>
      <c r="C346" s="9"/>
      <c r="D346" s="13"/>
      <c r="E346" s="9"/>
      <c r="F346" s="14"/>
      <c r="G346" s="15"/>
      <c r="H346" s="16"/>
      <c r="I346" s="10"/>
      <c r="J346" s="92"/>
      <c r="K346" s="177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2:22" ht="15.75" customHeight="1" x14ac:dyDescent="0.3">
      <c r="B347" s="4"/>
      <c r="C347" s="9"/>
      <c r="D347" s="13"/>
      <c r="E347" s="9"/>
      <c r="F347" s="14"/>
      <c r="G347" s="15"/>
      <c r="H347" s="16"/>
      <c r="I347" s="10"/>
      <c r="J347" s="92"/>
      <c r="K347" s="177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2:22" ht="15.75" customHeight="1" x14ac:dyDescent="0.3">
      <c r="B348" s="4"/>
      <c r="C348" s="9"/>
      <c r="D348" s="13"/>
      <c r="E348" s="9"/>
      <c r="F348" s="14"/>
      <c r="G348" s="15"/>
      <c r="H348" s="16"/>
      <c r="I348" s="10"/>
      <c r="J348" s="92"/>
      <c r="K348" s="177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2:22" ht="15.75" customHeight="1" x14ac:dyDescent="0.3">
      <c r="B349" s="4"/>
      <c r="C349" s="9"/>
      <c r="D349" s="13"/>
      <c r="E349" s="9"/>
      <c r="F349" s="14"/>
      <c r="G349" s="15"/>
      <c r="H349" s="16"/>
      <c r="I349" s="10"/>
      <c r="J349" s="92"/>
      <c r="K349" s="177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2:22" ht="15.75" customHeight="1" x14ac:dyDescent="0.3">
      <c r="B350" s="4"/>
      <c r="C350" s="9"/>
      <c r="D350" s="13"/>
      <c r="E350" s="9"/>
      <c r="F350" s="14"/>
      <c r="G350" s="15"/>
      <c r="H350" s="16"/>
      <c r="I350" s="10"/>
      <c r="J350" s="92"/>
      <c r="K350" s="177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2:22" ht="15.75" customHeight="1" x14ac:dyDescent="0.3">
      <c r="B351" s="4"/>
      <c r="C351" s="9"/>
      <c r="D351" s="13"/>
      <c r="E351" s="9"/>
      <c r="F351" s="14"/>
      <c r="G351" s="15"/>
      <c r="H351" s="16"/>
      <c r="I351" s="10"/>
      <c r="J351" s="92"/>
      <c r="K351" s="177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2:22" ht="15.75" customHeight="1" x14ac:dyDescent="0.3">
      <c r="B352" s="4"/>
      <c r="C352" s="9"/>
      <c r="D352" s="13"/>
      <c r="E352" s="9"/>
      <c r="F352" s="14"/>
      <c r="G352" s="15"/>
      <c r="H352" s="16"/>
      <c r="I352" s="10"/>
      <c r="J352" s="92"/>
      <c r="K352" s="177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2:22" ht="15.75" customHeight="1" x14ac:dyDescent="0.3">
      <c r="B353" s="4"/>
      <c r="C353" s="9"/>
      <c r="D353" s="13"/>
      <c r="E353" s="9"/>
      <c r="F353" s="14"/>
      <c r="G353" s="15"/>
      <c r="H353" s="16"/>
      <c r="I353" s="10"/>
      <c r="J353" s="92"/>
      <c r="K353" s="177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2:22" ht="15.75" customHeight="1" x14ac:dyDescent="0.3">
      <c r="B354" s="4"/>
      <c r="C354" s="9"/>
      <c r="D354" s="13"/>
      <c r="E354" s="9"/>
      <c r="F354" s="14"/>
      <c r="G354" s="15"/>
      <c r="H354" s="16"/>
      <c r="I354" s="10"/>
      <c r="J354" s="92"/>
      <c r="K354" s="177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2:22" ht="15.75" customHeight="1" x14ac:dyDescent="0.3">
      <c r="B355" s="4"/>
      <c r="C355" s="9"/>
      <c r="D355" s="13"/>
      <c r="E355" s="9"/>
      <c r="F355" s="14"/>
      <c r="G355" s="15"/>
      <c r="H355" s="16"/>
      <c r="I355" s="10"/>
      <c r="J355" s="92"/>
      <c r="K355" s="177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2:22" ht="15.75" customHeight="1" x14ac:dyDescent="0.3">
      <c r="B356" s="4"/>
      <c r="C356" s="9"/>
      <c r="D356" s="13"/>
      <c r="E356" s="9"/>
      <c r="F356" s="14"/>
      <c r="G356" s="15"/>
      <c r="H356" s="16"/>
      <c r="I356" s="10"/>
      <c r="J356" s="92"/>
      <c r="K356" s="177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2:22" ht="15.75" customHeight="1" x14ac:dyDescent="0.3">
      <c r="B357" s="4"/>
      <c r="C357" s="9"/>
      <c r="D357" s="13"/>
      <c r="E357" s="9"/>
      <c r="F357" s="14"/>
      <c r="G357" s="15"/>
      <c r="H357" s="16"/>
      <c r="I357" s="10"/>
      <c r="J357" s="92"/>
      <c r="K357" s="177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2:22" ht="15.75" customHeight="1" x14ac:dyDescent="0.3">
      <c r="B358" s="4"/>
      <c r="C358" s="9"/>
      <c r="D358" s="13"/>
      <c r="E358" s="9"/>
      <c r="F358" s="14"/>
      <c r="G358" s="15"/>
      <c r="H358" s="16"/>
      <c r="I358" s="10"/>
      <c r="J358" s="92"/>
      <c r="K358" s="177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2:22" ht="15.75" customHeight="1" x14ac:dyDescent="0.3">
      <c r="B359" s="4"/>
      <c r="C359" s="9"/>
      <c r="D359" s="13"/>
      <c r="E359" s="9"/>
      <c r="F359" s="14"/>
      <c r="G359" s="15"/>
      <c r="H359" s="16"/>
      <c r="I359" s="10"/>
      <c r="J359" s="92"/>
      <c r="K359" s="177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2:22" ht="15.75" customHeight="1" x14ac:dyDescent="0.3">
      <c r="B360" s="4"/>
      <c r="C360" s="9"/>
      <c r="D360" s="13"/>
      <c r="E360" s="9"/>
      <c r="F360" s="14"/>
      <c r="G360" s="15"/>
      <c r="H360" s="16"/>
      <c r="I360" s="10"/>
      <c r="J360" s="92"/>
      <c r="K360" s="177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2:22" ht="15.75" customHeight="1" x14ac:dyDescent="0.3">
      <c r="B361" s="4"/>
      <c r="C361" s="9"/>
      <c r="D361" s="13"/>
      <c r="E361" s="9"/>
      <c r="F361" s="14"/>
      <c r="G361" s="15"/>
      <c r="H361" s="16"/>
      <c r="I361" s="10"/>
      <c r="J361" s="92"/>
      <c r="K361" s="177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2:22" ht="15.75" customHeight="1" x14ac:dyDescent="0.3">
      <c r="B362" s="4"/>
      <c r="C362" s="9"/>
      <c r="D362" s="13"/>
      <c r="E362" s="9"/>
      <c r="F362" s="14"/>
      <c r="G362" s="15"/>
      <c r="H362" s="16"/>
      <c r="I362" s="10"/>
      <c r="J362" s="92"/>
      <c r="K362" s="177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2:22" ht="15.75" customHeight="1" x14ac:dyDescent="0.3">
      <c r="B363" s="4"/>
      <c r="C363" s="9"/>
      <c r="D363" s="13"/>
      <c r="E363" s="9"/>
      <c r="F363" s="14"/>
      <c r="G363" s="15"/>
      <c r="H363" s="16"/>
      <c r="I363" s="10"/>
      <c r="J363" s="92"/>
      <c r="K363" s="177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2:22" ht="15.75" customHeight="1" x14ac:dyDescent="0.3">
      <c r="B364" s="4"/>
      <c r="C364" s="9"/>
      <c r="D364" s="13"/>
      <c r="E364" s="9"/>
      <c r="F364" s="14"/>
      <c r="G364" s="15"/>
      <c r="H364" s="16"/>
      <c r="I364" s="10"/>
      <c r="J364" s="92"/>
      <c r="K364" s="177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2:22" ht="15.75" customHeight="1" x14ac:dyDescent="0.3">
      <c r="B365" s="4"/>
      <c r="C365" s="9"/>
      <c r="D365" s="13"/>
      <c r="E365" s="9"/>
      <c r="F365" s="14"/>
      <c r="G365" s="15"/>
      <c r="H365" s="16"/>
      <c r="I365" s="10"/>
      <c r="J365" s="92"/>
      <c r="K365" s="177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2:22" ht="15.75" customHeight="1" x14ac:dyDescent="0.3">
      <c r="B366" s="4"/>
      <c r="C366" s="9"/>
      <c r="D366" s="13"/>
      <c r="E366" s="9"/>
      <c r="F366" s="14"/>
      <c r="G366" s="15"/>
      <c r="H366" s="16"/>
      <c r="I366" s="10"/>
      <c r="J366" s="92"/>
      <c r="K366" s="177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2:22" ht="15.75" customHeight="1" x14ac:dyDescent="0.3">
      <c r="B367" s="4"/>
      <c r="C367" s="9"/>
      <c r="D367" s="13"/>
      <c r="E367" s="9"/>
      <c r="F367" s="14"/>
      <c r="G367" s="15"/>
      <c r="H367" s="16"/>
      <c r="I367" s="10"/>
      <c r="J367" s="92"/>
      <c r="K367" s="177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2:22" ht="15.75" customHeight="1" x14ac:dyDescent="0.3">
      <c r="B368" s="4"/>
      <c r="C368" s="9"/>
      <c r="D368" s="13"/>
      <c r="E368" s="9"/>
      <c r="F368" s="14"/>
      <c r="G368" s="15"/>
      <c r="H368" s="16"/>
      <c r="I368" s="10"/>
      <c r="J368" s="92"/>
      <c r="K368" s="177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2:22" ht="15.75" customHeight="1" x14ac:dyDescent="0.3">
      <c r="B369" s="4"/>
      <c r="C369" s="9"/>
      <c r="D369" s="13"/>
      <c r="E369" s="9"/>
      <c r="F369" s="14"/>
      <c r="G369" s="15"/>
      <c r="H369" s="16"/>
      <c r="I369" s="10"/>
      <c r="J369" s="92"/>
      <c r="K369" s="177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2:22" ht="15.75" customHeight="1" x14ac:dyDescent="0.3">
      <c r="B370" s="4"/>
      <c r="C370" s="9"/>
      <c r="D370" s="13"/>
      <c r="E370" s="9"/>
      <c r="F370" s="14"/>
      <c r="G370" s="15"/>
      <c r="H370" s="16"/>
      <c r="I370" s="10"/>
      <c r="J370" s="92"/>
      <c r="K370" s="177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2:22" ht="15.75" customHeight="1" x14ac:dyDescent="0.3">
      <c r="B371" s="4"/>
      <c r="C371" s="9"/>
      <c r="D371" s="13"/>
      <c r="E371" s="9"/>
      <c r="F371" s="14"/>
      <c r="G371" s="15"/>
      <c r="H371" s="16"/>
      <c r="I371" s="10"/>
      <c r="J371" s="92"/>
      <c r="K371" s="177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2:22" ht="15.75" customHeight="1" x14ac:dyDescent="0.3">
      <c r="B372" s="4"/>
      <c r="C372" s="9"/>
      <c r="D372" s="13"/>
      <c r="E372" s="9"/>
      <c r="F372" s="14"/>
      <c r="G372" s="15"/>
      <c r="H372" s="16"/>
      <c r="I372" s="10"/>
      <c r="J372" s="92"/>
      <c r="K372" s="177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2:22" ht="15.75" customHeight="1" x14ac:dyDescent="0.3">
      <c r="B373" s="4"/>
      <c r="C373" s="9"/>
      <c r="D373" s="13"/>
      <c r="E373" s="9"/>
      <c r="F373" s="14"/>
      <c r="G373" s="15"/>
      <c r="H373" s="16"/>
      <c r="I373" s="10"/>
      <c r="J373" s="92"/>
      <c r="K373" s="177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2:22" ht="15.75" customHeight="1" x14ac:dyDescent="0.3">
      <c r="B374" s="4"/>
      <c r="C374" s="9"/>
      <c r="D374" s="13"/>
      <c r="E374" s="9"/>
      <c r="F374" s="14"/>
      <c r="G374" s="15"/>
      <c r="H374" s="16"/>
      <c r="I374" s="10"/>
      <c r="J374" s="92"/>
      <c r="K374" s="177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2:22" ht="15.75" customHeight="1" x14ac:dyDescent="0.3">
      <c r="B375" s="4"/>
      <c r="C375" s="9"/>
      <c r="D375" s="13"/>
      <c r="E375" s="9"/>
      <c r="F375" s="14"/>
      <c r="G375" s="15"/>
      <c r="H375" s="16"/>
      <c r="I375" s="10"/>
      <c r="J375" s="92"/>
      <c r="K375" s="177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2:22" ht="15.75" customHeight="1" x14ac:dyDescent="0.3">
      <c r="B376" s="4"/>
      <c r="C376" s="9"/>
      <c r="D376" s="13"/>
      <c r="E376" s="9"/>
      <c r="F376" s="14"/>
      <c r="G376" s="15"/>
      <c r="H376" s="16"/>
      <c r="I376" s="10"/>
      <c r="J376" s="92"/>
      <c r="K376" s="177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2:22" ht="15.75" customHeight="1" x14ac:dyDescent="0.3">
      <c r="B377" s="4"/>
      <c r="C377" s="9"/>
      <c r="D377" s="13"/>
      <c r="E377" s="9"/>
      <c r="F377" s="14"/>
      <c r="G377" s="15"/>
      <c r="H377" s="16"/>
      <c r="I377" s="10"/>
      <c r="J377" s="92"/>
      <c r="K377" s="177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2:22" ht="15.75" customHeight="1" x14ac:dyDescent="0.3">
      <c r="B378" s="4"/>
      <c r="C378" s="9"/>
      <c r="D378" s="13"/>
      <c r="E378" s="9"/>
      <c r="F378" s="14"/>
      <c r="G378" s="15"/>
      <c r="H378" s="16"/>
      <c r="I378" s="10"/>
      <c r="J378" s="92"/>
      <c r="K378" s="177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2:22" ht="15.75" customHeight="1" x14ac:dyDescent="0.3">
      <c r="B379" s="4"/>
      <c r="C379" s="9"/>
      <c r="D379" s="13"/>
      <c r="E379" s="9"/>
      <c r="F379" s="14"/>
      <c r="G379" s="15"/>
      <c r="H379" s="16"/>
      <c r="I379" s="10"/>
      <c r="J379" s="92"/>
      <c r="K379" s="177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2:22" ht="15.75" customHeight="1" x14ac:dyDescent="0.3">
      <c r="B380" s="4"/>
      <c r="C380" s="9"/>
      <c r="D380" s="13"/>
      <c r="E380" s="9"/>
      <c r="F380" s="14"/>
      <c r="G380" s="15"/>
      <c r="H380" s="16"/>
      <c r="I380" s="10"/>
      <c r="J380" s="92"/>
      <c r="K380" s="177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2:22" ht="15.75" customHeight="1" x14ac:dyDescent="0.3">
      <c r="B381" s="4"/>
      <c r="C381" s="9"/>
      <c r="D381" s="13"/>
      <c r="E381" s="9"/>
      <c r="F381" s="14"/>
      <c r="G381" s="15"/>
      <c r="H381" s="16"/>
      <c r="I381" s="10"/>
      <c r="J381" s="92"/>
      <c r="K381" s="177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2:22" ht="15.75" customHeight="1" x14ac:dyDescent="0.3">
      <c r="B382" s="4"/>
      <c r="C382" s="9"/>
      <c r="D382" s="13"/>
      <c r="E382" s="9"/>
      <c r="F382" s="14"/>
      <c r="G382" s="15"/>
      <c r="H382" s="16"/>
      <c r="I382" s="10"/>
      <c r="J382" s="92"/>
      <c r="K382" s="177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2:22" ht="15.75" customHeight="1" x14ac:dyDescent="0.3">
      <c r="B383" s="4"/>
      <c r="C383" s="9"/>
      <c r="D383" s="13"/>
      <c r="E383" s="9"/>
      <c r="F383" s="14"/>
      <c r="G383" s="15"/>
      <c r="H383" s="16"/>
      <c r="I383" s="10"/>
      <c r="J383" s="92"/>
      <c r="K383" s="177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2:22" ht="15.75" customHeight="1" x14ac:dyDescent="0.3">
      <c r="B384" s="4"/>
      <c r="C384" s="9"/>
      <c r="D384" s="13"/>
      <c r="E384" s="9"/>
      <c r="F384" s="14"/>
      <c r="G384" s="15"/>
      <c r="H384" s="16"/>
      <c r="I384" s="10"/>
      <c r="J384" s="92"/>
      <c r="K384" s="177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2:22" ht="15.75" customHeight="1" x14ac:dyDescent="0.3">
      <c r="B385" s="4"/>
      <c r="C385" s="9"/>
      <c r="D385" s="13"/>
      <c r="E385" s="9"/>
      <c r="F385" s="14"/>
      <c r="G385" s="15"/>
      <c r="H385" s="16"/>
      <c r="I385" s="10"/>
      <c r="J385" s="92"/>
      <c r="K385" s="177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2:22" ht="15.75" customHeight="1" x14ac:dyDescent="0.3">
      <c r="B386" s="4"/>
      <c r="C386" s="9"/>
      <c r="D386" s="13"/>
      <c r="E386" s="9"/>
      <c r="F386" s="14"/>
      <c r="G386" s="15"/>
      <c r="H386" s="16"/>
      <c r="I386" s="10"/>
      <c r="J386" s="92"/>
      <c r="K386" s="177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2:22" ht="15.75" customHeight="1" x14ac:dyDescent="0.3">
      <c r="B387" s="4"/>
      <c r="C387" s="9"/>
      <c r="D387" s="13"/>
      <c r="E387" s="9"/>
      <c r="F387" s="14"/>
      <c r="G387" s="15"/>
      <c r="H387" s="16"/>
      <c r="I387" s="10"/>
      <c r="J387" s="92"/>
      <c r="K387" s="177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2:22" ht="15.75" customHeight="1" x14ac:dyDescent="0.3">
      <c r="B388" s="4"/>
      <c r="C388" s="9"/>
      <c r="D388" s="13"/>
      <c r="E388" s="9"/>
      <c r="F388" s="14"/>
      <c r="G388" s="15"/>
      <c r="H388" s="16"/>
      <c r="I388" s="10"/>
      <c r="J388" s="92"/>
      <c r="K388" s="177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2:22" ht="15.75" customHeight="1" x14ac:dyDescent="0.3">
      <c r="B389" s="4"/>
      <c r="C389" s="9"/>
      <c r="D389" s="13"/>
      <c r="E389" s="9"/>
      <c r="F389" s="14"/>
      <c r="G389" s="15"/>
      <c r="H389" s="16"/>
      <c r="I389" s="10"/>
      <c r="J389" s="92"/>
      <c r="K389" s="177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2:22" ht="15.75" customHeight="1" x14ac:dyDescent="0.3">
      <c r="B390" s="4"/>
      <c r="C390" s="9"/>
      <c r="D390" s="13"/>
      <c r="E390" s="9"/>
      <c r="F390" s="14"/>
      <c r="G390" s="15"/>
      <c r="H390" s="16"/>
      <c r="I390" s="10"/>
      <c r="J390" s="92"/>
      <c r="K390" s="177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2:22" ht="15.75" customHeight="1" x14ac:dyDescent="0.3">
      <c r="B391" s="4"/>
      <c r="C391" s="9"/>
      <c r="D391" s="13"/>
      <c r="E391" s="9"/>
      <c r="F391" s="14"/>
      <c r="G391" s="15"/>
      <c r="H391" s="16"/>
      <c r="I391" s="10"/>
      <c r="J391" s="92"/>
      <c r="K391" s="177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2:22" ht="15.75" customHeight="1" x14ac:dyDescent="0.3">
      <c r="B392" s="4"/>
      <c r="C392" s="9"/>
      <c r="D392" s="13"/>
      <c r="E392" s="9"/>
      <c r="F392" s="14"/>
      <c r="G392" s="15"/>
      <c r="H392" s="16"/>
      <c r="I392" s="10"/>
      <c r="J392" s="92"/>
      <c r="K392" s="177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2:22" ht="15.75" customHeight="1" x14ac:dyDescent="0.3">
      <c r="B393" s="4"/>
      <c r="C393" s="9"/>
      <c r="D393" s="13"/>
      <c r="E393" s="9"/>
      <c r="F393" s="14"/>
      <c r="G393" s="15"/>
      <c r="H393" s="16"/>
      <c r="I393" s="10"/>
      <c r="J393" s="92"/>
      <c r="K393" s="177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2:22" ht="15.75" customHeight="1" x14ac:dyDescent="0.3">
      <c r="B394" s="4"/>
      <c r="C394" s="9"/>
      <c r="D394" s="13"/>
      <c r="E394" s="9"/>
      <c r="F394" s="14"/>
      <c r="G394" s="15"/>
      <c r="H394" s="16"/>
      <c r="I394" s="10"/>
      <c r="J394" s="92"/>
      <c r="K394" s="177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2:22" ht="15.75" customHeight="1" x14ac:dyDescent="0.3">
      <c r="B395" s="4"/>
      <c r="C395" s="9"/>
      <c r="D395" s="13"/>
      <c r="E395" s="9"/>
      <c r="F395" s="14"/>
      <c r="G395" s="15"/>
      <c r="H395" s="16"/>
      <c r="I395" s="10"/>
      <c r="J395" s="92"/>
      <c r="K395" s="177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2:22" ht="15.75" customHeight="1" x14ac:dyDescent="0.3">
      <c r="B396" s="4"/>
      <c r="C396" s="9"/>
      <c r="D396" s="13"/>
      <c r="E396" s="9"/>
      <c r="F396" s="14"/>
      <c r="G396" s="15"/>
      <c r="H396" s="16"/>
      <c r="I396" s="10"/>
      <c r="J396" s="92"/>
      <c r="K396" s="177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2:22" ht="15.75" customHeight="1" x14ac:dyDescent="0.3">
      <c r="B397" s="4"/>
      <c r="C397" s="9"/>
      <c r="D397" s="13"/>
      <c r="E397" s="9"/>
      <c r="F397" s="14"/>
      <c r="G397" s="15"/>
      <c r="H397" s="16"/>
      <c r="I397" s="10"/>
      <c r="J397" s="92"/>
      <c r="K397" s="177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2:22" ht="15.75" customHeight="1" x14ac:dyDescent="0.3">
      <c r="B398" s="4"/>
      <c r="C398" s="9"/>
      <c r="D398" s="13"/>
      <c r="E398" s="9"/>
      <c r="F398" s="14"/>
      <c r="G398" s="15"/>
      <c r="H398" s="16"/>
      <c r="I398" s="10"/>
      <c r="J398" s="92"/>
      <c r="K398" s="177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2:22" ht="15.75" customHeight="1" x14ac:dyDescent="0.3">
      <c r="B399" s="4"/>
      <c r="C399" s="9"/>
      <c r="D399" s="13"/>
      <c r="E399" s="9"/>
      <c r="F399" s="14"/>
      <c r="G399" s="15"/>
      <c r="H399" s="16"/>
      <c r="I399" s="10"/>
      <c r="J399" s="92"/>
      <c r="K399" s="177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2:22" ht="15.75" customHeight="1" x14ac:dyDescent="0.3">
      <c r="B400" s="4"/>
      <c r="C400" s="9"/>
      <c r="D400" s="13"/>
      <c r="E400" s="9"/>
      <c r="F400" s="14"/>
      <c r="G400" s="15"/>
      <c r="H400" s="16"/>
      <c r="I400" s="10"/>
      <c r="J400" s="92"/>
      <c r="K400" s="177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2:22" ht="15.75" customHeight="1" x14ac:dyDescent="0.3">
      <c r="B401" s="4"/>
      <c r="C401" s="9"/>
      <c r="D401" s="13"/>
      <c r="E401" s="9"/>
      <c r="F401" s="14"/>
      <c r="G401" s="15"/>
      <c r="H401" s="16"/>
      <c r="I401" s="10"/>
      <c r="J401" s="92"/>
      <c r="K401" s="177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2:22" ht="15.75" customHeight="1" x14ac:dyDescent="0.3">
      <c r="B402" s="4"/>
      <c r="C402" s="9"/>
      <c r="D402" s="13"/>
      <c r="E402" s="9"/>
      <c r="F402" s="14"/>
      <c r="G402" s="15"/>
      <c r="H402" s="16"/>
      <c r="I402" s="10"/>
      <c r="J402" s="92"/>
      <c r="K402" s="177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2:22" ht="15.75" customHeight="1" x14ac:dyDescent="0.3">
      <c r="B403" s="4"/>
      <c r="C403" s="9"/>
      <c r="D403" s="13"/>
      <c r="E403" s="9"/>
      <c r="F403" s="14"/>
      <c r="G403" s="15"/>
      <c r="H403" s="16"/>
      <c r="I403" s="10"/>
      <c r="J403" s="92"/>
      <c r="K403" s="177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2:22" ht="15.75" customHeight="1" x14ac:dyDescent="0.3">
      <c r="B404" s="4"/>
      <c r="C404" s="9"/>
      <c r="D404" s="13"/>
      <c r="E404" s="9"/>
      <c r="F404" s="14"/>
      <c r="G404" s="15"/>
      <c r="H404" s="16"/>
      <c r="I404" s="10"/>
      <c r="J404" s="92"/>
      <c r="K404" s="177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2:22" ht="15.75" customHeight="1" x14ac:dyDescent="0.3">
      <c r="B405" s="4"/>
      <c r="C405" s="9"/>
      <c r="D405" s="13"/>
      <c r="E405" s="9"/>
      <c r="F405" s="14"/>
      <c r="G405" s="15"/>
      <c r="H405" s="16"/>
      <c r="I405" s="10"/>
      <c r="J405" s="92"/>
      <c r="K405" s="177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2:22" ht="15.75" customHeight="1" x14ac:dyDescent="0.3">
      <c r="B406" s="4"/>
      <c r="C406" s="9"/>
      <c r="D406" s="13"/>
      <c r="E406" s="9"/>
      <c r="F406" s="14"/>
      <c r="G406" s="15"/>
      <c r="H406" s="16"/>
      <c r="I406" s="10"/>
      <c r="J406" s="92"/>
      <c r="K406" s="177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2:22" ht="15.75" customHeight="1" x14ac:dyDescent="0.3">
      <c r="B407" s="4"/>
      <c r="C407" s="9"/>
      <c r="D407" s="13"/>
      <c r="E407" s="9"/>
      <c r="F407" s="14"/>
      <c r="G407" s="15"/>
      <c r="H407" s="16"/>
      <c r="I407" s="10"/>
      <c r="J407" s="92"/>
      <c r="K407" s="177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2:22" ht="15.75" customHeight="1" x14ac:dyDescent="0.3">
      <c r="B408" s="4"/>
      <c r="C408" s="9"/>
      <c r="D408" s="13"/>
      <c r="E408" s="9"/>
      <c r="F408" s="14"/>
      <c r="G408" s="15"/>
      <c r="H408" s="16"/>
      <c r="I408" s="10"/>
      <c r="J408" s="92"/>
      <c r="K408" s="177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2:22" ht="15.75" customHeight="1" x14ac:dyDescent="0.3">
      <c r="B409" s="4"/>
      <c r="C409" s="9"/>
      <c r="D409" s="13"/>
      <c r="E409" s="9"/>
      <c r="F409" s="14"/>
      <c r="G409" s="15"/>
      <c r="H409" s="16"/>
      <c r="I409" s="10"/>
      <c r="J409" s="92"/>
      <c r="K409" s="177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2:22" ht="15.75" customHeight="1" x14ac:dyDescent="0.3">
      <c r="B410" s="4"/>
      <c r="C410" s="9"/>
      <c r="D410" s="13"/>
      <c r="E410" s="9"/>
      <c r="F410" s="14"/>
      <c r="G410" s="15"/>
      <c r="H410" s="16"/>
      <c r="I410" s="10"/>
      <c r="J410" s="92"/>
      <c r="K410" s="177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2:22" ht="15.75" customHeight="1" x14ac:dyDescent="0.3">
      <c r="B411" s="4"/>
      <c r="C411" s="9"/>
      <c r="D411" s="13"/>
      <c r="E411" s="9"/>
      <c r="F411" s="14"/>
      <c r="G411" s="15"/>
      <c r="H411" s="16"/>
      <c r="I411" s="10"/>
      <c r="J411" s="92"/>
      <c r="K411" s="177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2:22" ht="15.75" customHeight="1" x14ac:dyDescent="0.3">
      <c r="B412" s="4"/>
      <c r="C412" s="9"/>
      <c r="D412" s="13"/>
      <c r="E412" s="9"/>
      <c r="F412" s="14"/>
      <c r="G412" s="15"/>
      <c r="H412" s="16"/>
      <c r="I412" s="10"/>
      <c r="J412" s="92"/>
      <c r="K412" s="177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2:22" ht="15.75" customHeight="1" x14ac:dyDescent="0.3">
      <c r="B413" s="4"/>
      <c r="C413" s="9"/>
      <c r="D413" s="13"/>
      <c r="E413" s="9"/>
      <c r="F413" s="14"/>
      <c r="G413" s="15"/>
      <c r="H413" s="16"/>
      <c r="I413" s="10"/>
      <c r="J413" s="92"/>
      <c r="K413" s="177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2:22" ht="15.75" customHeight="1" x14ac:dyDescent="0.3">
      <c r="B414" s="4"/>
      <c r="C414" s="9"/>
      <c r="D414" s="13"/>
      <c r="E414" s="9"/>
      <c r="F414" s="14"/>
      <c r="G414" s="15"/>
      <c r="H414" s="16"/>
      <c r="I414" s="10"/>
      <c r="J414" s="92"/>
      <c r="K414" s="177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2:22" ht="15.75" customHeight="1" x14ac:dyDescent="0.3">
      <c r="B415" s="4"/>
      <c r="C415" s="9"/>
      <c r="D415" s="13"/>
      <c r="E415" s="9"/>
      <c r="F415" s="14"/>
      <c r="G415" s="15"/>
      <c r="H415" s="16"/>
      <c r="I415" s="10"/>
      <c r="J415" s="92"/>
      <c r="K415" s="177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2:22" ht="15.75" customHeight="1" x14ac:dyDescent="0.3">
      <c r="B416" s="4"/>
      <c r="C416" s="9"/>
      <c r="D416" s="13"/>
      <c r="E416" s="9"/>
      <c r="F416" s="14"/>
      <c r="G416" s="15"/>
      <c r="H416" s="16"/>
      <c r="I416" s="10"/>
      <c r="J416" s="92"/>
      <c r="K416" s="177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2:22" ht="15.75" customHeight="1" x14ac:dyDescent="0.3">
      <c r="B417" s="4"/>
      <c r="C417" s="9"/>
      <c r="D417" s="13"/>
      <c r="E417" s="9"/>
      <c r="F417" s="14"/>
      <c r="G417" s="15"/>
      <c r="H417" s="16"/>
      <c r="I417" s="10"/>
      <c r="J417" s="92"/>
      <c r="K417" s="177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2:22" ht="15.75" customHeight="1" x14ac:dyDescent="0.3">
      <c r="B418" s="4"/>
      <c r="C418" s="9"/>
      <c r="D418" s="13"/>
      <c r="E418" s="9"/>
      <c r="F418" s="14"/>
      <c r="G418" s="15"/>
      <c r="H418" s="16"/>
      <c r="I418" s="10"/>
      <c r="J418" s="92"/>
      <c r="K418" s="177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2:22" ht="15.75" customHeight="1" x14ac:dyDescent="0.3">
      <c r="B419" s="4"/>
      <c r="C419" s="9"/>
      <c r="D419" s="13"/>
      <c r="E419" s="9"/>
      <c r="F419" s="14"/>
      <c r="G419" s="15"/>
      <c r="H419" s="16"/>
      <c r="I419" s="10"/>
      <c r="J419" s="92"/>
      <c r="K419" s="177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2:22" ht="15.75" customHeight="1" x14ac:dyDescent="0.3">
      <c r="B420" s="4"/>
      <c r="C420" s="9"/>
      <c r="D420" s="13"/>
      <c r="E420" s="9"/>
      <c r="F420" s="14"/>
      <c r="G420" s="15"/>
      <c r="H420" s="16"/>
      <c r="I420" s="10"/>
      <c r="J420" s="92"/>
      <c r="K420" s="177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2:22" ht="15.75" customHeight="1" x14ac:dyDescent="0.3">
      <c r="B421" s="4"/>
      <c r="C421" s="9"/>
      <c r="D421" s="13"/>
      <c r="E421" s="9"/>
      <c r="F421" s="14"/>
      <c r="G421" s="15"/>
      <c r="H421" s="16"/>
      <c r="I421" s="10"/>
      <c r="J421" s="92"/>
      <c r="K421" s="177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2:22" ht="15.75" customHeight="1" x14ac:dyDescent="0.3">
      <c r="B422" s="4"/>
      <c r="C422" s="9"/>
      <c r="D422" s="13"/>
      <c r="E422" s="9"/>
      <c r="F422" s="14"/>
      <c r="G422" s="15"/>
      <c r="H422" s="16"/>
      <c r="I422" s="10"/>
      <c r="J422" s="92"/>
      <c r="K422" s="177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2:22" ht="15.75" customHeight="1" x14ac:dyDescent="0.3">
      <c r="B423" s="4"/>
      <c r="C423" s="9"/>
      <c r="D423" s="13"/>
      <c r="E423" s="9"/>
      <c r="F423" s="14"/>
      <c r="G423" s="15"/>
      <c r="H423" s="16"/>
      <c r="I423" s="10"/>
      <c r="J423" s="92"/>
      <c r="K423" s="177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2:22" ht="15.75" customHeight="1" x14ac:dyDescent="0.3">
      <c r="B424" s="4"/>
      <c r="C424" s="9"/>
      <c r="D424" s="13"/>
      <c r="E424" s="9"/>
      <c r="F424" s="14"/>
      <c r="G424" s="15"/>
      <c r="H424" s="16"/>
      <c r="I424" s="10"/>
      <c r="J424" s="92"/>
      <c r="K424" s="177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2:22" ht="15.75" customHeight="1" x14ac:dyDescent="0.3">
      <c r="B425" s="4"/>
      <c r="C425" s="9"/>
      <c r="D425" s="13"/>
      <c r="E425" s="9"/>
      <c r="F425" s="14"/>
      <c r="G425" s="15"/>
      <c r="H425" s="16"/>
      <c r="I425" s="10"/>
      <c r="J425" s="92"/>
      <c r="K425" s="177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2:22" ht="15.75" customHeight="1" x14ac:dyDescent="0.3">
      <c r="B426" s="4"/>
      <c r="C426" s="9"/>
      <c r="D426" s="13"/>
      <c r="E426" s="9"/>
      <c r="F426" s="14"/>
      <c r="G426" s="15"/>
      <c r="H426" s="16"/>
      <c r="I426" s="10"/>
      <c r="J426" s="92"/>
      <c r="K426" s="177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2:22" ht="15.75" customHeight="1" x14ac:dyDescent="0.3">
      <c r="B427" s="4"/>
      <c r="C427" s="9"/>
      <c r="D427" s="13"/>
      <c r="E427" s="9"/>
      <c r="F427" s="14"/>
      <c r="G427" s="15"/>
      <c r="H427" s="16"/>
      <c r="I427" s="10"/>
      <c r="J427" s="92"/>
      <c r="K427" s="177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2:22" ht="15.75" customHeight="1" x14ac:dyDescent="0.3">
      <c r="B428" s="4"/>
      <c r="C428" s="9"/>
      <c r="D428" s="13"/>
      <c r="E428" s="9"/>
      <c r="F428" s="14"/>
      <c r="G428" s="15"/>
      <c r="H428" s="16"/>
      <c r="I428" s="10"/>
      <c r="J428" s="92"/>
      <c r="K428" s="177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2:22" ht="15.75" customHeight="1" x14ac:dyDescent="0.3">
      <c r="B429" s="4"/>
      <c r="C429" s="9"/>
      <c r="D429" s="13"/>
      <c r="E429" s="9"/>
      <c r="F429" s="14"/>
      <c r="G429" s="15"/>
      <c r="H429" s="16"/>
      <c r="I429" s="10"/>
      <c r="J429" s="92"/>
      <c r="K429" s="177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2:22" ht="15.75" customHeight="1" x14ac:dyDescent="0.3">
      <c r="B430" s="4"/>
      <c r="C430" s="9"/>
      <c r="D430" s="13"/>
      <c r="E430" s="9"/>
      <c r="F430" s="14"/>
      <c r="G430" s="15"/>
      <c r="H430" s="16"/>
      <c r="I430" s="10"/>
      <c r="J430" s="92"/>
      <c r="K430" s="177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2:22" ht="15.75" customHeight="1" x14ac:dyDescent="0.3">
      <c r="B431" s="4"/>
      <c r="C431" s="9"/>
      <c r="D431" s="13"/>
      <c r="E431" s="9"/>
      <c r="F431" s="14"/>
      <c r="G431" s="15"/>
      <c r="H431" s="16"/>
      <c r="I431" s="10"/>
      <c r="J431" s="92"/>
      <c r="K431" s="177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2:22" ht="15.75" customHeight="1" x14ac:dyDescent="0.3">
      <c r="B432" s="4"/>
      <c r="C432" s="9"/>
      <c r="D432" s="13"/>
      <c r="E432" s="9"/>
      <c r="F432" s="14"/>
      <c r="G432" s="15"/>
      <c r="H432" s="16"/>
      <c r="I432" s="10"/>
      <c r="J432" s="92"/>
      <c r="K432" s="177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2:22" ht="15.75" customHeight="1" x14ac:dyDescent="0.3">
      <c r="B433" s="4"/>
      <c r="C433" s="9"/>
      <c r="D433" s="13"/>
      <c r="E433" s="9"/>
      <c r="F433" s="14"/>
      <c r="G433" s="15"/>
      <c r="H433" s="16"/>
      <c r="I433" s="10"/>
      <c r="J433" s="92"/>
      <c r="K433" s="177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2:22" ht="15.75" customHeight="1" x14ac:dyDescent="0.3">
      <c r="B434" s="4"/>
      <c r="C434" s="9"/>
      <c r="D434" s="13"/>
      <c r="E434" s="9"/>
      <c r="F434" s="14"/>
      <c r="G434" s="15"/>
      <c r="H434" s="16"/>
      <c r="I434" s="10"/>
      <c r="J434" s="92"/>
      <c r="K434" s="177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2:22" ht="15.75" customHeight="1" x14ac:dyDescent="0.3">
      <c r="B435" s="4"/>
      <c r="C435" s="9"/>
      <c r="D435" s="13"/>
      <c r="E435" s="9"/>
      <c r="F435" s="14"/>
      <c r="G435" s="15"/>
      <c r="H435" s="16"/>
      <c r="I435" s="10"/>
      <c r="J435" s="92"/>
      <c r="K435" s="177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2:22" ht="15.75" customHeight="1" x14ac:dyDescent="0.3">
      <c r="B436" s="4"/>
      <c r="C436" s="9"/>
      <c r="D436" s="13"/>
      <c r="E436" s="9"/>
      <c r="F436" s="14"/>
      <c r="G436" s="15"/>
      <c r="H436" s="16"/>
      <c r="I436" s="10"/>
      <c r="J436" s="92"/>
      <c r="K436" s="177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2:22" ht="15.75" customHeight="1" x14ac:dyDescent="0.3">
      <c r="B437" s="4"/>
      <c r="C437" s="9"/>
      <c r="D437" s="13"/>
      <c r="E437" s="9"/>
      <c r="F437" s="14"/>
      <c r="G437" s="15"/>
      <c r="H437" s="16"/>
      <c r="I437" s="10"/>
      <c r="J437" s="92"/>
      <c r="K437" s="177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2:22" ht="15.75" customHeight="1" x14ac:dyDescent="0.3">
      <c r="B438" s="4"/>
      <c r="C438" s="9"/>
      <c r="D438" s="13"/>
      <c r="E438" s="9"/>
      <c r="F438" s="14"/>
      <c r="G438" s="15"/>
      <c r="H438" s="16"/>
      <c r="I438" s="10"/>
      <c r="J438" s="92"/>
      <c r="K438" s="177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2:22" ht="15.75" customHeight="1" x14ac:dyDescent="0.3">
      <c r="B439" s="4"/>
      <c r="C439" s="9"/>
      <c r="D439" s="13"/>
      <c r="E439" s="9"/>
      <c r="F439" s="14"/>
      <c r="G439" s="15"/>
      <c r="H439" s="16"/>
      <c r="I439" s="10"/>
      <c r="J439" s="92"/>
      <c r="K439" s="177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2:22" ht="15.75" customHeight="1" x14ac:dyDescent="0.3">
      <c r="B440" s="4"/>
      <c r="C440" s="9"/>
      <c r="D440" s="13"/>
      <c r="E440" s="9"/>
      <c r="F440" s="14"/>
      <c r="G440" s="15"/>
      <c r="H440" s="16"/>
      <c r="I440" s="10"/>
      <c r="J440" s="92"/>
      <c r="K440" s="177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2:22" ht="15.75" customHeight="1" x14ac:dyDescent="0.3">
      <c r="B441" s="4"/>
      <c r="C441" s="9"/>
      <c r="D441" s="13"/>
      <c r="E441" s="9"/>
      <c r="F441" s="14"/>
      <c r="G441" s="15"/>
      <c r="H441" s="16"/>
      <c r="I441" s="10"/>
      <c r="J441" s="92"/>
      <c r="K441" s="177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2:22" ht="15.75" customHeight="1" x14ac:dyDescent="0.3">
      <c r="B442" s="4"/>
      <c r="C442" s="9"/>
      <c r="D442" s="13"/>
      <c r="E442" s="9"/>
      <c r="F442" s="14"/>
      <c r="G442" s="15"/>
      <c r="H442" s="16"/>
      <c r="I442" s="10"/>
      <c r="J442" s="92"/>
      <c r="K442" s="177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2:22" ht="15.75" customHeight="1" x14ac:dyDescent="0.3">
      <c r="B443" s="4"/>
      <c r="C443" s="9"/>
      <c r="D443" s="13"/>
      <c r="E443" s="9"/>
      <c r="F443" s="14"/>
      <c r="G443" s="15"/>
      <c r="H443" s="16"/>
      <c r="I443" s="10"/>
      <c r="J443" s="92"/>
      <c r="K443" s="177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2:22" ht="15.75" customHeight="1" x14ac:dyDescent="0.3">
      <c r="B444" s="4"/>
      <c r="C444" s="9"/>
      <c r="D444" s="13"/>
      <c r="E444" s="9"/>
      <c r="F444" s="14"/>
      <c r="G444" s="15"/>
      <c r="H444" s="16"/>
      <c r="I444" s="10"/>
      <c r="J444" s="92"/>
      <c r="K444" s="177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2:22" ht="15.75" customHeight="1" x14ac:dyDescent="0.3">
      <c r="B445" s="4"/>
      <c r="C445" s="9"/>
      <c r="D445" s="13"/>
      <c r="E445" s="9"/>
      <c r="F445" s="14"/>
      <c r="G445" s="15"/>
      <c r="H445" s="16"/>
      <c r="I445" s="10"/>
      <c r="J445" s="92"/>
      <c r="K445" s="177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2:22" ht="15.75" customHeight="1" x14ac:dyDescent="0.3">
      <c r="B446" s="4"/>
      <c r="C446" s="9"/>
      <c r="D446" s="13"/>
      <c r="E446" s="9"/>
      <c r="F446" s="14"/>
      <c r="G446" s="15"/>
      <c r="H446" s="16"/>
      <c r="I446" s="10"/>
      <c r="J446" s="92"/>
      <c r="K446" s="177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2:22" ht="15.75" customHeight="1" x14ac:dyDescent="0.3">
      <c r="B447" s="4"/>
      <c r="C447" s="9"/>
      <c r="D447" s="13"/>
      <c r="E447" s="9"/>
      <c r="F447" s="14"/>
      <c r="G447" s="15"/>
      <c r="H447" s="16"/>
      <c r="I447" s="10"/>
      <c r="J447" s="92"/>
      <c r="K447" s="177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2:22" ht="15.75" customHeight="1" x14ac:dyDescent="0.3">
      <c r="B448" s="4"/>
      <c r="C448" s="9"/>
      <c r="D448" s="13"/>
      <c r="E448" s="9"/>
      <c r="F448" s="14"/>
      <c r="G448" s="15"/>
      <c r="H448" s="16"/>
      <c r="I448" s="10"/>
      <c r="J448" s="92"/>
      <c r="K448" s="177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2:22" ht="15.75" customHeight="1" x14ac:dyDescent="0.3">
      <c r="B449" s="4"/>
      <c r="C449" s="9"/>
      <c r="D449" s="13"/>
      <c r="E449" s="9"/>
      <c r="F449" s="14"/>
      <c r="G449" s="15"/>
      <c r="H449" s="16"/>
      <c r="I449" s="10"/>
      <c r="J449" s="92"/>
      <c r="K449" s="177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2:22" ht="15.75" customHeight="1" x14ac:dyDescent="0.3">
      <c r="B450" s="4"/>
      <c r="C450" s="9"/>
      <c r="D450" s="13"/>
      <c r="E450" s="9"/>
      <c r="F450" s="14"/>
      <c r="G450" s="15"/>
      <c r="H450" s="16"/>
      <c r="I450" s="10"/>
      <c r="J450" s="92"/>
      <c r="K450" s="177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2:22" ht="15.75" customHeight="1" x14ac:dyDescent="0.3">
      <c r="B451" s="4"/>
      <c r="C451" s="9"/>
      <c r="D451" s="13"/>
      <c r="E451" s="9"/>
      <c r="F451" s="14"/>
      <c r="G451" s="15"/>
      <c r="H451" s="16"/>
      <c r="I451" s="10"/>
      <c r="J451" s="92"/>
      <c r="K451" s="177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2:22" ht="15.75" customHeight="1" x14ac:dyDescent="0.3">
      <c r="B452" s="4"/>
      <c r="C452" s="9"/>
      <c r="D452" s="13"/>
      <c r="E452" s="9"/>
      <c r="F452" s="14"/>
      <c r="G452" s="15"/>
      <c r="H452" s="16"/>
      <c r="I452" s="10"/>
      <c r="J452" s="92"/>
      <c r="K452" s="177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2:22" ht="15.75" customHeight="1" x14ac:dyDescent="0.3">
      <c r="B453" s="4"/>
      <c r="C453" s="9"/>
      <c r="D453" s="13"/>
      <c r="E453" s="9"/>
      <c r="F453" s="14"/>
      <c r="G453" s="15"/>
      <c r="H453" s="16"/>
      <c r="I453" s="10"/>
      <c r="J453" s="92"/>
      <c r="K453" s="177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2:22" ht="15.75" customHeight="1" x14ac:dyDescent="0.3">
      <c r="B454" s="4"/>
      <c r="C454" s="9"/>
      <c r="D454" s="13"/>
      <c r="E454" s="9"/>
      <c r="F454" s="14"/>
      <c r="G454" s="15"/>
      <c r="H454" s="16"/>
      <c r="I454" s="10"/>
      <c r="J454" s="92"/>
      <c r="K454" s="177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2:22" ht="15.75" customHeight="1" x14ac:dyDescent="0.3">
      <c r="B455" s="4"/>
      <c r="C455" s="9"/>
      <c r="D455" s="13"/>
      <c r="E455" s="9"/>
      <c r="F455" s="14"/>
      <c r="G455" s="15"/>
      <c r="H455" s="16"/>
      <c r="I455" s="10"/>
      <c r="J455" s="92"/>
      <c r="K455" s="177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2:22" ht="15.75" customHeight="1" x14ac:dyDescent="0.3">
      <c r="B456" s="4"/>
      <c r="C456" s="9"/>
      <c r="D456" s="13"/>
      <c r="E456" s="9"/>
      <c r="F456" s="14"/>
      <c r="G456" s="15"/>
      <c r="H456" s="16"/>
      <c r="I456" s="10"/>
      <c r="J456" s="92"/>
      <c r="K456" s="177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2:22" ht="15.75" customHeight="1" x14ac:dyDescent="0.3">
      <c r="B457" s="4"/>
      <c r="C457" s="9"/>
      <c r="D457" s="13"/>
      <c r="E457" s="9"/>
      <c r="F457" s="14"/>
      <c r="G457" s="15"/>
      <c r="H457" s="16"/>
      <c r="I457" s="10"/>
      <c r="J457" s="92"/>
      <c r="K457" s="177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2:22" ht="15.75" customHeight="1" x14ac:dyDescent="0.3">
      <c r="B458" s="4"/>
      <c r="C458" s="9"/>
      <c r="D458" s="13"/>
      <c r="E458" s="9"/>
      <c r="F458" s="14"/>
      <c r="G458" s="15"/>
      <c r="H458" s="16"/>
      <c r="I458" s="10"/>
      <c r="J458" s="92"/>
      <c r="K458" s="177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2:22" ht="15.75" customHeight="1" x14ac:dyDescent="0.3">
      <c r="B459" s="4"/>
      <c r="C459" s="9"/>
      <c r="D459" s="13"/>
      <c r="E459" s="9"/>
      <c r="F459" s="14"/>
      <c r="G459" s="15"/>
      <c r="H459" s="16"/>
      <c r="I459" s="10"/>
      <c r="J459" s="92"/>
      <c r="K459" s="177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2:22" ht="15.75" customHeight="1" x14ac:dyDescent="0.3">
      <c r="B460" s="4"/>
      <c r="C460" s="9"/>
      <c r="D460" s="13"/>
      <c r="E460" s="9"/>
      <c r="F460" s="14"/>
      <c r="G460" s="15"/>
      <c r="H460" s="16"/>
      <c r="I460" s="10"/>
      <c r="J460" s="92"/>
      <c r="K460" s="177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2:22" ht="15.75" customHeight="1" x14ac:dyDescent="0.3">
      <c r="B461" s="4"/>
      <c r="C461" s="9"/>
      <c r="D461" s="13"/>
      <c r="E461" s="9"/>
      <c r="F461" s="14"/>
      <c r="G461" s="15"/>
      <c r="H461" s="16"/>
      <c r="I461" s="10"/>
      <c r="J461" s="92"/>
      <c r="K461" s="177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2:22" ht="15.75" customHeight="1" x14ac:dyDescent="0.3">
      <c r="B462" s="4"/>
      <c r="C462" s="9"/>
      <c r="D462" s="13"/>
      <c r="E462" s="9"/>
      <c r="F462" s="14"/>
      <c r="G462" s="15"/>
      <c r="H462" s="16"/>
      <c r="I462" s="10"/>
      <c r="J462" s="92"/>
      <c r="K462" s="177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2:22" ht="15.75" customHeight="1" x14ac:dyDescent="0.3">
      <c r="B463" s="4"/>
      <c r="C463" s="9"/>
      <c r="D463" s="13"/>
      <c r="E463" s="9"/>
      <c r="F463" s="14"/>
      <c r="G463" s="15"/>
      <c r="H463" s="16"/>
      <c r="I463" s="10"/>
      <c r="J463" s="92"/>
      <c r="K463" s="177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2:22" ht="15.75" customHeight="1" x14ac:dyDescent="0.3">
      <c r="B464" s="4"/>
      <c r="C464" s="9"/>
      <c r="D464" s="13"/>
      <c r="E464" s="9"/>
      <c r="F464" s="14"/>
      <c r="G464" s="15"/>
      <c r="H464" s="16"/>
      <c r="I464" s="10"/>
      <c r="J464" s="92"/>
      <c r="K464" s="177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2:22" ht="15.75" customHeight="1" x14ac:dyDescent="0.3">
      <c r="B465" s="4"/>
      <c r="C465" s="9"/>
      <c r="D465" s="13"/>
      <c r="E465" s="9"/>
      <c r="F465" s="14"/>
      <c r="G465" s="15"/>
      <c r="H465" s="16"/>
      <c r="I465" s="10"/>
      <c r="J465" s="92"/>
      <c r="K465" s="177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2:22" ht="15.75" customHeight="1" x14ac:dyDescent="0.3">
      <c r="B466" s="4"/>
      <c r="C466" s="9"/>
      <c r="D466" s="13"/>
      <c r="E466" s="9"/>
      <c r="F466" s="14"/>
      <c r="G466" s="15"/>
      <c r="H466" s="16"/>
      <c r="I466" s="10"/>
      <c r="J466" s="92"/>
      <c r="K466" s="177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2:22" ht="15.75" customHeight="1" x14ac:dyDescent="0.3">
      <c r="B467" s="4"/>
      <c r="C467" s="9"/>
      <c r="D467" s="13"/>
      <c r="E467" s="9"/>
      <c r="F467" s="14"/>
      <c r="G467" s="15"/>
      <c r="H467" s="16"/>
      <c r="I467" s="10"/>
      <c r="J467" s="92"/>
      <c r="K467" s="177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2:22" ht="15.75" customHeight="1" x14ac:dyDescent="0.3">
      <c r="B468" s="4"/>
      <c r="C468" s="9"/>
      <c r="D468" s="13"/>
      <c r="E468" s="9"/>
      <c r="F468" s="14"/>
      <c r="G468" s="15"/>
      <c r="H468" s="16"/>
      <c r="I468" s="10"/>
      <c r="J468" s="92"/>
      <c r="K468" s="177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2:22" ht="15.75" customHeight="1" x14ac:dyDescent="0.3">
      <c r="B469" s="4"/>
      <c r="C469" s="9"/>
      <c r="D469" s="13"/>
      <c r="E469" s="9"/>
      <c r="F469" s="14"/>
      <c r="G469" s="15"/>
      <c r="H469" s="16"/>
      <c r="I469" s="10"/>
      <c r="J469" s="92"/>
      <c r="K469" s="177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2:22" ht="15.75" customHeight="1" x14ac:dyDescent="0.3">
      <c r="B470" s="4"/>
      <c r="C470" s="9"/>
      <c r="D470" s="13"/>
      <c r="E470" s="9"/>
      <c r="F470" s="14"/>
      <c r="G470" s="15"/>
      <c r="H470" s="16"/>
      <c r="I470" s="10"/>
      <c r="J470" s="92"/>
      <c r="K470" s="177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2:22" ht="15.75" customHeight="1" x14ac:dyDescent="0.3">
      <c r="B471" s="4"/>
      <c r="C471" s="9"/>
      <c r="D471" s="13"/>
      <c r="E471" s="9"/>
      <c r="F471" s="14"/>
      <c r="G471" s="15"/>
      <c r="H471" s="16"/>
      <c r="I471" s="10"/>
      <c r="J471" s="92"/>
      <c r="K471" s="177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2:22" ht="15.75" customHeight="1" x14ac:dyDescent="0.3">
      <c r="B472" s="4"/>
      <c r="C472" s="9"/>
      <c r="D472" s="13"/>
      <c r="E472" s="9"/>
      <c r="F472" s="14"/>
      <c r="G472" s="15"/>
      <c r="H472" s="16"/>
      <c r="I472" s="10"/>
      <c r="J472" s="92"/>
      <c r="K472" s="177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2:22" ht="15.75" customHeight="1" x14ac:dyDescent="0.3">
      <c r="B473" s="4"/>
      <c r="C473" s="9"/>
      <c r="D473" s="13"/>
      <c r="E473" s="9"/>
      <c r="F473" s="14"/>
      <c r="G473" s="15"/>
      <c r="H473" s="16"/>
      <c r="I473" s="10"/>
      <c r="J473" s="92"/>
      <c r="K473" s="177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2:22" ht="15.75" customHeight="1" x14ac:dyDescent="0.3">
      <c r="B474" s="4"/>
      <c r="C474" s="9"/>
      <c r="D474" s="13"/>
      <c r="E474" s="9"/>
      <c r="F474" s="14"/>
      <c r="G474" s="15"/>
      <c r="H474" s="16"/>
      <c r="I474" s="10"/>
      <c r="J474" s="92"/>
      <c r="K474" s="177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2:22" ht="15.75" customHeight="1" x14ac:dyDescent="0.3">
      <c r="B475" s="4"/>
      <c r="C475" s="9"/>
      <c r="D475" s="13"/>
      <c r="E475" s="9"/>
      <c r="F475" s="14"/>
      <c r="G475" s="15"/>
      <c r="H475" s="16"/>
      <c r="I475" s="10"/>
      <c r="J475" s="92"/>
      <c r="K475" s="177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2:22" ht="15.75" customHeight="1" x14ac:dyDescent="0.3">
      <c r="B476" s="4"/>
      <c r="C476" s="9"/>
      <c r="D476" s="13"/>
      <c r="E476" s="9"/>
      <c r="F476" s="14"/>
      <c r="G476" s="15"/>
      <c r="H476" s="16"/>
      <c r="I476" s="10"/>
      <c r="J476" s="92"/>
      <c r="K476" s="177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2:22" ht="15.75" customHeight="1" x14ac:dyDescent="0.3">
      <c r="B477" s="4"/>
      <c r="C477" s="9"/>
      <c r="D477" s="13"/>
      <c r="E477" s="9"/>
      <c r="F477" s="14"/>
      <c r="G477" s="15"/>
      <c r="H477" s="16"/>
      <c r="I477" s="10"/>
      <c r="J477" s="92"/>
      <c r="K477" s="177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2:22" ht="15.75" customHeight="1" x14ac:dyDescent="0.3">
      <c r="B478" s="4"/>
      <c r="C478" s="9"/>
      <c r="D478" s="13"/>
      <c r="E478" s="9"/>
      <c r="F478" s="14"/>
      <c r="G478" s="15"/>
      <c r="H478" s="16"/>
      <c r="I478" s="10"/>
      <c r="J478" s="92"/>
      <c r="K478" s="177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2:22" ht="15.75" customHeight="1" x14ac:dyDescent="0.3">
      <c r="B479" s="4"/>
      <c r="C479" s="9"/>
      <c r="D479" s="13"/>
      <c r="E479" s="9"/>
      <c r="F479" s="14"/>
      <c r="G479" s="15"/>
      <c r="H479" s="16"/>
      <c r="I479" s="10"/>
      <c r="J479" s="92"/>
      <c r="K479" s="177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2:22" ht="15.75" customHeight="1" x14ac:dyDescent="0.3">
      <c r="B480" s="4"/>
      <c r="C480" s="9"/>
      <c r="D480" s="13"/>
      <c r="E480" s="9"/>
      <c r="F480" s="14"/>
      <c r="G480" s="15"/>
      <c r="H480" s="16"/>
      <c r="I480" s="10"/>
      <c r="J480" s="92"/>
      <c r="K480" s="177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2:22" ht="15.75" customHeight="1" x14ac:dyDescent="0.3">
      <c r="B481" s="4"/>
      <c r="C481" s="9"/>
      <c r="D481" s="13"/>
      <c r="E481" s="9"/>
      <c r="F481" s="14"/>
      <c r="G481" s="15"/>
      <c r="H481" s="16"/>
      <c r="I481" s="10"/>
      <c r="J481" s="92"/>
      <c r="K481" s="177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2:22" ht="15.75" customHeight="1" x14ac:dyDescent="0.3">
      <c r="B482" s="4"/>
      <c r="C482" s="9"/>
      <c r="D482" s="13"/>
      <c r="E482" s="9"/>
      <c r="F482" s="14"/>
      <c r="G482" s="15"/>
      <c r="H482" s="16"/>
      <c r="I482" s="10"/>
      <c r="J482" s="92"/>
      <c r="K482" s="177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2:22" ht="15.75" customHeight="1" x14ac:dyDescent="0.3">
      <c r="B483" s="4"/>
      <c r="C483" s="9"/>
      <c r="D483" s="13"/>
      <c r="E483" s="9"/>
      <c r="F483" s="14"/>
      <c r="G483" s="15"/>
      <c r="H483" s="16"/>
      <c r="I483" s="10"/>
      <c r="J483" s="92"/>
      <c r="K483" s="177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2:22" ht="15.75" customHeight="1" x14ac:dyDescent="0.3">
      <c r="B484" s="4"/>
      <c r="C484" s="9"/>
      <c r="D484" s="13"/>
      <c r="E484" s="9"/>
      <c r="F484" s="14"/>
      <c r="G484" s="15"/>
      <c r="H484" s="16"/>
      <c r="I484" s="10"/>
      <c r="J484" s="92"/>
      <c r="K484" s="177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2:22" ht="15.75" customHeight="1" x14ac:dyDescent="0.3">
      <c r="B485" s="4"/>
      <c r="C485" s="9"/>
      <c r="D485" s="13"/>
      <c r="E485" s="9"/>
      <c r="F485" s="14"/>
      <c r="G485" s="15"/>
      <c r="H485" s="16"/>
      <c r="I485" s="10"/>
      <c r="J485" s="92"/>
      <c r="K485" s="177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2:22" ht="15.75" customHeight="1" x14ac:dyDescent="0.3">
      <c r="B486" s="4"/>
      <c r="C486" s="9"/>
      <c r="D486" s="13"/>
      <c r="E486" s="9"/>
      <c r="F486" s="14"/>
      <c r="G486" s="15"/>
      <c r="H486" s="16"/>
      <c r="I486" s="10"/>
      <c r="J486" s="92"/>
      <c r="K486" s="177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2:22" ht="15.75" customHeight="1" x14ac:dyDescent="0.3">
      <c r="B487" s="4"/>
      <c r="C487" s="9"/>
      <c r="D487" s="13"/>
      <c r="E487" s="9"/>
      <c r="F487" s="14"/>
      <c r="G487" s="15"/>
      <c r="H487" s="16"/>
      <c r="I487" s="10"/>
      <c r="J487" s="92"/>
      <c r="K487" s="177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2:22" ht="15.75" customHeight="1" x14ac:dyDescent="0.3">
      <c r="B488" s="4"/>
      <c r="C488" s="9"/>
      <c r="D488" s="13"/>
      <c r="E488" s="9"/>
      <c r="F488" s="14"/>
      <c r="G488" s="15"/>
      <c r="H488" s="16"/>
      <c r="I488" s="10"/>
      <c r="J488" s="92"/>
      <c r="K488" s="177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2:22" ht="15.75" customHeight="1" x14ac:dyDescent="0.3">
      <c r="B489" s="4"/>
      <c r="C489" s="9"/>
      <c r="D489" s="13"/>
      <c r="E489" s="9"/>
      <c r="F489" s="14"/>
      <c r="G489" s="15"/>
      <c r="H489" s="16"/>
      <c r="I489" s="10"/>
      <c r="J489" s="92"/>
      <c r="K489" s="177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2:22" ht="15.75" customHeight="1" x14ac:dyDescent="0.3">
      <c r="B490" s="4"/>
      <c r="C490" s="9"/>
      <c r="D490" s="13"/>
      <c r="E490" s="9"/>
      <c r="F490" s="14"/>
      <c r="G490" s="15"/>
      <c r="H490" s="16"/>
      <c r="I490" s="10"/>
      <c r="J490" s="92"/>
      <c r="K490" s="177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2:22" ht="15.75" customHeight="1" x14ac:dyDescent="0.3">
      <c r="B491" s="4"/>
      <c r="C491" s="9"/>
      <c r="D491" s="13"/>
      <c r="E491" s="9"/>
      <c r="F491" s="14"/>
      <c r="G491" s="15"/>
      <c r="H491" s="16"/>
      <c r="I491" s="10"/>
      <c r="J491" s="92"/>
      <c r="K491" s="177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2:22" ht="15.75" customHeight="1" x14ac:dyDescent="0.3">
      <c r="B492" s="4"/>
      <c r="C492" s="9"/>
      <c r="D492" s="13"/>
      <c r="E492" s="9"/>
      <c r="F492" s="14"/>
      <c r="G492" s="15"/>
      <c r="H492" s="16"/>
      <c r="I492" s="10"/>
      <c r="J492" s="92"/>
      <c r="K492" s="177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2:22" ht="15.75" customHeight="1" x14ac:dyDescent="0.3">
      <c r="B493" s="4"/>
      <c r="C493" s="9"/>
      <c r="D493" s="13"/>
      <c r="E493" s="9"/>
      <c r="F493" s="14"/>
      <c r="G493" s="15"/>
      <c r="H493" s="16"/>
      <c r="I493" s="10"/>
      <c r="J493" s="92"/>
      <c r="K493" s="177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2:22" ht="15.75" customHeight="1" x14ac:dyDescent="0.3">
      <c r="B494" s="4"/>
      <c r="C494" s="9"/>
      <c r="D494" s="13"/>
      <c r="E494" s="9"/>
      <c r="F494" s="14"/>
      <c r="G494" s="15"/>
      <c r="H494" s="16"/>
      <c r="I494" s="10"/>
      <c r="J494" s="92"/>
      <c r="K494" s="177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2:22" ht="15.75" customHeight="1" x14ac:dyDescent="0.3">
      <c r="B495" s="4"/>
      <c r="C495" s="9"/>
      <c r="D495" s="13"/>
      <c r="E495" s="9"/>
      <c r="F495" s="14"/>
      <c r="G495" s="15"/>
      <c r="H495" s="16"/>
      <c r="I495" s="10"/>
      <c r="J495" s="92"/>
      <c r="K495" s="177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2:22" ht="15.75" customHeight="1" x14ac:dyDescent="0.3">
      <c r="B496" s="4"/>
      <c r="C496" s="9"/>
      <c r="D496" s="13"/>
      <c r="E496" s="9"/>
      <c r="F496" s="14"/>
      <c r="G496" s="15"/>
      <c r="H496" s="16"/>
      <c r="I496" s="10"/>
      <c r="J496" s="92"/>
      <c r="K496" s="177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2:22" ht="15.75" customHeight="1" x14ac:dyDescent="0.3">
      <c r="B497" s="4"/>
      <c r="C497" s="9"/>
      <c r="D497" s="13"/>
      <c r="E497" s="9"/>
      <c r="F497" s="14"/>
      <c r="G497" s="15"/>
      <c r="H497" s="16"/>
      <c r="I497" s="10"/>
      <c r="J497" s="92"/>
      <c r="K497" s="177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2:22" ht="15.75" customHeight="1" x14ac:dyDescent="0.3">
      <c r="B498" s="4"/>
      <c r="C498" s="9"/>
      <c r="D498" s="13"/>
      <c r="E498" s="9"/>
      <c r="F498" s="14"/>
      <c r="G498" s="15"/>
      <c r="H498" s="16"/>
      <c r="I498" s="10"/>
      <c r="J498" s="92"/>
      <c r="K498" s="177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2:22" ht="15.75" customHeight="1" x14ac:dyDescent="0.3">
      <c r="B499" s="4"/>
      <c r="C499" s="9"/>
      <c r="D499" s="13"/>
      <c r="E499" s="9"/>
      <c r="F499" s="14"/>
      <c r="G499" s="15"/>
      <c r="H499" s="16"/>
      <c r="I499" s="10"/>
      <c r="J499" s="92"/>
      <c r="K499" s="177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2:22" ht="15.75" customHeight="1" x14ac:dyDescent="0.3">
      <c r="B500" s="4"/>
      <c r="C500" s="9"/>
      <c r="D500" s="13"/>
      <c r="E500" s="9"/>
      <c r="F500" s="14"/>
      <c r="G500" s="15"/>
      <c r="H500" s="16"/>
      <c r="I500" s="10"/>
      <c r="J500" s="92"/>
      <c r="K500" s="177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spans="2:22" ht="15.75" customHeight="1" x14ac:dyDescent="0.3">
      <c r="B501" s="4"/>
      <c r="C501" s="9"/>
      <c r="D501" s="13"/>
      <c r="E501" s="9"/>
      <c r="F501" s="14"/>
      <c r="G501" s="15"/>
      <c r="H501" s="16"/>
      <c r="I501" s="10"/>
      <c r="J501" s="92"/>
      <c r="K501" s="177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spans="2:22" ht="15.75" customHeight="1" x14ac:dyDescent="0.3">
      <c r="B502" s="4"/>
      <c r="C502" s="9"/>
      <c r="D502" s="13"/>
      <c r="E502" s="9"/>
      <c r="F502" s="14"/>
      <c r="G502" s="15"/>
      <c r="H502" s="16"/>
      <c r="I502" s="10"/>
      <c r="J502" s="92"/>
      <c r="K502" s="177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spans="2:22" ht="15.75" customHeight="1" x14ac:dyDescent="0.3">
      <c r="B503" s="4"/>
      <c r="C503" s="9"/>
      <c r="D503" s="13"/>
      <c r="E503" s="9"/>
      <c r="F503" s="14"/>
      <c r="G503" s="15"/>
      <c r="H503" s="16"/>
      <c r="I503" s="10"/>
      <c r="J503" s="92"/>
      <c r="K503" s="177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spans="2:22" ht="15.75" customHeight="1" x14ac:dyDescent="0.3">
      <c r="B504" s="4"/>
      <c r="C504" s="9"/>
      <c r="D504" s="13"/>
      <c r="E504" s="9"/>
      <c r="F504" s="14"/>
      <c r="G504" s="15"/>
      <c r="H504" s="16"/>
      <c r="I504" s="10"/>
      <c r="J504" s="92"/>
      <c r="K504" s="177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spans="2:22" ht="15.75" customHeight="1" x14ac:dyDescent="0.3">
      <c r="B505" s="4"/>
      <c r="C505" s="9"/>
      <c r="D505" s="13"/>
      <c r="E505" s="9"/>
      <c r="F505" s="14"/>
      <c r="G505" s="15"/>
      <c r="H505" s="16"/>
      <c r="I505" s="10"/>
      <c r="J505" s="92"/>
      <c r="K505" s="177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spans="2:22" ht="15.75" customHeight="1" x14ac:dyDescent="0.3">
      <c r="B506" s="4"/>
      <c r="C506" s="9"/>
      <c r="D506" s="13"/>
      <c r="E506" s="9"/>
      <c r="F506" s="14"/>
      <c r="G506" s="15"/>
      <c r="H506" s="16"/>
      <c r="I506" s="10"/>
      <c r="J506" s="92"/>
      <c r="K506" s="177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spans="2:22" ht="15.75" customHeight="1" x14ac:dyDescent="0.3">
      <c r="B507" s="4"/>
      <c r="C507" s="9"/>
      <c r="D507" s="13"/>
      <c r="E507" s="9"/>
      <c r="F507" s="14"/>
      <c r="G507" s="15"/>
      <c r="H507" s="16"/>
      <c r="I507" s="10"/>
      <c r="J507" s="92"/>
      <c r="K507" s="177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spans="2:22" ht="15.75" customHeight="1" x14ac:dyDescent="0.3">
      <c r="B508" s="4"/>
      <c r="C508" s="9"/>
      <c r="D508" s="13"/>
      <c r="E508" s="9"/>
      <c r="F508" s="14"/>
      <c r="G508" s="15"/>
      <c r="H508" s="16"/>
      <c r="I508" s="10"/>
      <c r="J508" s="92"/>
      <c r="K508" s="177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spans="2:22" ht="15.75" customHeight="1" x14ac:dyDescent="0.3">
      <c r="B509" s="4"/>
      <c r="C509" s="9"/>
      <c r="D509" s="13"/>
      <c r="E509" s="9"/>
      <c r="F509" s="14"/>
      <c r="G509" s="15"/>
      <c r="H509" s="16"/>
      <c r="I509" s="10"/>
      <c r="J509" s="92"/>
      <c r="K509" s="177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spans="2:22" ht="15.75" customHeight="1" x14ac:dyDescent="0.3">
      <c r="B510" s="4"/>
      <c r="C510" s="9"/>
      <c r="D510" s="13"/>
      <c r="E510" s="9"/>
      <c r="F510" s="14"/>
      <c r="G510" s="15"/>
      <c r="H510" s="16"/>
      <c r="I510" s="10"/>
      <c r="J510" s="92"/>
      <c r="K510" s="177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spans="2:22" ht="15.75" customHeight="1" x14ac:dyDescent="0.3">
      <c r="B511" s="4"/>
      <c r="C511" s="9"/>
      <c r="D511" s="13"/>
      <c r="E511" s="9"/>
      <c r="F511" s="14"/>
      <c r="G511" s="15"/>
      <c r="H511" s="16"/>
      <c r="I511" s="10"/>
      <c r="J511" s="92"/>
      <c r="K511" s="177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spans="2:22" ht="15.75" customHeight="1" x14ac:dyDescent="0.3">
      <c r="B512" s="4"/>
      <c r="C512" s="9"/>
      <c r="D512" s="13"/>
      <c r="E512" s="9"/>
      <c r="F512" s="14"/>
      <c r="G512" s="15"/>
      <c r="H512" s="16"/>
      <c r="I512" s="10"/>
      <c r="J512" s="92"/>
      <c r="K512" s="177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spans="2:22" ht="15.75" customHeight="1" x14ac:dyDescent="0.3">
      <c r="B513" s="4"/>
      <c r="C513" s="9"/>
      <c r="D513" s="13"/>
      <c r="E513" s="9"/>
      <c r="F513" s="14"/>
      <c r="G513" s="15"/>
      <c r="H513" s="16"/>
      <c r="I513" s="10"/>
      <c r="J513" s="92"/>
      <c r="K513" s="177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spans="2:22" ht="15.75" customHeight="1" x14ac:dyDescent="0.3">
      <c r="B514" s="4"/>
      <c r="C514" s="9"/>
      <c r="D514" s="13"/>
      <c r="E514" s="9"/>
      <c r="F514" s="14"/>
      <c r="G514" s="15"/>
      <c r="H514" s="16"/>
      <c r="I514" s="10"/>
      <c r="J514" s="92"/>
      <c r="K514" s="177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spans="2:22" ht="15.75" customHeight="1" x14ac:dyDescent="0.3">
      <c r="B515" s="4"/>
      <c r="C515" s="9"/>
      <c r="D515" s="13"/>
      <c r="E515" s="9"/>
      <c r="F515" s="14"/>
      <c r="G515" s="15"/>
      <c r="H515" s="16"/>
      <c r="I515" s="10"/>
      <c r="J515" s="92"/>
      <c r="K515" s="177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spans="2:22" ht="15.75" customHeight="1" x14ac:dyDescent="0.3">
      <c r="B516" s="4"/>
      <c r="C516" s="9"/>
      <c r="D516" s="13"/>
      <c r="E516" s="9"/>
      <c r="F516" s="14"/>
      <c r="G516" s="15"/>
      <c r="H516" s="16"/>
      <c r="I516" s="10"/>
      <c r="J516" s="92"/>
      <c r="K516" s="177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spans="2:22" ht="15.75" customHeight="1" x14ac:dyDescent="0.3">
      <c r="B517" s="4"/>
      <c r="C517" s="9"/>
      <c r="D517" s="13"/>
      <c r="E517" s="9"/>
      <c r="F517" s="14"/>
      <c r="G517" s="15"/>
      <c r="H517" s="16"/>
      <c r="I517" s="10"/>
      <c r="J517" s="92"/>
      <c r="K517" s="177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spans="2:22" ht="15.75" customHeight="1" x14ac:dyDescent="0.3">
      <c r="B518" s="4"/>
      <c r="C518" s="9"/>
      <c r="D518" s="13"/>
      <c r="E518" s="9"/>
      <c r="F518" s="14"/>
      <c r="G518" s="15"/>
      <c r="H518" s="16"/>
      <c r="I518" s="10"/>
      <c r="J518" s="92"/>
      <c r="K518" s="177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spans="2:22" ht="15.75" customHeight="1" x14ac:dyDescent="0.3">
      <c r="B519" s="4"/>
      <c r="C519" s="9"/>
      <c r="D519" s="13"/>
      <c r="E519" s="9"/>
      <c r="F519" s="14"/>
      <c r="G519" s="15"/>
      <c r="H519" s="16"/>
      <c r="I519" s="10"/>
      <c r="J519" s="92"/>
      <c r="K519" s="177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spans="2:22" ht="15.75" customHeight="1" x14ac:dyDescent="0.3">
      <c r="B520" s="4"/>
      <c r="C520" s="9"/>
      <c r="D520" s="13"/>
      <c r="E520" s="9"/>
      <c r="F520" s="14"/>
      <c r="G520" s="15"/>
      <c r="H520" s="16"/>
      <c r="I520" s="10"/>
      <c r="J520" s="92"/>
      <c r="K520" s="177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spans="2:22" ht="15.75" customHeight="1" x14ac:dyDescent="0.3">
      <c r="B521" s="4"/>
      <c r="C521" s="9"/>
      <c r="D521" s="13"/>
      <c r="E521" s="9"/>
      <c r="F521" s="14"/>
      <c r="G521" s="15"/>
      <c r="H521" s="16"/>
      <c r="I521" s="10"/>
      <c r="J521" s="92"/>
      <c r="K521" s="177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spans="2:22" ht="15.75" customHeight="1" x14ac:dyDescent="0.3">
      <c r="B522" s="4"/>
      <c r="C522" s="9"/>
      <c r="D522" s="13"/>
      <c r="E522" s="9"/>
      <c r="F522" s="14"/>
      <c r="G522" s="15"/>
      <c r="H522" s="16"/>
      <c r="I522" s="10"/>
      <c r="J522" s="92"/>
      <c r="K522" s="177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spans="2:22" ht="15.75" customHeight="1" x14ac:dyDescent="0.3">
      <c r="B523" s="4"/>
      <c r="C523" s="9"/>
      <c r="D523" s="13"/>
      <c r="E523" s="9"/>
      <c r="F523" s="14"/>
      <c r="G523" s="15"/>
      <c r="H523" s="16"/>
      <c r="I523" s="10"/>
      <c r="J523" s="92"/>
      <c r="K523" s="177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spans="2:22" ht="15.75" customHeight="1" x14ac:dyDescent="0.3">
      <c r="B524" s="4"/>
      <c r="C524" s="9"/>
      <c r="D524" s="13"/>
      <c r="E524" s="9"/>
      <c r="F524" s="14"/>
      <c r="G524" s="15"/>
      <c r="H524" s="16"/>
      <c r="I524" s="10"/>
      <c r="J524" s="92"/>
      <c r="K524" s="177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spans="2:22" ht="15.75" customHeight="1" x14ac:dyDescent="0.3">
      <c r="B525" s="4"/>
      <c r="C525" s="9"/>
      <c r="D525" s="13"/>
      <c r="E525" s="9"/>
      <c r="F525" s="14"/>
      <c r="G525" s="15"/>
      <c r="H525" s="16"/>
      <c r="I525" s="10"/>
      <c r="J525" s="92"/>
      <c r="K525" s="177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spans="2:22" ht="15.75" customHeight="1" x14ac:dyDescent="0.3">
      <c r="B526" s="4"/>
      <c r="C526" s="9"/>
      <c r="D526" s="13"/>
      <c r="E526" s="9"/>
      <c r="F526" s="14"/>
      <c r="G526" s="15"/>
      <c r="H526" s="16"/>
      <c r="I526" s="10"/>
      <c r="J526" s="92"/>
      <c r="K526" s="177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spans="2:22" ht="15.75" customHeight="1" x14ac:dyDescent="0.3">
      <c r="B527" s="4"/>
      <c r="C527" s="9"/>
      <c r="D527" s="13"/>
      <c r="E527" s="9"/>
      <c r="F527" s="14"/>
      <c r="G527" s="15"/>
      <c r="H527" s="16"/>
      <c r="I527" s="10"/>
      <c r="J527" s="92"/>
      <c r="K527" s="177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spans="2:22" ht="15.75" customHeight="1" x14ac:dyDescent="0.3">
      <c r="B528" s="4"/>
      <c r="C528" s="9"/>
      <c r="D528" s="13"/>
      <c r="E528" s="9"/>
      <c r="F528" s="14"/>
      <c r="G528" s="15"/>
      <c r="H528" s="16"/>
      <c r="I528" s="10"/>
      <c r="J528" s="92"/>
      <c r="K528" s="177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spans="2:22" ht="15.75" customHeight="1" x14ac:dyDescent="0.3">
      <c r="B529" s="4"/>
      <c r="C529" s="9"/>
      <c r="D529" s="13"/>
      <c r="E529" s="9"/>
      <c r="F529" s="14"/>
      <c r="G529" s="15"/>
      <c r="H529" s="16"/>
      <c r="I529" s="10"/>
      <c r="J529" s="92"/>
      <c r="K529" s="177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spans="2:22" ht="15.75" customHeight="1" x14ac:dyDescent="0.3">
      <c r="B530" s="4"/>
      <c r="C530" s="9"/>
      <c r="D530" s="13"/>
      <c r="E530" s="9"/>
      <c r="F530" s="14"/>
      <c r="G530" s="15"/>
      <c r="H530" s="16"/>
      <c r="I530" s="10"/>
      <c r="J530" s="92"/>
      <c r="K530" s="177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spans="2:22" ht="15.75" customHeight="1" x14ac:dyDescent="0.3">
      <c r="B531" s="4"/>
      <c r="C531" s="9"/>
      <c r="D531" s="13"/>
      <c r="E531" s="9"/>
      <c r="F531" s="14"/>
      <c r="G531" s="15"/>
      <c r="H531" s="16"/>
      <c r="I531" s="10"/>
      <c r="J531" s="92"/>
      <c r="K531" s="177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spans="2:22" ht="15.75" customHeight="1" x14ac:dyDescent="0.3">
      <c r="B532" s="4"/>
      <c r="C532" s="9"/>
      <c r="D532" s="13"/>
      <c r="E532" s="9"/>
      <c r="F532" s="14"/>
      <c r="G532" s="15"/>
      <c r="H532" s="16"/>
      <c r="I532" s="10"/>
      <c r="J532" s="92"/>
      <c r="K532" s="177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spans="2:22" ht="15.75" customHeight="1" x14ac:dyDescent="0.3">
      <c r="B533" s="4"/>
      <c r="C533" s="9"/>
      <c r="D533" s="13"/>
      <c r="E533" s="9"/>
      <c r="F533" s="14"/>
      <c r="G533" s="15"/>
      <c r="H533" s="16"/>
      <c r="I533" s="10"/>
      <c r="J533" s="92"/>
      <c r="K533" s="177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spans="2:22" ht="15.75" customHeight="1" x14ac:dyDescent="0.3">
      <c r="B534" s="4"/>
      <c r="C534" s="9"/>
      <c r="D534" s="13"/>
      <c r="E534" s="9"/>
      <c r="F534" s="14"/>
      <c r="G534" s="15"/>
      <c r="H534" s="16"/>
      <c r="I534" s="10"/>
      <c r="J534" s="92"/>
      <c r="K534" s="177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spans="2:22" ht="15.75" customHeight="1" x14ac:dyDescent="0.3">
      <c r="B535" s="4"/>
      <c r="C535" s="9"/>
      <c r="D535" s="13"/>
      <c r="E535" s="9"/>
      <c r="F535" s="14"/>
      <c r="G535" s="15"/>
      <c r="H535" s="16"/>
      <c r="I535" s="10"/>
      <c r="J535" s="92"/>
      <c r="K535" s="177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spans="2:22" ht="15.75" customHeight="1" x14ac:dyDescent="0.3">
      <c r="B536" s="4"/>
      <c r="C536" s="9"/>
      <c r="D536" s="13"/>
      <c r="E536" s="9"/>
      <c r="F536" s="14"/>
      <c r="G536" s="15"/>
      <c r="H536" s="16"/>
      <c r="I536" s="10"/>
      <c r="J536" s="92"/>
      <c r="K536" s="177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spans="2:22" ht="15.75" customHeight="1" x14ac:dyDescent="0.3">
      <c r="B537" s="4"/>
      <c r="C537" s="9"/>
      <c r="D537" s="13"/>
      <c r="E537" s="9"/>
      <c r="F537" s="14"/>
      <c r="G537" s="15"/>
      <c r="H537" s="16"/>
      <c r="I537" s="10"/>
      <c r="J537" s="92"/>
      <c r="K537" s="177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spans="2:22" ht="15.75" customHeight="1" x14ac:dyDescent="0.3">
      <c r="B538" s="4"/>
      <c r="C538" s="9"/>
      <c r="D538" s="13"/>
      <c r="E538" s="9"/>
      <c r="F538" s="14"/>
      <c r="G538" s="15"/>
      <c r="H538" s="16"/>
      <c r="I538" s="10"/>
      <c r="J538" s="92"/>
      <c r="K538" s="177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spans="2:22" ht="15.75" customHeight="1" x14ac:dyDescent="0.3">
      <c r="B539" s="4"/>
      <c r="C539" s="9"/>
      <c r="D539" s="13"/>
      <c r="E539" s="9"/>
      <c r="F539" s="14"/>
      <c r="G539" s="15"/>
      <c r="H539" s="16"/>
      <c r="I539" s="10"/>
      <c r="J539" s="92"/>
      <c r="K539" s="177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spans="2:22" ht="15.75" customHeight="1" x14ac:dyDescent="0.3">
      <c r="B540" s="4"/>
      <c r="C540" s="9"/>
      <c r="D540" s="13"/>
      <c r="E540" s="9"/>
      <c r="F540" s="14"/>
      <c r="G540" s="15"/>
      <c r="H540" s="16"/>
      <c r="I540" s="10"/>
      <c r="J540" s="92"/>
      <c r="K540" s="177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spans="2:22" ht="15.75" customHeight="1" x14ac:dyDescent="0.3">
      <c r="B541" s="4"/>
      <c r="C541" s="9"/>
      <c r="D541" s="13"/>
      <c r="E541" s="9"/>
      <c r="F541" s="14"/>
      <c r="G541" s="15"/>
      <c r="H541" s="16"/>
      <c r="I541" s="10"/>
      <c r="J541" s="92"/>
      <c r="K541" s="177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spans="2:22" ht="15.75" customHeight="1" x14ac:dyDescent="0.3">
      <c r="B542" s="4"/>
      <c r="C542" s="9"/>
      <c r="D542" s="13"/>
      <c r="E542" s="9"/>
      <c r="F542" s="14"/>
      <c r="G542" s="15"/>
      <c r="H542" s="16"/>
      <c r="I542" s="10"/>
      <c r="J542" s="92"/>
      <c r="K542" s="177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spans="2:22" ht="15.75" customHeight="1" x14ac:dyDescent="0.3">
      <c r="B543" s="4"/>
      <c r="C543" s="9"/>
      <c r="D543" s="13"/>
      <c r="E543" s="9"/>
      <c r="F543" s="14"/>
      <c r="G543" s="15"/>
      <c r="H543" s="16"/>
      <c r="I543" s="10"/>
      <c r="J543" s="92"/>
      <c r="K543" s="177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spans="2:22" ht="15.75" customHeight="1" x14ac:dyDescent="0.3">
      <c r="B544" s="4"/>
      <c r="C544" s="9"/>
      <c r="D544" s="13"/>
      <c r="E544" s="9"/>
      <c r="F544" s="14"/>
      <c r="G544" s="15"/>
      <c r="H544" s="16"/>
      <c r="I544" s="10"/>
      <c r="J544" s="92"/>
      <c r="K544" s="177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spans="2:22" ht="15.75" customHeight="1" x14ac:dyDescent="0.3">
      <c r="B545" s="4"/>
      <c r="C545" s="9"/>
      <c r="D545" s="13"/>
      <c r="E545" s="9"/>
      <c r="F545" s="14"/>
      <c r="G545" s="15"/>
      <c r="H545" s="16"/>
      <c r="I545" s="10"/>
      <c r="J545" s="92"/>
      <c r="K545" s="177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spans="2:22" ht="15.75" customHeight="1" x14ac:dyDescent="0.3">
      <c r="B546" s="4"/>
      <c r="C546" s="9"/>
      <c r="D546" s="13"/>
      <c r="E546" s="9"/>
      <c r="F546" s="14"/>
      <c r="G546" s="15"/>
      <c r="H546" s="16"/>
      <c r="I546" s="10"/>
      <c r="J546" s="92"/>
      <c r="K546" s="177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spans="2:22" ht="15.75" customHeight="1" x14ac:dyDescent="0.3">
      <c r="B547" s="4"/>
      <c r="C547" s="9"/>
      <c r="D547" s="13"/>
      <c r="E547" s="9"/>
      <c r="F547" s="14"/>
      <c r="G547" s="15"/>
      <c r="H547" s="16"/>
      <c r="I547" s="10"/>
      <c r="J547" s="92"/>
      <c r="K547" s="177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spans="2:22" ht="15.75" customHeight="1" x14ac:dyDescent="0.3">
      <c r="B548" s="4"/>
      <c r="C548" s="9"/>
      <c r="D548" s="13"/>
      <c r="E548" s="9"/>
      <c r="F548" s="14"/>
      <c r="G548" s="15"/>
      <c r="H548" s="16"/>
      <c r="I548" s="10"/>
      <c r="J548" s="92"/>
      <c r="K548" s="177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spans="2:22" ht="15.75" customHeight="1" x14ac:dyDescent="0.3">
      <c r="B549" s="4"/>
      <c r="C549" s="9"/>
      <c r="D549" s="13"/>
      <c r="E549" s="9"/>
      <c r="F549" s="14"/>
      <c r="G549" s="15"/>
      <c r="H549" s="16"/>
      <c r="I549" s="10"/>
      <c r="J549" s="92"/>
      <c r="K549" s="177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spans="2:22" ht="15.75" customHeight="1" x14ac:dyDescent="0.3">
      <c r="B550" s="4"/>
      <c r="C550" s="9"/>
      <c r="D550" s="13"/>
      <c r="E550" s="9"/>
      <c r="F550" s="14"/>
      <c r="G550" s="15"/>
      <c r="H550" s="16"/>
      <c r="I550" s="10"/>
      <c r="J550" s="92"/>
      <c r="K550" s="177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spans="2:22" ht="15.75" customHeight="1" x14ac:dyDescent="0.3">
      <c r="B551" s="4"/>
      <c r="C551" s="9"/>
      <c r="D551" s="13"/>
      <c r="E551" s="9"/>
      <c r="F551" s="14"/>
      <c r="G551" s="15"/>
      <c r="H551" s="16"/>
      <c r="I551" s="10"/>
      <c r="J551" s="92"/>
      <c r="K551" s="177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spans="2:22" ht="15.75" customHeight="1" x14ac:dyDescent="0.3">
      <c r="B552" s="4"/>
      <c r="C552" s="9"/>
      <c r="D552" s="13"/>
      <c r="E552" s="9"/>
      <c r="F552" s="14"/>
      <c r="G552" s="15"/>
      <c r="H552" s="16"/>
      <c r="I552" s="10"/>
      <c r="J552" s="92"/>
      <c r="K552" s="177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spans="2:22" ht="15.75" customHeight="1" x14ac:dyDescent="0.3">
      <c r="B553" s="4"/>
      <c r="C553" s="9"/>
      <c r="D553" s="13"/>
      <c r="E553" s="9"/>
      <c r="F553" s="14"/>
      <c r="G553" s="15"/>
      <c r="H553" s="16"/>
      <c r="I553" s="10"/>
      <c r="J553" s="92"/>
      <c r="K553" s="177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spans="2:22" ht="15.75" customHeight="1" x14ac:dyDescent="0.3">
      <c r="B554" s="4"/>
      <c r="C554" s="9"/>
      <c r="D554" s="13"/>
      <c r="E554" s="9"/>
      <c r="F554" s="14"/>
      <c r="G554" s="15"/>
      <c r="H554" s="16"/>
      <c r="I554" s="10"/>
      <c r="J554" s="92"/>
      <c r="K554" s="177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spans="2:22" ht="15.75" customHeight="1" x14ac:dyDescent="0.3">
      <c r="B555" s="4"/>
      <c r="C555" s="9"/>
      <c r="D555" s="13"/>
      <c r="E555" s="9"/>
      <c r="F555" s="14"/>
      <c r="G555" s="15"/>
      <c r="H555" s="16"/>
      <c r="I555" s="10"/>
      <c r="J555" s="92"/>
      <c r="K555" s="177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spans="2:22" ht="15.75" customHeight="1" x14ac:dyDescent="0.3">
      <c r="B556" s="4"/>
      <c r="C556" s="9"/>
      <c r="D556" s="13"/>
      <c r="E556" s="9"/>
      <c r="F556" s="14"/>
      <c r="G556" s="15"/>
      <c r="H556" s="16"/>
      <c r="I556" s="10"/>
      <c r="J556" s="92"/>
      <c r="K556" s="177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spans="2:22" ht="15.75" customHeight="1" x14ac:dyDescent="0.3">
      <c r="B557" s="4"/>
      <c r="C557" s="9"/>
      <c r="D557" s="13"/>
      <c r="E557" s="9"/>
      <c r="F557" s="14"/>
      <c r="G557" s="15"/>
      <c r="H557" s="16"/>
      <c r="I557" s="10"/>
      <c r="J557" s="92"/>
      <c r="K557" s="177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spans="2:22" ht="15.75" customHeight="1" x14ac:dyDescent="0.3">
      <c r="B558" s="4"/>
      <c r="C558" s="9"/>
      <c r="D558" s="13"/>
      <c r="E558" s="9"/>
      <c r="F558" s="14"/>
      <c r="G558" s="15"/>
      <c r="H558" s="16"/>
      <c r="I558" s="10"/>
      <c r="J558" s="92"/>
      <c r="K558" s="177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spans="2:22" ht="15.75" customHeight="1" x14ac:dyDescent="0.3">
      <c r="B559" s="4"/>
      <c r="C559" s="9"/>
      <c r="D559" s="13"/>
      <c r="E559" s="9"/>
      <c r="F559" s="14"/>
      <c r="G559" s="15"/>
      <c r="H559" s="16"/>
      <c r="I559" s="10"/>
      <c r="J559" s="92"/>
      <c r="K559" s="177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spans="2:22" ht="15.75" customHeight="1" x14ac:dyDescent="0.3">
      <c r="B560" s="4"/>
      <c r="C560" s="9"/>
      <c r="D560" s="13"/>
      <c r="E560" s="9"/>
      <c r="F560" s="14"/>
      <c r="G560" s="15"/>
      <c r="H560" s="16"/>
      <c r="I560" s="10"/>
      <c r="J560" s="92"/>
      <c r="K560" s="177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spans="2:22" ht="15.75" customHeight="1" x14ac:dyDescent="0.3">
      <c r="B561" s="4"/>
      <c r="C561" s="9"/>
      <c r="D561" s="13"/>
      <c r="E561" s="9"/>
      <c r="F561" s="14"/>
      <c r="G561" s="15"/>
      <c r="H561" s="16"/>
      <c r="I561" s="10"/>
      <c r="J561" s="92"/>
      <c r="K561" s="177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spans="2:22" ht="15.75" customHeight="1" x14ac:dyDescent="0.3">
      <c r="B562" s="4"/>
      <c r="C562" s="9"/>
      <c r="D562" s="13"/>
      <c r="E562" s="9"/>
      <c r="F562" s="14"/>
      <c r="G562" s="15"/>
      <c r="H562" s="16"/>
      <c r="I562" s="10"/>
      <c r="J562" s="92"/>
      <c r="K562" s="177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spans="2:22" ht="15.75" customHeight="1" x14ac:dyDescent="0.3">
      <c r="B563" s="4"/>
      <c r="C563" s="9"/>
      <c r="D563" s="13"/>
      <c r="E563" s="9"/>
      <c r="F563" s="14"/>
      <c r="G563" s="15"/>
      <c r="H563" s="16"/>
      <c r="I563" s="10"/>
      <c r="J563" s="92"/>
      <c r="K563" s="177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spans="2:22" ht="15.75" customHeight="1" x14ac:dyDescent="0.3">
      <c r="B564" s="4"/>
      <c r="C564" s="9"/>
      <c r="D564" s="13"/>
      <c r="E564" s="9"/>
      <c r="F564" s="14"/>
      <c r="G564" s="15"/>
      <c r="H564" s="16"/>
      <c r="I564" s="10"/>
      <c r="J564" s="92"/>
      <c r="K564" s="177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spans="2:22" ht="15.75" customHeight="1" x14ac:dyDescent="0.3">
      <c r="B565" s="4"/>
      <c r="C565" s="9"/>
      <c r="D565" s="13"/>
      <c r="E565" s="9"/>
      <c r="F565" s="14"/>
      <c r="G565" s="15"/>
      <c r="H565" s="16"/>
      <c r="I565" s="10"/>
      <c r="J565" s="92"/>
      <c r="K565" s="177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spans="2:22" ht="15.75" customHeight="1" x14ac:dyDescent="0.3">
      <c r="B566" s="4"/>
      <c r="C566" s="9"/>
      <c r="D566" s="13"/>
      <c r="E566" s="9"/>
      <c r="F566" s="14"/>
      <c r="G566" s="15"/>
      <c r="H566" s="16"/>
      <c r="I566" s="10"/>
      <c r="J566" s="92"/>
      <c r="K566" s="177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spans="2:22" ht="15.75" customHeight="1" x14ac:dyDescent="0.3">
      <c r="B567" s="4"/>
      <c r="C567" s="9"/>
      <c r="D567" s="13"/>
      <c r="E567" s="9"/>
      <c r="F567" s="14"/>
      <c r="G567" s="15"/>
      <c r="H567" s="16"/>
      <c r="I567" s="10"/>
      <c r="J567" s="92"/>
      <c r="K567" s="177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spans="2:22" ht="15.75" customHeight="1" x14ac:dyDescent="0.3">
      <c r="B568" s="4"/>
      <c r="C568" s="9"/>
      <c r="D568" s="13"/>
      <c r="E568" s="9"/>
      <c r="F568" s="14"/>
      <c r="G568" s="15"/>
      <c r="H568" s="16"/>
      <c r="I568" s="10"/>
      <c r="J568" s="92"/>
      <c r="K568" s="177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spans="2:22" ht="15.75" customHeight="1" x14ac:dyDescent="0.3">
      <c r="B569" s="4"/>
      <c r="C569" s="9"/>
      <c r="D569" s="13"/>
      <c r="E569" s="9"/>
      <c r="F569" s="14"/>
      <c r="G569" s="15"/>
      <c r="H569" s="16"/>
      <c r="I569" s="10"/>
      <c r="J569" s="92"/>
      <c r="K569" s="177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spans="2:22" ht="15.75" customHeight="1" x14ac:dyDescent="0.3">
      <c r="B570" s="4"/>
      <c r="C570" s="9"/>
      <c r="D570" s="13"/>
      <c r="E570" s="9"/>
      <c r="F570" s="14"/>
      <c r="G570" s="15"/>
      <c r="H570" s="16"/>
      <c r="I570" s="10"/>
      <c r="J570" s="92"/>
      <c r="K570" s="177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spans="2:22" ht="15.75" customHeight="1" x14ac:dyDescent="0.3">
      <c r="B571" s="4"/>
      <c r="C571" s="9"/>
      <c r="D571" s="13"/>
      <c r="E571" s="9"/>
      <c r="F571" s="14"/>
      <c r="G571" s="15"/>
      <c r="H571" s="16"/>
      <c r="I571" s="10"/>
      <c r="J571" s="92"/>
      <c r="K571" s="177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spans="2:22" ht="15.75" customHeight="1" x14ac:dyDescent="0.3">
      <c r="B572" s="4"/>
      <c r="C572" s="9"/>
      <c r="D572" s="13"/>
      <c r="E572" s="9"/>
      <c r="F572" s="14"/>
      <c r="G572" s="15"/>
      <c r="H572" s="16"/>
      <c r="I572" s="10"/>
      <c r="J572" s="92"/>
      <c r="K572" s="177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spans="2:22" ht="15.75" customHeight="1" x14ac:dyDescent="0.3">
      <c r="B573" s="4"/>
      <c r="C573" s="9"/>
      <c r="D573" s="13"/>
      <c r="E573" s="9"/>
      <c r="F573" s="14"/>
      <c r="G573" s="15"/>
      <c r="H573" s="16"/>
      <c r="I573" s="10"/>
      <c r="J573" s="92"/>
      <c r="K573" s="177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spans="2:22" ht="15.75" customHeight="1" x14ac:dyDescent="0.3">
      <c r="B574" s="4"/>
      <c r="C574" s="9"/>
      <c r="D574" s="13"/>
      <c r="E574" s="9"/>
      <c r="F574" s="14"/>
      <c r="G574" s="15"/>
      <c r="H574" s="16"/>
      <c r="I574" s="10"/>
      <c r="J574" s="92"/>
      <c r="K574" s="177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spans="2:22" ht="15.75" customHeight="1" x14ac:dyDescent="0.3">
      <c r="B575" s="4"/>
      <c r="C575" s="9"/>
      <c r="D575" s="13"/>
      <c r="E575" s="9"/>
      <c r="F575" s="14"/>
      <c r="G575" s="15"/>
      <c r="H575" s="16"/>
      <c r="I575" s="10"/>
      <c r="J575" s="92"/>
      <c r="K575" s="177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spans="2:22" ht="15.75" customHeight="1" x14ac:dyDescent="0.3">
      <c r="B576" s="4"/>
      <c r="C576" s="9"/>
      <c r="D576" s="13"/>
      <c r="E576" s="9"/>
      <c r="F576" s="14"/>
      <c r="G576" s="15"/>
      <c r="H576" s="16"/>
      <c r="I576" s="10"/>
      <c r="J576" s="92"/>
      <c r="K576" s="177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spans="2:22" ht="15.75" customHeight="1" x14ac:dyDescent="0.3">
      <c r="B577" s="4"/>
      <c r="C577" s="9"/>
      <c r="D577" s="13"/>
      <c r="E577" s="9"/>
      <c r="F577" s="14"/>
      <c r="G577" s="15"/>
      <c r="H577" s="16"/>
      <c r="I577" s="10"/>
      <c r="J577" s="92"/>
      <c r="K577" s="177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spans="2:22" ht="15.75" customHeight="1" x14ac:dyDescent="0.3">
      <c r="B578" s="4"/>
      <c r="C578" s="9"/>
      <c r="D578" s="13"/>
      <c r="E578" s="9"/>
      <c r="F578" s="14"/>
      <c r="G578" s="15"/>
      <c r="H578" s="16"/>
      <c r="I578" s="10"/>
      <c r="J578" s="92"/>
      <c r="K578" s="177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spans="2:22" ht="15.75" customHeight="1" x14ac:dyDescent="0.3">
      <c r="B579" s="4"/>
      <c r="C579" s="9"/>
      <c r="D579" s="13"/>
      <c r="E579" s="9"/>
      <c r="F579" s="14"/>
      <c r="G579" s="15"/>
      <c r="H579" s="16"/>
      <c r="I579" s="10"/>
      <c r="J579" s="92"/>
      <c r="K579" s="177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spans="2:22" ht="15.75" customHeight="1" x14ac:dyDescent="0.3">
      <c r="B580" s="4"/>
      <c r="C580" s="9"/>
      <c r="D580" s="13"/>
      <c r="E580" s="9"/>
      <c r="F580" s="14"/>
      <c r="G580" s="15"/>
      <c r="H580" s="16"/>
      <c r="I580" s="10"/>
      <c r="J580" s="92"/>
      <c r="K580" s="177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spans="2:22" ht="15.75" customHeight="1" x14ac:dyDescent="0.3">
      <c r="B581" s="4"/>
      <c r="C581" s="9"/>
      <c r="D581" s="13"/>
      <c r="E581" s="9"/>
      <c r="F581" s="14"/>
      <c r="G581" s="15"/>
      <c r="H581" s="16"/>
      <c r="I581" s="10"/>
      <c r="J581" s="92"/>
      <c r="K581" s="177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spans="2:22" ht="15.75" customHeight="1" x14ac:dyDescent="0.3">
      <c r="B582" s="4"/>
      <c r="C582" s="9"/>
      <c r="D582" s="13"/>
      <c r="E582" s="9"/>
      <c r="F582" s="14"/>
      <c r="G582" s="15"/>
      <c r="H582" s="16"/>
      <c r="I582" s="10"/>
      <c r="J582" s="92"/>
      <c r="K582" s="177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spans="2:22" ht="15.75" customHeight="1" x14ac:dyDescent="0.3">
      <c r="B583" s="4"/>
      <c r="C583" s="9"/>
      <c r="D583" s="13"/>
      <c r="E583" s="9"/>
      <c r="F583" s="14"/>
      <c r="G583" s="15"/>
      <c r="H583" s="16"/>
      <c r="I583" s="10"/>
      <c r="J583" s="92"/>
      <c r="K583" s="177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spans="2:22" ht="15.75" customHeight="1" x14ac:dyDescent="0.3">
      <c r="B584" s="4"/>
      <c r="C584" s="9"/>
      <c r="D584" s="13"/>
      <c r="E584" s="9"/>
      <c r="F584" s="14"/>
      <c r="G584" s="15"/>
      <c r="H584" s="16"/>
      <c r="I584" s="10"/>
      <c r="J584" s="92"/>
      <c r="K584" s="177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spans="2:22" ht="15.75" customHeight="1" x14ac:dyDescent="0.3">
      <c r="B585" s="4"/>
      <c r="C585" s="9"/>
      <c r="D585" s="13"/>
      <c r="E585" s="9"/>
      <c r="F585" s="14"/>
      <c r="G585" s="15"/>
      <c r="H585" s="16"/>
      <c r="I585" s="10"/>
      <c r="J585" s="92"/>
      <c r="K585" s="177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spans="2:22" ht="15.75" customHeight="1" x14ac:dyDescent="0.3">
      <c r="B586" s="4"/>
      <c r="C586" s="9"/>
      <c r="D586" s="13"/>
      <c r="E586" s="9"/>
      <c r="F586" s="14"/>
      <c r="G586" s="15"/>
      <c r="H586" s="16"/>
      <c r="I586" s="10"/>
      <c r="J586" s="92"/>
      <c r="K586" s="177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spans="2:22" ht="15.75" customHeight="1" x14ac:dyDescent="0.3">
      <c r="B587" s="4"/>
      <c r="C587" s="9"/>
      <c r="D587" s="13"/>
      <c r="E587" s="9"/>
      <c r="F587" s="14"/>
      <c r="G587" s="15"/>
      <c r="H587" s="16"/>
      <c r="I587" s="10"/>
      <c r="J587" s="92"/>
      <c r="K587" s="177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spans="2:22" ht="15.75" customHeight="1" x14ac:dyDescent="0.3">
      <c r="B588" s="4"/>
      <c r="C588" s="9"/>
      <c r="D588" s="13"/>
      <c r="E588" s="9"/>
      <c r="F588" s="14"/>
      <c r="G588" s="15"/>
      <c r="H588" s="16"/>
      <c r="I588" s="10"/>
      <c r="J588" s="92"/>
      <c r="K588" s="177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spans="2:22" ht="15.75" customHeight="1" x14ac:dyDescent="0.3">
      <c r="B589" s="4"/>
      <c r="C589" s="9"/>
      <c r="D589" s="13"/>
      <c r="E589" s="9"/>
      <c r="F589" s="14"/>
      <c r="G589" s="15"/>
      <c r="H589" s="16"/>
      <c r="I589" s="10"/>
      <c r="J589" s="92"/>
      <c r="K589" s="177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spans="2:22" ht="15.75" customHeight="1" x14ac:dyDescent="0.3">
      <c r="B590" s="4"/>
      <c r="C590" s="9"/>
      <c r="D590" s="13"/>
      <c r="E590" s="9"/>
      <c r="F590" s="14"/>
      <c r="G590" s="15"/>
      <c r="H590" s="16"/>
      <c r="I590" s="10"/>
      <c r="J590" s="92"/>
      <c r="K590" s="177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spans="2:22" ht="15.75" customHeight="1" x14ac:dyDescent="0.3">
      <c r="B591" s="4"/>
      <c r="C591" s="9"/>
      <c r="D591" s="13"/>
      <c r="E591" s="9"/>
      <c r="F591" s="14"/>
      <c r="G591" s="15"/>
      <c r="H591" s="16"/>
      <c r="I591" s="10"/>
      <c r="J591" s="92"/>
      <c r="K591" s="177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spans="2:22" ht="15.75" customHeight="1" x14ac:dyDescent="0.3">
      <c r="B592" s="4"/>
      <c r="C592" s="9"/>
      <c r="D592" s="13"/>
      <c r="E592" s="9"/>
      <c r="F592" s="14"/>
      <c r="G592" s="15"/>
      <c r="H592" s="16"/>
      <c r="I592" s="10"/>
      <c r="J592" s="92"/>
      <c r="K592" s="177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spans="2:22" ht="15.75" customHeight="1" x14ac:dyDescent="0.3">
      <c r="B593" s="4"/>
      <c r="C593" s="9"/>
      <c r="D593" s="13"/>
      <c r="E593" s="9"/>
      <c r="F593" s="14"/>
      <c r="G593" s="15"/>
      <c r="H593" s="16"/>
      <c r="I593" s="10"/>
      <c r="J593" s="92"/>
      <c r="K593" s="177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spans="2:22" ht="15.75" customHeight="1" x14ac:dyDescent="0.3">
      <c r="B594" s="4"/>
      <c r="C594" s="9"/>
      <c r="D594" s="13"/>
      <c r="E594" s="9"/>
      <c r="F594" s="14"/>
      <c r="G594" s="15"/>
      <c r="H594" s="16"/>
      <c r="I594" s="10"/>
      <c r="J594" s="92"/>
      <c r="K594" s="177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spans="2:22" ht="15.75" customHeight="1" x14ac:dyDescent="0.3">
      <c r="B595" s="4"/>
      <c r="C595" s="9"/>
      <c r="D595" s="13"/>
      <c r="E595" s="9"/>
      <c r="F595" s="14"/>
      <c r="G595" s="15"/>
      <c r="H595" s="16"/>
      <c r="I595" s="10"/>
      <c r="J595" s="92"/>
      <c r="K595" s="177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spans="2:22" ht="15.75" customHeight="1" x14ac:dyDescent="0.3">
      <c r="B596" s="4"/>
      <c r="C596" s="9"/>
      <c r="D596" s="13"/>
      <c r="E596" s="9"/>
      <c r="F596" s="14"/>
      <c r="G596" s="15"/>
      <c r="H596" s="16"/>
      <c r="I596" s="10"/>
      <c r="J596" s="92"/>
      <c r="K596" s="177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spans="2:22" ht="15.75" customHeight="1" x14ac:dyDescent="0.3">
      <c r="B597" s="4"/>
      <c r="C597" s="9"/>
      <c r="D597" s="13"/>
      <c r="E597" s="9"/>
      <c r="F597" s="14"/>
      <c r="G597" s="15"/>
      <c r="H597" s="16"/>
      <c r="I597" s="10"/>
      <c r="J597" s="92"/>
      <c r="K597" s="177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spans="2:22" ht="15.75" customHeight="1" x14ac:dyDescent="0.3">
      <c r="B598" s="4"/>
      <c r="C598" s="9"/>
      <c r="D598" s="13"/>
      <c r="E598" s="9"/>
      <c r="F598" s="14"/>
      <c r="G598" s="15"/>
      <c r="H598" s="16"/>
      <c r="I598" s="10"/>
      <c r="J598" s="92"/>
      <c r="K598" s="177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spans="2:22" ht="15.75" customHeight="1" x14ac:dyDescent="0.3">
      <c r="B599" s="4"/>
      <c r="C599" s="9"/>
      <c r="D599" s="13"/>
      <c r="E599" s="9"/>
      <c r="F599" s="14"/>
      <c r="G599" s="15"/>
      <c r="H599" s="16"/>
      <c r="I599" s="10"/>
      <c r="J599" s="92"/>
      <c r="K599" s="177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spans="2:22" ht="15.75" customHeight="1" x14ac:dyDescent="0.3">
      <c r="B600" s="4"/>
      <c r="C600" s="9"/>
      <c r="D600" s="13"/>
      <c r="E600" s="9"/>
      <c r="F600" s="14"/>
      <c r="G600" s="15"/>
      <c r="H600" s="16"/>
      <c r="I600" s="10"/>
      <c r="J600" s="92"/>
      <c r="K600" s="177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spans="2:22" ht="15.75" customHeight="1" x14ac:dyDescent="0.3">
      <c r="B601" s="4"/>
      <c r="C601" s="9"/>
      <c r="D601" s="13"/>
      <c r="E601" s="9"/>
      <c r="F601" s="14"/>
      <c r="G601" s="15"/>
      <c r="H601" s="16"/>
      <c r="I601" s="10"/>
      <c r="J601" s="92"/>
      <c r="K601" s="177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spans="2:22" ht="15.75" customHeight="1" x14ac:dyDescent="0.3">
      <c r="B602" s="4"/>
      <c r="C602" s="9"/>
      <c r="D602" s="13"/>
      <c r="E602" s="9"/>
      <c r="F602" s="14"/>
      <c r="G602" s="15"/>
      <c r="H602" s="16"/>
      <c r="I602" s="10"/>
      <c r="J602" s="92"/>
      <c r="K602" s="177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spans="2:22" ht="15.75" customHeight="1" x14ac:dyDescent="0.3">
      <c r="B603" s="4"/>
      <c r="C603" s="9"/>
      <c r="D603" s="13"/>
      <c r="E603" s="9"/>
      <c r="F603" s="14"/>
      <c r="G603" s="15"/>
      <c r="H603" s="16"/>
      <c r="I603" s="10"/>
      <c r="J603" s="92"/>
      <c r="K603" s="177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spans="2:22" ht="15.75" customHeight="1" x14ac:dyDescent="0.3">
      <c r="B604" s="4"/>
      <c r="C604" s="9"/>
      <c r="D604" s="13"/>
      <c r="E604" s="9"/>
      <c r="F604" s="14"/>
      <c r="G604" s="15"/>
      <c r="H604" s="16"/>
      <c r="I604" s="10"/>
      <c r="J604" s="92"/>
      <c r="K604" s="177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spans="2:22" ht="15.75" customHeight="1" x14ac:dyDescent="0.3">
      <c r="B605" s="4"/>
      <c r="C605" s="9"/>
      <c r="D605" s="13"/>
      <c r="E605" s="9"/>
      <c r="F605" s="14"/>
      <c r="G605" s="15"/>
      <c r="H605" s="16"/>
      <c r="I605" s="10"/>
      <c r="J605" s="92"/>
      <c r="K605" s="177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spans="2:22" ht="15.75" customHeight="1" x14ac:dyDescent="0.3">
      <c r="B606" s="4"/>
      <c r="C606" s="9"/>
      <c r="D606" s="13"/>
      <c r="E606" s="9"/>
      <c r="F606" s="14"/>
      <c r="G606" s="15"/>
      <c r="H606" s="16"/>
      <c r="I606" s="10"/>
      <c r="J606" s="92"/>
      <c r="K606" s="177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spans="2:22" ht="15.75" customHeight="1" x14ac:dyDescent="0.3">
      <c r="B607" s="4"/>
      <c r="C607" s="9"/>
      <c r="D607" s="13"/>
      <c r="E607" s="9"/>
      <c r="F607" s="14"/>
      <c r="G607" s="15"/>
      <c r="H607" s="16"/>
      <c r="I607" s="10"/>
      <c r="J607" s="92"/>
      <c r="K607" s="177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spans="2:22" ht="15.75" customHeight="1" x14ac:dyDescent="0.3">
      <c r="B608" s="4"/>
      <c r="C608" s="9"/>
      <c r="D608" s="13"/>
      <c r="E608" s="9"/>
      <c r="F608" s="14"/>
      <c r="G608" s="15"/>
      <c r="H608" s="16"/>
      <c r="I608" s="10"/>
      <c r="J608" s="92"/>
      <c r="K608" s="177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spans="2:22" ht="15.75" customHeight="1" x14ac:dyDescent="0.3">
      <c r="B609" s="4"/>
      <c r="C609" s="9"/>
      <c r="D609" s="13"/>
      <c r="E609" s="9"/>
      <c r="F609" s="14"/>
      <c r="G609" s="15"/>
      <c r="H609" s="16"/>
      <c r="I609" s="10"/>
      <c r="J609" s="92"/>
      <c r="K609" s="177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spans="2:22" ht="15.75" customHeight="1" x14ac:dyDescent="0.3">
      <c r="B610" s="4"/>
      <c r="C610" s="9"/>
      <c r="D610" s="13"/>
      <c r="E610" s="9"/>
      <c r="F610" s="14"/>
      <c r="G610" s="15"/>
      <c r="H610" s="16"/>
      <c r="I610" s="10"/>
      <c r="J610" s="92"/>
      <c r="K610" s="177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spans="2:22" ht="15.75" customHeight="1" x14ac:dyDescent="0.3">
      <c r="B611" s="4"/>
      <c r="C611" s="9"/>
      <c r="D611" s="13"/>
      <c r="E611" s="9"/>
      <c r="F611" s="14"/>
      <c r="G611" s="15"/>
      <c r="H611" s="16"/>
      <c r="I611" s="10"/>
      <c r="J611" s="92"/>
      <c r="K611" s="177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spans="2:22" ht="15.75" customHeight="1" x14ac:dyDescent="0.3">
      <c r="B612" s="4"/>
      <c r="C612" s="9"/>
      <c r="D612" s="13"/>
      <c r="E612" s="9"/>
      <c r="F612" s="14"/>
      <c r="G612" s="15"/>
      <c r="H612" s="16"/>
      <c r="I612" s="10"/>
      <c r="J612" s="92"/>
      <c r="K612" s="177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spans="2:22" ht="15.75" customHeight="1" x14ac:dyDescent="0.3">
      <c r="B613" s="4"/>
      <c r="C613" s="9"/>
      <c r="D613" s="13"/>
      <c r="E613" s="9"/>
      <c r="F613" s="14"/>
      <c r="G613" s="15"/>
      <c r="H613" s="16"/>
      <c r="I613" s="10"/>
      <c r="J613" s="92"/>
      <c r="K613" s="177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spans="2:22" ht="15.75" customHeight="1" x14ac:dyDescent="0.3">
      <c r="B614" s="4"/>
      <c r="C614" s="9"/>
      <c r="D614" s="13"/>
      <c r="E614" s="9"/>
      <c r="F614" s="14"/>
      <c r="G614" s="15"/>
      <c r="H614" s="16"/>
      <c r="I614" s="10"/>
      <c r="J614" s="92"/>
      <c r="K614" s="177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spans="2:22" ht="15.75" customHeight="1" x14ac:dyDescent="0.3">
      <c r="B615" s="4"/>
      <c r="C615" s="9"/>
      <c r="D615" s="13"/>
      <c r="E615" s="9"/>
      <c r="F615" s="14"/>
      <c r="G615" s="15"/>
      <c r="H615" s="16"/>
      <c r="I615" s="10"/>
      <c r="J615" s="92"/>
      <c r="K615" s="177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spans="2:22" ht="15.75" customHeight="1" x14ac:dyDescent="0.3">
      <c r="B616" s="4"/>
      <c r="C616" s="9"/>
      <c r="D616" s="13"/>
      <c r="E616" s="9"/>
      <c r="F616" s="14"/>
      <c r="G616" s="15"/>
      <c r="H616" s="16"/>
      <c r="I616" s="10"/>
      <c r="J616" s="92"/>
      <c r="K616" s="177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spans="2:22" ht="15.75" customHeight="1" x14ac:dyDescent="0.3">
      <c r="B617" s="4"/>
      <c r="C617" s="9"/>
      <c r="D617" s="13"/>
      <c r="E617" s="9"/>
      <c r="F617" s="14"/>
      <c r="G617" s="15"/>
      <c r="H617" s="16"/>
      <c r="I617" s="10"/>
      <c r="J617" s="92"/>
      <c r="K617" s="177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spans="2:22" ht="15.75" customHeight="1" x14ac:dyDescent="0.3">
      <c r="B618" s="4"/>
      <c r="C618" s="9"/>
      <c r="D618" s="13"/>
      <c r="E618" s="9"/>
      <c r="F618" s="14"/>
      <c r="G618" s="15"/>
      <c r="H618" s="16"/>
      <c r="I618" s="10"/>
      <c r="J618" s="92"/>
      <c r="K618" s="177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spans="2:22" ht="15.75" customHeight="1" x14ac:dyDescent="0.3">
      <c r="B619" s="4"/>
      <c r="C619" s="9"/>
      <c r="D619" s="13"/>
      <c r="E619" s="9"/>
      <c r="F619" s="14"/>
      <c r="G619" s="15"/>
      <c r="H619" s="16"/>
      <c r="I619" s="10"/>
      <c r="J619" s="92"/>
      <c r="K619" s="177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spans="2:22" ht="15.75" customHeight="1" x14ac:dyDescent="0.3">
      <c r="B620" s="4"/>
      <c r="C620" s="9"/>
      <c r="D620" s="13"/>
      <c r="E620" s="9"/>
      <c r="F620" s="14"/>
      <c r="G620" s="15"/>
      <c r="H620" s="16"/>
      <c r="I620" s="10"/>
      <c r="J620" s="92"/>
      <c r="K620" s="177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spans="2:22" ht="15.75" customHeight="1" x14ac:dyDescent="0.3">
      <c r="B621" s="4"/>
      <c r="C621" s="9"/>
      <c r="D621" s="13"/>
      <c r="E621" s="9"/>
      <c r="F621" s="14"/>
      <c r="G621" s="15"/>
      <c r="H621" s="16"/>
      <c r="I621" s="10"/>
      <c r="J621" s="92"/>
      <c r="K621" s="177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spans="2:22" ht="15.75" customHeight="1" x14ac:dyDescent="0.3">
      <c r="B622" s="4"/>
      <c r="C622" s="9"/>
      <c r="D622" s="13"/>
      <c r="E622" s="9"/>
      <c r="F622" s="14"/>
      <c r="G622" s="15"/>
      <c r="H622" s="16"/>
      <c r="I622" s="10"/>
      <c r="J622" s="92"/>
      <c r="K622" s="177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spans="2:22" ht="15.75" customHeight="1" x14ac:dyDescent="0.3">
      <c r="B623" s="4"/>
      <c r="C623" s="9"/>
      <c r="D623" s="13"/>
      <c r="E623" s="9"/>
      <c r="F623" s="14"/>
      <c r="G623" s="15"/>
      <c r="H623" s="16"/>
      <c r="I623" s="10"/>
      <c r="J623" s="92"/>
      <c r="K623" s="177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spans="2:22" ht="15.75" customHeight="1" x14ac:dyDescent="0.3">
      <c r="B624" s="4"/>
      <c r="C624" s="9"/>
      <c r="D624" s="13"/>
      <c r="E624" s="9"/>
      <c r="F624" s="14"/>
      <c r="G624" s="15"/>
      <c r="H624" s="16"/>
      <c r="I624" s="10"/>
      <c r="J624" s="92"/>
      <c r="K624" s="177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spans="2:22" ht="15.75" customHeight="1" x14ac:dyDescent="0.3">
      <c r="B625" s="4"/>
      <c r="C625" s="9"/>
      <c r="D625" s="13"/>
      <c r="E625" s="9"/>
      <c r="F625" s="14"/>
      <c r="G625" s="15"/>
      <c r="H625" s="16"/>
      <c r="I625" s="10"/>
      <c r="J625" s="92"/>
      <c r="K625" s="177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spans="2:22" ht="15.75" customHeight="1" x14ac:dyDescent="0.3">
      <c r="B626" s="4"/>
      <c r="C626" s="9"/>
      <c r="D626" s="13"/>
      <c r="E626" s="9"/>
      <c r="F626" s="14"/>
      <c r="G626" s="15"/>
      <c r="H626" s="16"/>
      <c r="I626" s="10"/>
      <c r="J626" s="92"/>
      <c r="K626" s="177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spans="2:22" ht="15.75" customHeight="1" x14ac:dyDescent="0.3">
      <c r="B627" s="4"/>
      <c r="C627" s="9"/>
      <c r="D627" s="13"/>
      <c r="E627" s="9"/>
      <c r="F627" s="14"/>
      <c r="G627" s="15"/>
      <c r="H627" s="16"/>
      <c r="I627" s="10"/>
      <c r="J627" s="92"/>
      <c r="K627" s="177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spans="2:22" ht="15.75" customHeight="1" x14ac:dyDescent="0.3">
      <c r="B628" s="4"/>
      <c r="C628" s="9"/>
      <c r="D628" s="13"/>
      <c r="E628" s="9"/>
      <c r="F628" s="14"/>
      <c r="G628" s="15"/>
      <c r="H628" s="16"/>
      <c r="I628" s="10"/>
      <c r="J628" s="92"/>
      <c r="K628" s="177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spans="2:22" ht="15.75" customHeight="1" x14ac:dyDescent="0.3">
      <c r="B629" s="4"/>
      <c r="C629" s="9"/>
      <c r="D629" s="13"/>
      <c r="E629" s="9"/>
      <c r="F629" s="14"/>
      <c r="G629" s="15"/>
      <c r="H629" s="16"/>
      <c r="I629" s="10"/>
      <c r="J629" s="92"/>
      <c r="K629" s="177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spans="2:22" ht="15.75" customHeight="1" x14ac:dyDescent="0.3">
      <c r="B630" s="4"/>
      <c r="C630" s="9"/>
      <c r="D630" s="13"/>
      <c r="E630" s="9"/>
      <c r="F630" s="14"/>
      <c r="G630" s="15"/>
      <c r="H630" s="16"/>
      <c r="I630" s="10"/>
      <c r="J630" s="92"/>
      <c r="K630" s="177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spans="2:22" ht="15.75" customHeight="1" x14ac:dyDescent="0.3">
      <c r="B631" s="4"/>
      <c r="C631" s="9"/>
      <c r="D631" s="13"/>
      <c r="E631" s="9"/>
      <c r="F631" s="14"/>
      <c r="G631" s="15"/>
      <c r="H631" s="16"/>
      <c r="I631" s="10"/>
      <c r="J631" s="92"/>
      <c r="K631" s="177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spans="2:22" ht="15.75" customHeight="1" x14ac:dyDescent="0.3">
      <c r="B632" s="4"/>
      <c r="C632" s="9"/>
      <c r="D632" s="13"/>
      <c r="E632" s="9"/>
      <c r="F632" s="14"/>
      <c r="G632" s="15"/>
      <c r="H632" s="16"/>
      <c r="I632" s="10"/>
      <c r="J632" s="92"/>
      <c r="K632" s="177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spans="2:22" ht="15.75" customHeight="1" x14ac:dyDescent="0.3">
      <c r="B633" s="4"/>
      <c r="C633" s="9"/>
      <c r="D633" s="13"/>
      <c r="E633" s="9"/>
      <c r="F633" s="14"/>
      <c r="G633" s="15"/>
      <c r="H633" s="16"/>
      <c r="I633" s="10"/>
      <c r="J633" s="92"/>
      <c r="K633" s="177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spans="2:22" ht="15.75" customHeight="1" x14ac:dyDescent="0.3">
      <c r="B634" s="4"/>
      <c r="C634" s="9"/>
      <c r="D634" s="13"/>
      <c r="E634" s="9"/>
      <c r="F634" s="14"/>
      <c r="G634" s="15"/>
      <c r="H634" s="16"/>
      <c r="I634" s="10"/>
      <c r="J634" s="92"/>
      <c r="K634" s="177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spans="2:22" ht="15.75" customHeight="1" x14ac:dyDescent="0.3">
      <c r="B635" s="4"/>
      <c r="C635" s="9"/>
      <c r="D635" s="13"/>
      <c r="E635" s="9"/>
      <c r="F635" s="14"/>
      <c r="G635" s="15"/>
      <c r="H635" s="16"/>
      <c r="I635" s="10"/>
      <c r="J635" s="92"/>
      <c r="K635" s="177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spans="2:22" ht="15.75" customHeight="1" x14ac:dyDescent="0.3">
      <c r="B636" s="4"/>
      <c r="C636" s="9"/>
      <c r="D636" s="13"/>
      <c r="E636" s="9"/>
      <c r="F636" s="14"/>
      <c r="G636" s="15"/>
      <c r="H636" s="16"/>
      <c r="I636" s="10"/>
      <c r="J636" s="92"/>
      <c r="K636" s="177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spans="2:22" ht="15.75" customHeight="1" x14ac:dyDescent="0.3">
      <c r="B637" s="4"/>
      <c r="C637" s="9"/>
      <c r="D637" s="13"/>
      <c r="E637" s="9"/>
      <c r="F637" s="14"/>
      <c r="G637" s="15"/>
      <c r="H637" s="16"/>
      <c r="I637" s="10"/>
      <c r="J637" s="92"/>
      <c r="K637" s="177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spans="2:22" ht="15.75" customHeight="1" x14ac:dyDescent="0.3">
      <c r="B638" s="4"/>
      <c r="C638" s="9"/>
      <c r="D638" s="13"/>
      <c r="E638" s="9"/>
      <c r="F638" s="14"/>
      <c r="G638" s="15"/>
      <c r="H638" s="16"/>
      <c r="I638" s="10"/>
      <c r="J638" s="92"/>
      <c r="K638" s="177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spans="2:22" ht="15.75" customHeight="1" x14ac:dyDescent="0.3">
      <c r="B639" s="4"/>
      <c r="C639" s="9"/>
      <c r="D639" s="13"/>
      <c r="E639" s="9"/>
      <c r="F639" s="14"/>
      <c r="G639" s="15"/>
      <c r="H639" s="16"/>
      <c r="I639" s="10"/>
      <c r="J639" s="92"/>
      <c r="K639" s="177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spans="2:22" ht="15.75" customHeight="1" x14ac:dyDescent="0.3">
      <c r="B640" s="4"/>
      <c r="C640" s="9"/>
      <c r="D640" s="13"/>
      <c r="E640" s="9"/>
      <c r="F640" s="14"/>
      <c r="G640" s="15"/>
      <c r="H640" s="16"/>
      <c r="I640" s="10"/>
      <c r="J640" s="92"/>
      <c r="K640" s="177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spans="2:22" ht="15.75" customHeight="1" x14ac:dyDescent="0.3">
      <c r="B641" s="4"/>
      <c r="C641" s="9"/>
      <c r="D641" s="13"/>
      <c r="E641" s="9"/>
      <c r="F641" s="14"/>
      <c r="G641" s="15"/>
      <c r="H641" s="16"/>
      <c r="I641" s="10"/>
      <c r="J641" s="92"/>
      <c r="K641" s="177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spans="2:22" ht="15.75" customHeight="1" x14ac:dyDescent="0.3">
      <c r="B642" s="4"/>
      <c r="C642" s="9"/>
      <c r="D642" s="13"/>
      <c r="E642" s="9"/>
      <c r="F642" s="14"/>
      <c r="G642" s="15"/>
      <c r="H642" s="16"/>
      <c r="I642" s="10"/>
      <c r="J642" s="92"/>
      <c r="K642" s="177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spans="2:22" ht="15.75" customHeight="1" x14ac:dyDescent="0.3">
      <c r="B643" s="4"/>
      <c r="C643" s="9"/>
      <c r="D643" s="13"/>
      <c r="E643" s="9"/>
      <c r="F643" s="14"/>
      <c r="G643" s="15"/>
      <c r="H643" s="16"/>
      <c r="I643" s="10"/>
      <c r="J643" s="92"/>
      <c r="K643" s="177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spans="2:22" ht="15.75" customHeight="1" x14ac:dyDescent="0.3">
      <c r="B644" s="4"/>
      <c r="C644" s="9"/>
      <c r="D644" s="13"/>
      <c r="E644" s="9"/>
      <c r="F644" s="14"/>
      <c r="G644" s="15"/>
      <c r="H644" s="16"/>
      <c r="I644" s="10"/>
      <c r="J644" s="92"/>
      <c r="K644" s="177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spans="2:22" ht="15.75" customHeight="1" x14ac:dyDescent="0.3">
      <c r="B645" s="4"/>
      <c r="C645" s="9"/>
      <c r="D645" s="13"/>
      <c r="E645" s="9"/>
      <c r="F645" s="14"/>
      <c r="G645" s="15"/>
      <c r="H645" s="16"/>
      <c r="I645" s="10"/>
      <c r="J645" s="92"/>
      <c r="K645" s="177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spans="2:22" ht="15.75" customHeight="1" x14ac:dyDescent="0.3">
      <c r="B646" s="4"/>
      <c r="C646" s="9"/>
      <c r="D646" s="13"/>
      <c r="E646" s="9"/>
      <c r="F646" s="14"/>
      <c r="G646" s="15"/>
      <c r="H646" s="16"/>
      <c r="I646" s="10"/>
      <c r="J646" s="92"/>
      <c r="K646" s="177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spans="2:22" ht="15.75" customHeight="1" x14ac:dyDescent="0.3">
      <c r="B647" s="4"/>
      <c r="C647" s="9"/>
      <c r="D647" s="13"/>
      <c r="E647" s="9"/>
      <c r="F647" s="14"/>
      <c r="G647" s="15"/>
      <c r="H647" s="16"/>
      <c r="I647" s="10"/>
      <c r="J647" s="92"/>
      <c r="K647" s="177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spans="2:22" ht="15.75" customHeight="1" x14ac:dyDescent="0.3">
      <c r="B648" s="4"/>
      <c r="C648" s="9"/>
      <c r="D648" s="13"/>
      <c r="E648" s="9"/>
      <c r="F648" s="14"/>
      <c r="G648" s="15"/>
      <c r="H648" s="16"/>
      <c r="I648" s="10"/>
      <c r="J648" s="92"/>
      <c r="K648" s="177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spans="2:22" ht="15.75" customHeight="1" x14ac:dyDescent="0.3">
      <c r="B649" s="4"/>
      <c r="C649" s="9"/>
      <c r="D649" s="13"/>
      <c r="E649" s="9"/>
      <c r="F649" s="14"/>
      <c r="G649" s="15"/>
      <c r="H649" s="16"/>
      <c r="I649" s="10"/>
      <c r="J649" s="92"/>
      <c r="K649" s="177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spans="2:22" ht="15.75" customHeight="1" x14ac:dyDescent="0.3">
      <c r="B650" s="4"/>
      <c r="C650" s="9"/>
      <c r="D650" s="13"/>
      <c r="E650" s="9"/>
      <c r="F650" s="14"/>
      <c r="G650" s="15"/>
      <c r="H650" s="16"/>
      <c r="I650" s="10"/>
      <c r="J650" s="92"/>
      <c r="K650" s="177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spans="2:22" ht="15.75" customHeight="1" x14ac:dyDescent="0.3">
      <c r="B651" s="4"/>
      <c r="C651" s="9"/>
      <c r="D651" s="13"/>
      <c r="E651" s="9"/>
      <c r="F651" s="14"/>
      <c r="G651" s="15"/>
      <c r="H651" s="16"/>
      <c r="I651" s="10"/>
      <c r="J651" s="92"/>
      <c r="K651" s="177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spans="2:22" ht="15.75" customHeight="1" x14ac:dyDescent="0.3">
      <c r="B652" s="4"/>
      <c r="C652" s="9"/>
      <c r="D652" s="13"/>
      <c r="E652" s="9"/>
      <c r="F652" s="14"/>
      <c r="G652" s="15"/>
      <c r="H652" s="16"/>
      <c r="I652" s="10"/>
      <c r="J652" s="92"/>
      <c r="K652" s="177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spans="2:22" ht="15.75" customHeight="1" x14ac:dyDescent="0.3">
      <c r="B653" s="4"/>
      <c r="C653" s="9"/>
      <c r="D653" s="13"/>
      <c r="E653" s="9"/>
      <c r="F653" s="14"/>
      <c r="G653" s="15"/>
      <c r="H653" s="16"/>
      <c r="I653" s="10"/>
      <c r="J653" s="92"/>
      <c r="K653" s="177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spans="2:22" ht="15.75" customHeight="1" x14ac:dyDescent="0.3">
      <c r="B654" s="4"/>
      <c r="C654" s="9"/>
      <c r="D654" s="13"/>
      <c r="E654" s="9"/>
      <c r="F654" s="14"/>
      <c r="G654" s="15"/>
      <c r="H654" s="16"/>
      <c r="I654" s="10"/>
      <c r="J654" s="92"/>
      <c r="K654" s="177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spans="2:22" ht="15.75" customHeight="1" x14ac:dyDescent="0.3">
      <c r="B655" s="4"/>
      <c r="C655" s="9"/>
      <c r="D655" s="13"/>
      <c r="E655" s="9"/>
      <c r="F655" s="14"/>
      <c r="G655" s="15"/>
      <c r="H655" s="16"/>
      <c r="I655" s="10"/>
      <c r="J655" s="92"/>
      <c r="K655" s="177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spans="2:22" ht="15.75" customHeight="1" x14ac:dyDescent="0.3">
      <c r="B656" s="4"/>
      <c r="C656" s="9"/>
      <c r="D656" s="13"/>
      <c r="E656" s="9"/>
      <c r="F656" s="14"/>
      <c r="G656" s="15"/>
      <c r="H656" s="16"/>
      <c r="I656" s="10"/>
      <c r="J656" s="92"/>
      <c r="K656" s="177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spans="2:22" ht="15.75" customHeight="1" x14ac:dyDescent="0.3">
      <c r="B657" s="4"/>
      <c r="C657" s="9"/>
      <c r="D657" s="13"/>
      <c r="E657" s="9"/>
      <c r="F657" s="14"/>
      <c r="G657" s="15"/>
      <c r="H657" s="16"/>
      <c r="I657" s="10"/>
      <c r="J657" s="92"/>
      <c r="K657" s="177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spans="2:22" ht="15.75" customHeight="1" x14ac:dyDescent="0.3">
      <c r="B658" s="4"/>
      <c r="C658" s="9"/>
      <c r="D658" s="13"/>
      <c r="E658" s="9"/>
      <c r="F658" s="14"/>
      <c r="G658" s="15"/>
      <c r="H658" s="16"/>
      <c r="I658" s="10"/>
      <c r="J658" s="92"/>
      <c r="K658" s="177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spans="2:22" ht="15.75" customHeight="1" x14ac:dyDescent="0.3">
      <c r="B659" s="4"/>
      <c r="C659" s="9"/>
      <c r="D659" s="13"/>
      <c r="E659" s="9"/>
      <c r="F659" s="14"/>
      <c r="G659" s="15"/>
      <c r="H659" s="16"/>
      <c r="I659" s="10"/>
      <c r="J659" s="92"/>
      <c r="K659" s="177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spans="2:22" ht="15.75" customHeight="1" x14ac:dyDescent="0.3">
      <c r="B660" s="4"/>
      <c r="C660" s="9"/>
      <c r="D660" s="13"/>
      <c r="E660" s="9"/>
      <c r="F660" s="14"/>
      <c r="G660" s="15"/>
      <c r="H660" s="16"/>
      <c r="I660" s="10"/>
      <c r="J660" s="92"/>
      <c r="K660" s="177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spans="2:22" ht="15.75" customHeight="1" x14ac:dyDescent="0.3">
      <c r="B661" s="4"/>
      <c r="C661" s="9"/>
      <c r="D661" s="13"/>
      <c r="E661" s="9"/>
      <c r="F661" s="14"/>
      <c r="G661" s="15"/>
      <c r="H661" s="16"/>
      <c r="I661" s="10"/>
      <c r="J661" s="92"/>
      <c r="K661" s="177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spans="2:22" ht="15.75" customHeight="1" x14ac:dyDescent="0.3">
      <c r="B662" s="4"/>
      <c r="C662" s="9"/>
      <c r="D662" s="13"/>
      <c r="E662" s="9"/>
      <c r="F662" s="14"/>
      <c r="G662" s="15"/>
      <c r="H662" s="16"/>
      <c r="I662" s="10"/>
      <c r="J662" s="92"/>
      <c r="K662" s="177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spans="2:22" ht="15.75" customHeight="1" x14ac:dyDescent="0.3">
      <c r="B663" s="4"/>
      <c r="C663" s="9"/>
      <c r="D663" s="13"/>
      <c r="E663" s="9"/>
      <c r="F663" s="14"/>
      <c r="G663" s="15"/>
      <c r="H663" s="16"/>
      <c r="I663" s="10"/>
      <c r="J663" s="92"/>
      <c r="K663" s="177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spans="2:22" ht="15.75" customHeight="1" x14ac:dyDescent="0.3">
      <c r="B664" s="4"/>
      <c r="C664" s="9"/>
      <c r="D664" s="13"/>
      <c r="E664" s="9"/>
      <c r="F664" s="14"/>
      <c r="G664" s="15"/>
      <c r="H664" s="16"/>
      <c r="I664" s="10"/>
      <c r="J664" s="92"/>
      <c r="K664" s="177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spans="2:22" ht="15.75" customHeight="1" x14ac:dyDescent="0.3">
      <c r="B665" s="4"/>
      <c r="C665" s="9"/>
      <c r="D665" s="13"/>
      <c r="E665" s="9"/>
      <c r="F665" s="14"/>
      <c r="G665" s="15"/>
      <c r="H665" s="16"/>
      <c r="I665" s="10"/>
      <c r="J665" s="92"/>
      <c r="K665" s="177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spans="2:22" ht="15.75" customHeight="1" x14ac:dyDescent="0.3">
      <c r="B666" s="4"/>
      <c r="C666" s="9"/>
      <c r="D666" s="13"/>
      <c r="E666" s="9"/>
      <c r="F666" s="14"/>
      <c r="G666" s="15"/>
      <c r="H666" s="16"/>
      <c r="I666" s="10"/>
      <c r="J666" s="92"/>
      <c r="K666" s="177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spans="2:22" ht="15.75" customHeight="1" x14ac:dyDescent="0.3">
      <c r="B667" s="4"/>
      <c r="C667" s="9"/>
      <c r="D667" s="13"/>
      <c r="E667" s="9"/>
      <c r="F667" s="14"/>
      <c r="G667" s="15"/>
      <c r="H667" s="16"/>
      <c r="I667" s="10"/>
      <c r="J667" s="92"/>
      <c r="K667" s="177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spans="2:22" ht="15.75" customHeight="1" x14ac:dyDescent="0.3">
      <c r="B668" s="4"/>
      <c r="C668" s="9"/>
      <c r="D668" s="13"/>
      <c r="E668" s="9"/>
      <c r="F668" s="14"/>
      <c r="G668" s="15"/>
      <c r="H668" s="16"/>
      <c r="I668" s="10"/>
      <c r="J668" s="92"/>
      <c r="K668" s="177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spans="2:22" ht="15.75" customHeight="1" x14ac:dyDescent="0.3">
      <c r="B669" s="4"/>
      <c r="C669" s="9"/>
      <c r="D669" s="13"/>
      <c r="E669" s="9"/>
      <c r="F669" s="14"/>
      <c r="G669" s="15"/>
      <c r="H669" s="16"/>
      <c r="I669" s="10"/>
      <c r="J669" s="92"/>
      <c r="K669" s="177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spans="2:22" ht="15.75" customHeight="1" x14ac:dyDescent="0.3">
      <c r="B670" s="4"/>
      <c r="C670" s="9"/>
      <c r="D670" s="13"/>
      <c r="E670" s="9"/>
      <c r="F670" s="14"/>
      <c r="G670" s="15"/>
      <c r="H670" s="16"/>
      <c r="I670" s="10"/>
      <c r="J670" s="92"/>
      <c r="K670" s="177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spans="2:22" ht="15.75" customHeight="1" x14ac:dyDescent="0.3">
      <c r="B671" s="4"/>
      <c r="C671" s="9"/>
      <c r="D671" s="13"/>
      <c r="E671" s="9"/>
      <c r="F671" s="14"/>
      <c r="G671" s="15"/>
      <c r="H671" s="16"/>
      <c r="I671" s="10"/>
      <c r="J671" s="92"/>
      <c r="K671" s="177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spans="2:22" ht="15.75" customHeight="1" x14ac:dyDescent="0.3">
      <c r="B672" s="4"/>
      <c r="C672" s="9"/>
      <c r="D672" s="13"/>
      <c r="E672" s="9"/>
      <c r="F672" s="14"/>
      <c r="G672" s="15"/>
      <c r="H672" s="16"/>
      <c r="I672" s="10"/>
      <c r="J672" s="92"/>
      <c r="K672" s="177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spans="2:22" ht="15.75" customHeight="1" x14ac:dyDescent="0.3">
      <c r="B673" s="4"/>
      <c r="C673" s="9"/>
      <c r="D673" s="13"/>
      <c r="E673" s="9"/>
      <c r="F673" s="14"/>
      <c r="G673" s="15"/>
      <c r="H673" s="16"/>
      <c r="I673" s="10"/>
      <c r="J673" s="92"/>
      <c r="K673" s="177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spans="2:22" ht="15.75" customHeight="1" x14ac:dyDescent="0.3">
      <c r="B674" s="4"/>
      <c r="C674" s="9"/>
      <c r="D674" s="13"/>
      <c r="E674" s="9"/>
      <c r="F674" s="14"/>
      <c r="G674" s="15"/>
      <c r="H674" s="16"/>
      <c r="I674" s="10"/>
      <c r="J674" s="92"/>
      <c r="K674" s="177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spans="2:22" ht="15.75" customHeight="1" x14ac:dyDescent="0.3">
      <c r="B675" s="4"/>
      <c r="C675" s="9"/>
      <c r="D675" s="13"/>
      <c r="E675" s="9"/>
      <c r="F675" s="14"/>
      <c r="G675" s="15"/>
      <c r="H675" s="16"/>
      <c r="I675" s="10"/>
      <c r="J675" s="92"/>
      <c r="K675" s="177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spans="2:22" ht="15.75" customHeight="1" x14ac:dyDescent="0.3">
      <c r="B676" s="4"/>
      <c r="C676" s="9"/>
      <c r="D676" s="13"/>
      <c r="E676" s="9"/>
      <c r="F676" s="14"/>
      <c r="G676" s="15"/>
      <c r="H676" s="16"/>
      <c r="I676" s="10"/>
      <c r="J676" s="92"/>
      <c r="K676" s="177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spans="2:22" ht="15.75" customHeight="1" x14ac:dyDescent="0.3">
      <c r="B677" s="4"/>
      <c r="C677" s="9"/>
      <c r="D677" s="13"/>
      <c r="E677" s="9"/>
      <c r="F677" s="14"/>
      <c r="G677" s="15"/>
      <c r="H677" s="16"/>
      <c r="I677" s="10"/>
      <c r="J677" s="92"/>
      <c r="K677" s="177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spans="2:22" ht="15.75" customHeight="1" x14ac:dyDescent="0.3">
      <c r="B678" s="4"/>
      <c r="C678" s="9"/>
      <c r="D678" s="13"/>
      <c r="E678" s="9"/>
      <c r="F678" s="14"/>
      <c r="G678" s="15"/>
      <c r="H678" s="16"/>
      <c r="I678" s="10"/>
      <c r="J678" s="92"/>
      <c r="K678" s="177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spans="2:22" ht="15.75" customHeight="1" x14ac:dyDescent="0.3">
      <c r="B679" s="4"/>
      <c r="C679" s="9"/>
      <c r="D679" s="13"/>
      <c r="E679" s="9"/>
      <c r="F679" s="14"/>
      <c r="G679" s="15"/>
      <c r="H679" s="16"/>
      <c r="I679" s="10"/>
      <c r="J679" s="92"/>
      <c r="K679" s="177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spans="2:22" ht="15.75" customHeight="1" x14ac:dyDescent="0.3">
      <c r="B680" s="4"/>
      <c r="C680" s="9"/>
      <c r="D680" s="13"/>
      <c r="E680" s="9"/>
      <c r="F680" s="14"/>
      <c r="G680" s="15"/>
      <c r="H680" s="16"/>
      <c r="I680" s="10"/>
      <c r="J680" s="92"/>
      <c r="K680" s="177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spans="2:22" ht="15.75" customHeight="1" x14ac:dyDescent="0.3">
      <c r="B681" s="4"/>
      <c r="C681" s="9"/>
      <c r="D681" s="13"/>
      <c r="E681" s="9"/>
      <c r="F681" s="14"/>
      <c r="G681" s="15"/>
      <c r="H681" s="16"/>
      <c r="I681" s="10"/>
      <c r="J681" s="92"/>
      <c r="K681" s="177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spans="2:22" ht="15.75" customHeight="1" x14ac:dyDescent="0.3">
      <c r="B682" s="4"/>
      <c r="C682" s="9"/>
      <c r="D682" s="13"/>
      <c r="E682" s="9"/>
      <c r="F682" s="14"/>
      <c r="G682" s="15"/>
      <c r="H682" s="16"/>
      <c r="I682" s="10"/>
      <c r="J682" s="92"/>
      <c r="K682" s="177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spans="2:22" ht="15.75" customHeight="1" x14ac:dyDescent="0.3">
      <c r="B683" s="4"/>
      <c r="C683" s="9"/>
      <c r="D683" s="13"/>
      <c r="E683" s="9"/>
      <c r="F683" s="14"/>
      <c r="G683" s="15"/>
      <c r="H683" s="16"/>
      <c r="I683" s="10"/>
      <c r="J683" s="92"/>
      <c r="K683" s="177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spans="2:22" ht="15.75" customHeight="1" x14ac:dyDescent="0.3">
      <c r="B684" s="4"/>
      <c r="C684" s="9"/>
      <c r="D684" s="13"/>
      <c r="E684" s="9"/>
      <c r="F684" s="14"/>
      <c r="G684" s="15"/>
      <c r="H684" s="16"/>
      <c r="I684" s="10"/>
      <c r="J684" s="92"/>
      <c r="K684" s="177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spans="2:22" ht="15.75" customHeight="1" x14ac:dyDescent="0.3">
      <c r="B685" s="4"/>
      <c r="C685" s="9"/>
      <c r="D685" s="13"/>
      <c r="E685" s="9"/>
      <c r="F685" s="14"/>
      <c r="G685" s="15"/>
      <c r="H685" s="16"/>
      <c r="I685" s="10"/>
      <c r="J685" s="92"/>
      <c r="K685" s="177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spans="2:22" ht="15.75" customHeight="1" x14ac:dyDescent="0.3">
      <c r="B686" s="4"/>
      <c r="C686" s="9"/>
      <c r="D686" s="13"/>
      <c r="E686" s="9"/>
      <c r="F686" s="14"/>
      <c r="G686" s="15"/>
      <c r="H686" s="16"/>
      <c r="I686" s="10"/>
      <c r="J686" s="92"/>
      <c r="K686" s="177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spans="2:22" ht="15.75" customHeight="1" x14ac:dyDescent="0.3">
      <c r="B687" s="4"/>
      <c r="C687" s="9"/>
      <c r="D687" s="13"/>
      <c r="E687" s="9"/>
      <c r="F687" s="14"/>
      <c r="G687" s="15"/>
      <c r="H687" s="16"/>
      <c r="I687" s="10"/>
      <c r="J687" s="92"/>
      <c r="K687" s="177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spans="2:22" ht="15.75" customHeight="1" x14ac:dyDescent="0.3">
      <c r="B688" s="4"/>
      <c r="C688" s="9"/>
      <c r="D688" s="13"/>
      <c r="E688" s="9"/>
      <c r="F688" s="14"/>
      <c r="G688" s="15"/>
      <c r="H688" s="16"/>
      <c r="I688" s="10"/>
      <c r="J688" s="92"/>
      <c r="K688" s="177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spans="2:22" ht="15.75" customHeight="1" x14ac:dyDescent="0.3">
      <c r="B689" s="4"/>
      <c r="C689" s="9"/>
      <c r="D689" s="13"/>
      <c r="E689" s="9"/>
      <c r="F689" s="14"/>
      <c r="G689" s="15"/>
      <c r="H689" s="16"/>
      <c r="I689" s="10"/>
      <c r="J689" s="92"/>
      <c r="K689" s="177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spans="2:22" ht="15.75" customHeight="1" x14ac:dyDescent="0.3">
      <c r="B690" s="4"/>
      <c r="C690" s="9"/>
      <c r="D690" s="13"/>
      <c r="E690" s="9"/>
      <c r="F690" s="14"/>
      <c r="G690" s="15"/>
      <c r="H690" s="16"/>
      <c r="I690" s="10"/>
      <c r="J690" s="92"/>
      <c r="K690" s="177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spans="2:22" ht="15.75" customHeight="1" x14ac:dyDescent="0.3">
      <c r="B691" s="4"/>
      <c r="C691" s="9"/>
      <c r="D691" s="13"/>
      <c r="E691" s="9"/>
      <c r="F691" s="14"/>
      <c r="G691" s="15"/>
      <c r="H691" s="16"/>
      <c r="I691" s="10"/>
      <c r="J691" s="92"/>
      <c r="K691" s="177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spans="2:22" ht="15.75" customHeight="1" x14ac:dyDescent="0.3">
      <c r="B692" s="4"/>
      <c r="C692" s="9"/>
      <c r="D692" s="13"/>
      <c r="E692" s="9"/>
      <c r="F692" s="14"/>
      <c r="G692" s="15"/>
      <c r="H692" s="16"/>
      <c r="I692" s="10"/>
      <c r="J692" s="92"/>
      <c r="K692" s="177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spans="2:22" ht="15.75" customHeight="1" x14ac:dyDescent="0.3">
      <c r="B693" s="4"/>
      <c r="C693" s="9"/>
      <c r="D693" s="13"/>
      <c r="E693" s="9"/>
      <c r="F693" s="14"/>
      <c r="G693" s="15"/>
      <c r="H693" s="16"/>
      <c r="I693" s="10"/>
      <c r="J693" s="92"/>
      <c r="K693" s="177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spans="2:22" ht="15.75" customHeight="1" x14ac:dyDescent="0.3">
      <c r="B694" s="4"/>
      <c r="C694" s="9"/>
      <c r="D694" s="13"/>
      <c r="E694" s="9"/>
      <c r="F694" s="14"/>
      <c r="G694" s="15"/>
      <c r="H694" s="16"/>
      <c r="I694" s="10"/>
      <c r="J694" s="92"/>
      <c r="K694" s="177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spans="2:22" ht="15.75" customHeight="1" x14ac:dyDescent="0.3">
      <c r="B695" s="4"/>
      <c r="C695" s="9"/>
      <c r="D695" s="13"/>
      <c r="E695" s="9"/>
      <c r="F695" s="14"/>
      <c r="G695" s="15"/>
      <c r="H695" s="16"/>
      <c r="I695" s="10"/>
      <c r="J695" s="92"/>
      <c r="K695" s="177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spans="2:22" ht="15.75" customHeight="1" x14ac:dyDescent="0.3">
      <c r="B696" s="4"/>
      <c r="C696" s="9"/>
      <c r="D696" s="13"/>
      <c r="E696" s="9"/>
      <c r="F696" s="14"/>
      <c r="G696" s="15"/>
      <c r="H696" s="16"/>
      <c r="I696" s="10"/>
      <c r="J696" s="92"/>
      <c r="K696" s="177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spans="2:22" ht="15.75" customHeight="1" x14ac:dyDescent="0.3">
      <c r="B697" s="4"/>
      <c r="C697" s="9"/>
      <c r="D697" s="13"/>
      <c r="E697" s="9"/>
      <c r="F697" s="14"/>
      <c r="G697" s="15"/>
      <c r="H697" s="16"/>
      <c r="I697" s="10"/>
      <c r="J697" s="92"/>
      <c r="K697" s="177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spans="2:22" ht="15.75" customHeight="1" x14ac:dyDescent="0.3">
      <c r="B698" s="4"/>
      <c r="C698" s="9"/>
      <c r="D698" s="13"/>
      <c r="E698" s="9"/>
      <c r="F698" s="14"/>
      <c r="G698" s="15"/>
      <c r="H698" s="16"/>
      <c r="I698" s="10"/>
      <c r="J698" s="92"/>
      <c r="K698" s="177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spans="2:22" ht="15.75" customHeight="1" x14ac:dyDescent="0.3">
      <c r="B699" s="4"/>
      <c r="C699" s="9"/>
      <c r="D699" s="13"/>
      <c r="E699" s="9"/>
      <c r="F699" s="14"/>
      <c r="G699" s="15"/>
      <c r="H699" s="16"/>
      <c r="I699" s="10"/>
      <c r="J699" s="92"/>
      <c r="K699" s="177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spans="2:22" ht="15.75" customHeight="1" x14ac:dyDescent="0.3">
      <c r="B700" s="4"/>
      <c r="C700" s="9"/>
      <c r="D700" s="13"/>
      <c r="E700" s="9"/>
      <c r="F700" s="14"/>
      <c r="G700" s="15"/>
      <c r="H700" s="16"/>
      <c r="I700" s="10"/>
      <c r="J700" s="92"/>
      <c r="K700" s="177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spans="2:22" ht="15.75" customHeight="1" x14ac:dyDescent="0.3">
      <c r="B701" s="4"/>
      <c r="C701" s="9"/>
      <c r="D701" s="13"/>
      <c r="E701" s="9"/>
      <c r="F701" s="14"/>
      <c r="G701" s="15"/>
      <c r="H701" s="16"/>
      <c r="I701" s="10"/>
      <c r="J701" s="92"/>
      <c r="K701" s="177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spans="2:22" ht="15.75" customHeight="1" x14ac:dyDescent="0.3">
      <c r="B702" s="4"/>
      <c r="C702" s="9"/>
      <c r="D702" s="13"/>
      <c r="E702" s="9"/>
      <c r="F702" s="14"/>
      <c r="G702" s="15"/>
      <c r="H702" s="16"/>
      <c r="I702" s="10"/>
      <c r="J702" s="92"/>
      <c r="K702" s="177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spans="2:22" ht="15.75" customHeight="1" x14ac:dyDescent="0.3">
      <c r="B703" s="4"/>
      <c r="C703" s="9"/>
      <c r="D703" s="13"/>
      <c r="E703" s="9"/>
      <c r="F703" s="14"/>
      <c r="G703" s="15"/>
      <c r="H703" s="16"/>
      <c r="I703" s="10"/>
      <c r="J703" s="92"/>
      <c r="K703" s="177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spans="2:22" ht="15.75" customHeight="1" x14ac:dyDescent="0.3">
      <c r="B704" s="4"/>
      <c r="C704" s="9"/>
      <c r="D704" s="13"/>
      <c r="E704" s="9"/>
      <c r="F704" s="14"/>
      <c r="G704" s="15"/>
      <c r="H704" s="16"/>
      <c r="I704" s="10"/>
      <c r="J704" s="92"/>
      <c r="K704" s="177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spans="2:22" ht="15.75" customHeight="1" x14ac:dyDescent="0.3">
      <c r="B705" s="4"/>
      <c r="C705" s="9"/>
      <c r="D705" s="13"/>
      <c r="E705" s="9"/>
      <c r="F705" s="14"/>
      <c r="G705" s="15"/>
      <c r="H705" s="16"/>
      <c r="I705" s="10"/>
      <c r="J705" s="92"/>
      <c r="K705" s="177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spans="2:22" ht="15.75" customHeight="1" x14ac:dyDescent="0.3">
      <c r="B706" s="4"/>
      <c r="C706" s="9"/>
      <c r="D706" s="13"/>
      <c r="E706" s="9"/>
      <c r="F706" s="14"/>
      <c r="G706" s="15"/>
      <c r="H706" s="16"/>
      <c r="I706" s="10"/>
      <c r="J706" s="92"/>
      <c r="K706" s="177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spans="2:22" ht="15.75" customHeight="1" x14ac:dyDescent="0.3">
      <c r="B707" s="4"/>
      <c r="C707" s="9"/>
      <c r="D707" s="13"/>
      <c r="E707" s="9"/>
      <c r="F707" s="14"/>
      <c r="G707" s="15"/>
      <c r="H707" s="16"/>
      <c r="I707" s="10"/>
      <c r="J707" s="92"/>
      <c r="K707" s="177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spans="2:22" ht="15.75" customHeight="1" x14ac:dyDescent="0.3">
      <c r="B708" s="4"/>
      <c r="C708" s="9"/>
      <c r="D708" s="13"/>
      <c r="E708" s="9"/>
      <c r="F708" s="14"/>
      <c r="G708" s="15"/>
      <c r="H708" s="16"/>
      <c r="I708" s="10"/>
      <c r="J708" s="92"/>
      <c r="K708" s="177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spans="2:22" ht="15.75" customHeight="1" x14ac:dyDescent="0.3">
      <c r="B709" s="4"/>
      <c r="C709" s="9"/>
      <c r="D709" s="13"/>
      <c r="E709" s="9"/>
      <c r="F709" s="14"/>
      <c r="G709" s="15"/>
      <c r="H709" s="16"/>
      <c r="I709" s="10"/>
      <c r="J709" s="92"/>
      <c r="K709" s="177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spans="2:22" ht="15.75" customHeight="1" x14ac:dyDescent="0.3">
      <c r="B710" s="4"/>
      <c r="C710" s="9"/>
      <c r="D710" s="13"/>
      <c r="E710" s="9"/>
      <c r="F710" s="14"/>
      <c r="G710" s="15"/>
      <c r="H710" s="16"/>
      <c r="I710" s="10"/>
      <c r="J710" s="92"/>
      <c r="K710" s="177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spans="2:22" ht="15.75" customHeight="1" x14ac:dyDescent="0.3">
      <c r="B711" s="4"/>
      <c r="C711" s="9"/>
      <c r="D711" s="13"/>
      <c r="E711" s="9"/>
      <c r="F711" s="14"/>
      <c r="G711" s="15"/>
      <c r="H711" s="16"/>
      <c r="I711" s="10"/>
      <c r="J711" s="92"/>
      <c r="K711" s="177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spans="2:22" ht="15.75" customHeight="1" x14ac:dyDescent="0.3">
      <c r="B712" s="4"/>
      <c r="C712" s="9"/>
      <c r="D712" s="13"/>
      <c r="E712" s="9"/>
      <c r="F712" s="14"/>
      <c r="G712" s="15"/>
      <c r="H712" s="16"/>
      <c r="I712" s="10"/>
      <c r="J712" s="92"/>
      <c r="K712" s="177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spans="2:22" ht="15.75" customHeight="1" x14ac:dyDescent="0.3">
      <c r="B713" s="4"/>
      <c r="C713" s="9"/>
      <c r="D713" s="13"/>
      <c r="E713" s="9"/>
      <c r="F713" s="14"/>
      <c r="G713" s="15"/>
      <c r="H713" s="16"/>
      <c r="I713" s="10"/>
      <c r="J713" s="92"/>
      <c r="K713" s="177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spans="2:22" ht="15.75" customHeight="1" x14ac:dyDescent="0.3">
      <c r="B714" s="4"/>
      <c r="C714" s="9"/>
      <c r="D714" s="13"/>
      <c r="E714" s="9"/>
      <c r="F714" s="14"/>
      <c r="G714" s="15"/>
      <c r="H714" s="16"/>
      <c r="I714" s="10"/>
      <c r="J714" s="92"/>
      <c r="K714" s="177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spans="2:22" ht="15.75" customHeight="1" x14ac:dyDescent="0.3">
      <c r="B715" s="4"/>
      <c r="C715" s="9"/>
      <c r="D715" s="13"/>
      <c r="E715" s="9"/>
      <c r="F715" s="14"/>
      <c r="G715" s="15"/>
      <c r="H715" s="16"/>
      <c r="I715" s="10"/>
      <c r="J715" s="92"/>
      <c r="K715" s="177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spans="2:22" ht="15.75" customHeight="1" x14ac:dyDescent="0.3">
      <c r="B716" s="4"/>
      <c r="C716" s="9"/>
      <c r="D716" s="13"/>
      <c r="E716" s="9"/>
      <c r="F716" s="14"/>
      <c r="G716" s="15"/>
      <c r="H716" s="16"/>
      <c r="I716" s="10"/>
      <c r="J716" s="92"/>
      <c r="K716" s="177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spans="2:22" ht="15.75" customHeight="1" x14ac:dyDescent="0.3">
      <c r="B717" s="4"/>
      <c r="C717" s="9"/>
      <c r="D717" s="13"/>
      <c r="E717" s="9"/>
      <c r="F717" s="14"/>
      <c r="G717" s="15"/>
      <c r="H717" s="16"/>
      <c r="I717" s="10"/>
      <c r="J717" s="92"/>
      <c r="K717" s="177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spans="2:22" ht="15.75" customHeight="1" x14ac:dyDescent="0.3">
      <c r="B718" s="4"/>
      <c r="C718" s="9"/>
      <c r="D718" s="13"/>
      <c r="E718" s="9"/>
      <c r="F718" s="14"/>
      <c r="G718" s="15"/>
      <c r="H718" s="16"/>
      <c r="I718" s="10"/>
      <c r="J718" s="92"/>
      <c r="K718" s="177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spans="2:22" ht="15.75" customHeight="1" x14ac:dyDescent="0.3">
      <c r="B719" s="4"/>
      <c r="C719" s="9"/>
      <c r="D719" s="13"/>
      <c r="E719" s="9"/>
      <c r="F719" s="14"/>
      <c r="G719" s="15"/>
      <c r="H719" s="16"/>
      <c r="I719" s="10"/>
      <c r="J719" s="92"/>
      <c r="K719" s="177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spans="2:22" ht="15.75" customHeight="1" x14ac:dyDescent="0.3">
      <c r="B720" s="4"/>
      <c r="C720" s="9"/>
      <c r="D720" s="13"/>
      <c r="E720" s="9"/>
      <c r="F720" s="14"/>
      <c r="G720" s="15"/>
      <c r="H720" s="16"/>
      <c r="I720" s="10"/>
      <c r="J720" s="92"/>
      <c r="K720" s="177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spans="2:22" ht="15.75" customHeight="1" x14ac:dyDescent="0.3">
      <c r="B721" s="4"/>
      <c r="C721" s="9"/>
      <c r="D721" s="13"/>
      <c r="E721" s="9"/>
      <c r="F721" s="14"/>
      <c r="G721" s="15"/>
      <c r="H721" s="16"/>
      <c r="I721" s="10"/>
      <c r="J721" s="92"/>
      <c r="K721" s="177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spans="2:22" ht="15.75" customHeight="1" x14ac:dyDescent="0.3">
      <c r="B722" s="4"/>
      <c r="C722" s="9"/>
      <c r="D722" s="13"/>
      <c r="E722" s="9"/>
      <c r="F722" s="14"/>
      <c r="G722" s="15"/>
      <c r="H722" s="16"/>
      <c r="I722" s="10"/>
      <c r="J722" s="92"/>
      <c r="K722" s="177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spans="2:22" ht="15.75" customHeight="1" x14ac:dyDescent="0.3">
      <c r="B723" s="4"/>
      <c r="C723" s="9"/>
      <c r="D723" s="13"/>
      <c r="E723" s="9"/>
      <c r="F723" s="14"/>
      <c r="G723" s="15"/>
      <c r="H723" s="16"/>
      <c r="I723" s="10"/>
      <c r="J723" s="92"/>
      <c r="K723" s="177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spans="2:22" ht="15.75" customHeight="1" x14ac:dyDescent="0.3">
      <c r="B724" s="4"/>
      <c r="C724" s="9"/>
      <c r="D724" s="13"/>
      <c r="E724" s="9"/>
      <c r="F724" s="14"/>
      <c r="G724" s="15"/>
      <c r="H724" s="16"/>
      <c r="I724" s="10"/>
      <c r="J724" s="92"/>
      <c r="K724" s="177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spans="2:22" ht="15.75" customHeight="1" x14ac:dyDescent="0.3">
      <c r="B725" s="4"/>
      <c r="C725" s="9"/>
      <c r="D725" s="13"/>
      <c r="E725" s="9"/>
      <c r="F725" s="14"/>
      <c r="G725" s="15"/>
      <c r="H725" s="16"/>
      <c r="I725" s="10"/>
      <c r="J725" s="92"/>
      <c r="K725" s="177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spans="2:22" ht="15.75" customHeight="1" x14ac:dyDescent="0.3">
      <c r="B726" s="4"/>
      <c r="C726" s="9"/>
      <c r="D726" s="13"/>
      <c r="E726" s="9"/>
      <c r="F726" s="14"/>
      <c r="G726" s="15"/>
      <c r="H726" s="16"/>
      <c r="I726" s="10"/>
      <c r="J726" s="92"/>
      <c r="K726" s="177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spans="2:22" ht="15.75" customHeight="1" x14ac:dyDescent="0.3">
      <c r="B727" s="4"/>
      <c r="C727" s="9"/>
      <c r="D727" s="13"/>
      <c r="E727" s="9"/>
      <c r="F727" s="14"/>
      <c r="G727" s="15"/>
      <c r="H727" s="16"/>
      <c r="I727" s="10"/>
      <c r="J727" s="92"/>
      <c r="K727" s="177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spans="2:22" ht="15.75" customHeight="1" x14ac:dyDescent="0.3">
      <c r="B728" s="4"/>
      <c r="C728" s="9"/>
      <c r="D728" s="13"/>
      <c r="E728" s="9"/>
      <c r="F728" s="14"/>
      <c r="G728" s="15"/>
      <c r="H728" s="16"/>
      <c r="I728" s="10"/>
      <c r="J728" s="92"/>
      <c r="K728" s="177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spans="2:22" ht="15.75" customHeight="1" x14ac:dyDescent="0.3">
      <c r="B729" s="4"/>
      <c r="C729" s="9"/>
      <c r="D729" s="13"/>
      <c r="E729" s="9"/>
      <c r="F729" s="14"/>
      <c r="G729" s="15"/>
      <c r="H729" s="16"/>
      <c r="I729" s="10"/>
      <c r="J729" s="92"/>
      <c r="K729" s="177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spans="2:22" ht="15.75" customHeight="1" x14ac:dyDescent="0.3">
      <c r="B730" s="4"/>
      <c r="C730" s="9"/>
      <c r="D730" s="13"/>
      <c r="E730" s="9"/>
      <c r="F730" s="14"/>
      <c r="G730" s="15"/>
      <c r="H730" s="16"/>
      <c r="I730" s="10"/>
      <c r="J730" s="92"/>
      <c r="K730" s="177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spans="2:22" ht="15.75" customHeight="1" x14ac:dyDescent="0.3">
      <c r="B731" s="4"/>
      <c r="C731" s="9"/>
      <c r="D731" s="13"/>
      <c r="E731" s="9"/>
      <c r="F731" s="14"/>
      <c r="G731" s="15"/>
      <c r="H731" s="16"/>
      <c r="I731" s="10"/>
      <c r="J731" s="92"/>
      <c r="K731" s="177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spans="2:22" ht="15.75" customHeight="1" x14ac:dyDescent="0.3">
      <c r="B732" s="4"/>
      <c r="C732" s="9"/>
      <c r="D732" s="13"/>
      <c r="E732" s="9"/>
      <c r="F732" s="14"/>
      <c r="G732" s="15"/>
      <c r="H732" s="16"/>
      <c r="I732" s="10"/>
      <c r="J732" s="92"/>
      <c r="K732" s="177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spans="2:22" ht="15.75" customHeight="1" x14ac:dyDescent="0.3">
      <c r="B733" s="4"/>
      <c r="C733" s="9"/>
      <c r="D733" s="13"/>
      <c r="E733" s="9"/>
      <c r="F733" s="14"/>
      <c r="G733" s="15"/>
      <c r="H733" s="16"/>
      <c r="I733" s="10"/>
      <c r="J733" s="92"/>
      <c r="K733" s="177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spans="2:22" ht="15.75" customHeight="1" x14ac:dyDescent="0.3">
      <c r="B734" s="4"/>
      <c r="C734" s="9"/>
      <c r="D734" s="13"/>
      <c r="E734" s="9"/>
      <c r="F734" s="14"/>
      <c r="G734" s="15"/>
      <c r="H734" s="16"/>
      <c r="I734" s="10"/>
      <c r="J734" s="92"/>
      <c r="K734" s="177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spans="2:22" ht="15.75" customHeight="1" x14ac:dyDescent="0.3">
      <c r="B735" s="4"/>
      <c r="C735" s="9"/>
      <c r="D735" s="13"/>
      <c r="E735" s="9"/>
      <c r="F735" s="14"/>
      <c r="G735" s="15"/>
      <c r="H735" s="16"/>
      <c r="I735" s="10"/>
      <c r="J735" s="92"/>
      <c r="K735" s="177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spans="2:22" ht="15.75" customHeight="1" x14ac:dyDescent="0.3">
      <c r="B736" s="4"/>
      <c r="C736" s="9"/>
      <c r="D736" s="13"/>
      <c r="E736" s="9"/>
      <c r="F736" s="14"/>
      <c r="G736" s="15"/>
      <c r="H736" s="16"/>
      <c r="I736" s="10"/>
      <c r="J736" s="92"/>
      <c r="K736" s="177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spans="2:22" ht="15.75" customHeight="1" x14ac:dyDescent="0.3">
      <c r="B737" s="4"/>
      <c r="C737" s="9"/>
      <c r="D737" s="13"/>
      <c r="E737" s="9"/>
      <c r="F737" s="14"/>
      <c r="G737" s="15"/>
      <c r="H737" s="16"/>
      <c r="I737" s="10"/>
      <c r="J737" s="92"/>
      <c r="K737" s="177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spans="2:22" ht="15.75" customHeight="1" x14ac:dyDescent="0.3">
      <c r="B738" s="4"/>
      <c r="C738" s="9"/>
      <c r="D738" s="13"/>
      <c r="E738" s="9"/>
      <c r="F738" s="14"/>
      <c r="G738" s="15"/>
      <c r="H738" s="16"/>
      <c r="I738" s="10"/>
      <c r="J738" s="92"/>
      <c r="K738" s="177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spans="2:22" ht="15.75" customHeight="1" x14ac:dyDescent="0.3">
      <c r="B739" s="4"/>
      <c r="C739" s="9"/>
      <c r="D739" s="13"/>
      <c r="E739" s="9"/>
      <c r="F739" s="14"/>
      <c r="G739" s="15"/>
      <c r="H739" s="16"/>
      <c r="I739" s="10"/>
      <c r="J739" s="92"/>
      <c r="K739" s="177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spans="2:22" ht="15.75" customHeight="1" x14ac:dyDescent="0.3">
      <c r="B740" s="4"/>
      <c r="C740" s="9"/>
      <c r="D740" s="13"/>
      <c r="E740" s="9"/>
      <c r="F740" s="14"/>
      <c r="G740" s="15"/>
      <c r="H740" s="16"/>
      <c r="I740" s="10"/>
      <c r="J740" s="92"/>
      <c r="K740" s="177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spans="2:22" ht="15.75" customHeight="1" x14ac:dyDescent="0.3">
      <c r="B741" s="4"/>
      <c r="C741" s="9"/>
      <c r="D741" s="13"/>
      <c r="E741" s="9"/>
      <c r="F741" s="14"/>
      <c r="G741" s="15"/>
      <c r="H741" s="16"/>
      <c r="I741" s="10"/>
      <c r="J741" s="92"/>
      <c r="K741" s="177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spans="2:22" ht="15.75" customHeight="1" x14ac:dyDescent="0.3">
      <c r="B742" s="4"/>
      <c r="C742" s="9"/>
      <c r="D742" s="13"/>
      <c r="E742" s="9"/>
      <c r="F742" s="14"/>
      <c r="G742" s="15"/>
      <c r="H742" s="16"/>
      <c r="I742" s="10"/>
      <c r="J742" s="92"/>
      <c r="K742" s="177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spans="2:22" ht="15.75" customHeight="1" x14ac:dyDescent="0.3">
      <c r="B743" s="4"/>
      <c r="C743" s="9"/>
      <c r="D743" s="13"/>
      <c r="E743" s="9"/>
      <c r="F743" s="14"/>
      <c r="G743" s="15"/>
      <c r="H743" s="16"/>
      <c r="I743" s="10"/>
      <c r="J743" s="92"/>
      <c r="K743" s="177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spans="2:22" ht="15.75" customHeight="1" x14ac:dyDescent="0.3">
      <c r="B744" s="4"/>
      <c r="C744" s="9"/>
      <c r="D744" s="13"/>
      <c r="E744" s="9"/>
      <c r="F744" s="14"/>
      <c r="G744" s="15"/>
      <c r="H744" s="16"/>
      <c r="I744" s="10"/>
      <c r="J744" s="92"/>
      <c r="K744" s="177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spans="2:22" ht="15.75" customHeight="1" x14ac:dyDescent="0.3">
      <c r="B745" s="4"/>
      <c r="C745" s="9"/>
      <c r="D745" s="13"/>
      <c r="E745" s="9"/>
      <c r="F745" s="14"/>
      <c r="G745" s="15"/>
      <c r="H745" s="16"/>
      <c r="I745" s="10"/>
      <c r="J745" s="92"/>
      <c r="K745" s="177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spans="2:22" ht="15.75" customHeight="1" x14ac:dyDescent="0.3">
      <c r="B746" s="4"/>
      <c r="C746" s="9"/>
      <c r="D746" s="13"/>
      <c r="E746" s="9"/>
      <c r="F746" s="14"/>
      <c r="G746" s="15"/>
      <c r="H746" s="16"/>
      <c r="I746" s="10"/>
      <c r="J746" s="92"/>
      <c r="K746" s="177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spans="2:22" ht="15.75" customHeight="1" x14ac:dyDescent="0.3">
      <c r="B747" s="4"/>
      <c r="C747" s="9"/>
      <c r="D747" s="13"/>
      <c r="E747" s="9"/>
      <c r="F747" s="14"/>
      <c r="G747" s="15"/>
      <c r="H747" s="16"/>
      <c r="I747" s="10"/>
      <c r="J747" s="92"/>
      <c r="K747" s="177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spans="2:22" ht="15.75" customHeight="1" x14ac:dyDescent="0.3">
      <c r="B748" s="4"/>
      <c r="C748" s="9"/>
      <c r="D748" s="13"/>
      <c r="E748" s="9"/>
      <c r="F748" s="14"/>
      <c r="G748" s="15"/>
      <c r="H748" s="16"/>
      <c r="I748" s="10"/>
      <c r="J748" s="92"/>
      <c r="K748" s="177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spans="2:22" ht="15.75" customHeight="1" x14ac:dyDescent="0.3">
      <c r="B749" s="4"/>
      <c r="C749" s="9"/>
      <c r="D749" s="13"/>
      <c r="E749" s="9"/>
      <c r="F749" s="14"/>
      <c r="G749" s="15"/>
      <c r="H749" s="16"/>
      <c r="I749" s="10"/>
      <c r="J749" s="92"/>
      <c r="K749" s="177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spans="2:22" ht="15.75" customHeight="1" x14ac:dyDescent="0.3">
      <c r="B750" s="4"/>
      <c r="C750" s="9"/>
      <c r="D750" s="13"/>
      <c r="E750" s="9"/>
      <c r="F750" s="14"/>
      <c r="G750" s="15"/>
      <c r="H750" s="16"/>
      <c r="I750" s="10"/>
      <c r="J750" s="92"/>
      <c r="K750" s="177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spans="2:22" ht="15.75" customHeight="1" x14ac:dyDescent="0.3">
      <c r="B751" s="4"/>
      <c r="C751" s="9"/>
      <c r="D751" s="13"/>
      <c r="E751" s="9"/>
      <c r="F751" s="14"/>
      <c r="G751" s="15"/>
      <c r="H751" s="16"/>
      <c r="I751" s="10"/>
      <c r="J751" s="92"/>
      <c r="K751" s="177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spans="2:22" ht="15.75" customHeight="1" x14ac:dyDescent="0.3">
      <c r="B752" s="4"/>
      <c r="C752" s="9"/>
      <c r="D752" s="13"/>
      <c r="E752" s="9"/>
      <c r="F752" s="14"/>
      <c r="G752" s="15"/>
      <c r="H752" s="16"/>
      <c r="I752" s="10"/>
      <c r="J752" s="92"/>
      <c r="K752" s="177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spans="2:22" ht="15.75" customHeight="1" x14ac:dyDescent="0.3">
      <c r="B753" s="4"/>
      <c r="C753" s="9"/>
      <c r="D753" s="13"/>
      <c r="E753" s="9"/>
      <c r="F753" s="14"/>
      <c r="G753" s="15"/>
      <c r="H753" s="16"/>
      <c r="I753" s="10"/>
      <c r="J753" s="92"/>
      <c r="K753" s="177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spans="2:22" ht="15.75" customHeight="1" x14ac:dyDescent="0.3">
      <c r="B754" s="4"/>
      <c r="C754" s="9"/>
      <c r="D754" s="13"/>
      <c r="E754" s="9"/>
      <c r="F754" s="14"/>
      <c r="G754" s="15"/>
      <c r="H754" s="16"/>
      <c r="I754" s="10"/>
      <c r="J754" s="92"/>
      <c r="K754" s="177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spans="2:22" ht="15.75" customHeight="1" x14ac:dyDescent="0.3">
      <c r="B755" s="4"/>
      <c r="C755" s="9"/>
      <c r="D755" s="13"/>
      <c r="E755" s="9"/>
      <c r="F755" s="14"/>
      <c r="G755" s="15"/>
      <c r="H755" s="16"/>
      <c r="I755" s="10"/>
      <c r="J755" s="92"/>
      <c r="K755" s="177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spans="2:22" ht="15.75" customHeight="1" x14ac:dyDescent="0.3">
      <c r="B756" s="4"/>
      <c r="C756" s="9"/>
      <c r="D756" s="13"/>
      <c r="E756" s="9"/>
      <c r="F756" s="14"/>
      <c r="G756" s="15"/>
      <c r="H756" s="16"/>
      <c r="I756" s="10"/>
      <c r="J756" s="92"/>
      <c r="K756" s="177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spans="2:22" ht="15.75" customHeight="1" x14ac:dyDescent="0.3">
      <c r="B757" s="4"/>
      <c r="C757" s="9"/>
      <c r="D757" s="13"/>
      <c r="E757" s="9"/>
      <c r="F757" s="14"/>
      <c r="G757" s="15"/>
      <c r="H757" s="16"/>
      <c r="I757" s="10"/>
      <c r="J757" s="92"/>
      <c r="K757" s="177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spans="2:22" ht="15.75" customHeight="1" x14ac:dyDescent="0.3">
      <c r="B758" s="4"/>
      <c r="C758" s="9"/>
      <c r="D758" s="13"/>
      <c r="E758" s="9"/>
      <c r="F758" s="14"/>
      <c r="G758" s="15"/>
      <c r="H758" s="16"/>
      <c r="I758" s="10"/>
      <c r="J758" s="92"/>
      <c r="K758" s="177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spans="2:22" ht="15.75" customHeight="1" x14ac:dyDescent="0.3">
      <c r="B759" s="4"/>
      <c r="C759" s="9"/>
      <c r="D759" s="13"/>
      <c r="E759" s="9"/>
      <c r="F759" s="14"/>
      <c r="G759" s="15"/>
      <c r="H759" s="16"/>
      <c r="I759" s="10"/>
      <c r="J759" s="92"/>
      <c r="K759" s="177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spans="2:22" ht="15.75" customHeight="1" x14ac:dyDescent="0.3">
      <c r="B760" s="4"/>
      <c r="C760" s="9"/>
      <c r="D760" s="13"/>
      <c r="E760" s="9"/>
      <c r="F760" s="14"/>
      <c r="G760" s="15"/>
      <c r="H760" s="16"/>
      <c r="I760" s="10"/>
      <c r="J760" s="92"/>
      <c r="K760" s="177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spans="2:22" ht="15.75" customHeight="1" x14ac:dyDescent="0.3">
      <c r="B761" s="4"/>
      <c r="C761" s="9"/>
      <c r="D761" s="13"/>
      <c r="E761" s="9"/>
      <c r="F761" s="14"/>
      <c r="G761" s="15"/>
      <c r="H761" s="16"/>
      <c r="I761" s="10"/>
      <c r="J761" s="92"/>
      <c r="K761" s="177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spans="2:22" ht="15.75" customHeight="1" x14ac:dyDescent="0.3">
      <c r="B762" s="4"/>
      <c r="C762" s="9"/>
      <c r="D762" s="13"/>
      <c r="E762" s="9"/>
      <c r="F762" s="14"/>
      <c r="G762" s="15"/>
      <c r="H762" s="16"/>
      <c r="I762" s="10"/>
      <c r="J762" s="92"/>
      <c r="K762" s="177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spans="2:22" ht="15.75" customHeight="1" x14ac:dyDescent="0.3">
      <c r="B763" s="4"/>
      <c r="C763" s="9"/>
      <c r="D763" s="13"/>
      <c r="E763" s="9"/>
      <c r="F763" s="14"/>
      <c r="G763" s="15"/>
      <c r="H763" s="16"/>
      <c r="I763" s="10"/>
      <c r="J763" s="92"/>
      <c r="K763" s="177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spans="2:22" ht="15.75" customHeight="1" x14ac:dyDescent="0.3">
      <c r="B764" s="4"/>
      <c r="C764" s="9"/>
      <c r="D764" s="13"/>
      <c r="E764" s="9"/>
      <c r="F764" s="14"/>
      <c r="G764" s="15"/>
      <c r="H764" s="16"/>
      <c r="I764" s="10"/>
      <c r="J764" s="92"/>
      <c r="K764" s="177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spans="2:22" ht="15.75" customHeight="1" x14ac:dyDescent="0.3">
      <c r="B765" s="4"/>
      <c r="C765" s="9"/>
      <c r="D765" s="13"/>
      <c r="E765" s="9"/>
      <c r="F765" s="14"/>
      <c r="G765" s="15"/>
      <c r="H765" s="16"/>
      <c r="I765" s="10"/>
      <c r="J765" s="92"/>
      <c r="K765" s="177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spans="2:22" ht="15.75" customHeight="1" x14ac:dyDescent="0.3">
      <c r="B766" s="4"/>
      <c r="C766" s="9"/>
      <c r="D766" s="13"/>
      <c r="E766" s="9"/>
      <c r="F766" s="14"/>
      <c r="G766" s="15"/>
      <c r="H766" s="16"/>
      <c r="I766" s="10"/>
      <c r="J766" s="92"/>
      <c r="K766" s="177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spans="2:22" ht="15.75" customHeight="1" x14ac:dyDescent="0.3">
      <c r="B767" s="4"/>
      <c r="C767" s="9"/>
      <c r="D767" s="13"/>
      <c r="E767" s="9"/>
      <c r="F767" s="14"/>
      <c r="G767" s="15"/>
      <c r="H767" s="16"/>
      <c r="I767" s="10"/>
      <c r="J767" s="92"/>
      <c r="K767" s="177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spans="2:22" ht="15.75" customHeight="1" x14ac:dyDescent="0.3">
      <c r="B768" s="4"/>
      <c r="C768" s="9"/>
      <c r="D768" s="13"/>
      <c r="E768" s="9"/>
      <c r="F768" s="14"/>
      <c r="G768" s="15"/>
      <c r="H768" s="16"/>
      <c r="I768" s="10"/>
      <c r="J768" s="92"/>
      <c r="K768" s="177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spans="2:22" ht="15.75" customHeight="1" x14ac:dyDescent="0.3">
      <c r="B769" s="4"/>
      <c r="C769" s="9"/>
      <c r="D769" s="13"/>
      <c r="E769" s="9"/>
      <c r="F769" s="14"/>
      <c r="G769" s="15"/>
      <c r="H769" s="16"/>
      <c r="I769" s="10"/>
      <c r="J769" s="92"/>
      <c r="K769" s="177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spans="2:22" ht="15.75" customHeight="1" x14ac:dyDescent="0.3">
      <c r="B770" s="4"/>
      <c r="C770" s="9"/>
      <c r="D770" s="13"/>
      <c r="E770" s="9"/>
      <c r="F770" s="14"/>
      <c r="G770" s="15"/>
      <c r="H770" s="16"/>
      <c r="I770" s="10"/>
      <c r="J770" s="92"/>
      <c r="K770" s="177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spans="2:22" ht="15.75" customHeight="1" x14ac:dyDescent="0.3">
      <c r="B771" s="4"/>
      <c r="C771" s="9"/>
      <c r="D771" s="13"/>
      <c r="E771" s="9"/>
      <c r="F771" s="14"/>
      <c r="G771" s="15"/>
      <c r="H771" s="16"/>
      <c r="I771" s="10"/>
      <c r="J771" s="92"/>
      <c r="K771" s="177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spans="2:22" ht="15.75" customHeight="1" x14ac:dyDescent="0.3">
      <c r="B772" s="4"/>
      <c r="C772" s="9"/>
      <c r="D772" s="13"/>
      <c r="E772" s="9"/>
      <c r="F772" s="14"/>
      <c r="G772" s="15"/>
      <c r="H772" s="16"/>
      <c r="I772" s="10"/>
      <c r="J772" s="92"/>
      <c r="K772" s="177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spans="2:22" ht="15.75" customHeight="1" x14ac:dyDescent="0.3">
      <c r="B773" s="4"/>
      <c r="C773" s="9"/>
      <c r="D773" s="13"/>
      <c r="E773" s="9"/>
      <c r="F773" s="14"/>
      <c r="G773" s="15"/>
      <c r="H773" s="16"/>
      <c r="I773" s="10"/>
      <c r="J773" s="92"/>
      <c r="K773" s="177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spans="2:22" ht="15.75" customHeight="1" x14ac:dyDescent="0.3">
      <c r="B774" s="4"/>
      <c r="C774" s="9"/>
      <c r="D774" s="13"/>
      <c r="E774" s="9"/>
      <c r="F774" s="14"/>
      <c r="G774" s="15"/>
      <c r="H774" s="16"/>
      <c r="I774" s="10"/>
      <c r="J774" s="92"/>
      <c r="K774" s="177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spans="2:22" ht="15.75" customHeight="1" x14ac:dyDescent="0.3">
      <c r="B775" s="4"/>
      <c r="C775" s="9"/>
      <c r="D775" s="13"/>
      <c r="E775" s="9"/>
      <c r="F775" s="14"/>
      <c r="G775" s="15"/>
      <c r="H775" s="16"/>
      <c r="I775" s="10"/>
      <c r="J775" s="92"/>
      <c r="K775" s="177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spans="2:22" ht="15.75" customHeight="1" x14ac:dyDescent="0.3">
      <c r="B776" s="4"/>
      <c r="C776" s="9"/>
      <c r="D776" s="13"/>
      <c r="E776" s="9"/>
      <c r="F776" s="14"/>
      <c r="G776" s="15"/>
      <c r="H776" s="16"/>
      <c r="I776" s="10"/>
      <c r="J776" s="92"/>
      <c r="K776" s="177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spans="2:22" ht="15.75" customHeight="1" x14ac:dyDescent="0.3">
      <c r="B777" s="4"/>
      <c r="C777" s="9"/>
      <c r="D777" s="13"/>
      <c r="E777" s="9"/>
      <c r="F777" s="14"/>
      <c r="G777" s="15"/>
      <c r="H777" s="16"/>
      <c r="I777" s="10"/>
      <c r="J777" s="92"/>
      <c r="K777" s="177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spans="2:22" ht="15.75" customHeight="1" x14ac:dyDescent="0.3">
      <c r="B778" s="4"/>
      <c r="C778" s="9"/>
      <c r="D778" s="13"/>
      <c r="E778" s="9"/>
      <c r="F778" s="14"/>
      <c r="G778" s="15"/>
      <c r="H778" s="16"/>
      <c r="I778" s="10"/>
      <c r="J778" s="92"/>
      <c r="K778" s="177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spans="2:22" ht="15.75" customHeight="1" x14ac:dyDescent="0.3">
      <c r="B779" s="4"/>
      <c r="C779" s="9"/>
      <c r="D779" s="13"/>
      <c r="E779" s="9"/>
      <c r="F779" s="14"/>
      <c r="G779" s="15"/>
      <c r="H779" s="16"/>
      <c r="I779" s="10"/>
      <c r="J779" s="92"/>
      <c r="K779" s="177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spans="2:22" ht="15.75" customHeight="1" x14ac:dyDescent="0.3">
      <c r="B780" s="4"/>
      <c r="C780" s="9"/>
      <c r="D780" s="13"/>
      <c r="E780" s="9"/>
      <c r="F780" s="14"/>
      <c r="G780" s="15"/>
      <c r="H780" s="16"/>
      <c r="I780" s="10"/>
      <c r="J780" s="92"/>
      <c r="K780" s="177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spans="2:22" ht="15.75" customHeight="1" x14ac:dyDescent="0.3">
      <c r="B781" s="4"/>
      <c r="C781" s="9"/>
      <c r="D781" s="13"/>
      <c r="E781" s="9"/>
      <c r="F781" s="14"/>
      <c r="G781" s="15"/>
      <c r="H781" s="16"/>
      <c r="I781" s="10"/>
      <c r="J781" s="92"/>
      <c r="K781" s="177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spans="2:22" ht="15.75" customHeight="1" x14ac:dyDescent="0.3">
      <c r="B782" s="4"/>
      <c r="C782" s="9"/>
      <c r="D782" s="13"/>
      <c r="E782" s="9"/>
      <c r="F782" s="14"/>
      <c r="G782" s="15"/>
      <c r="H782" s="16"/>
      <c r="I782" s="10"/>
      <c r="J782" s="92"/>
      <c r="K782" s="177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spans="2:22" ht="15.75" customHeight="1" x14ac:dyDescent="0.3">
      <c r="B783" s="4"/>
      <c r="C783" s="9"/>
      <c r="D783" s="13"/>
      <c r="E783" s="9"/>
      <c r="F783" s="14"/>
      <c r="G783" s="15"/>
      <c r="H783" s="16"/>
      <c r="I783" s="10"/>
      <c r="J783" s="92"/>
      <c r="K783" s="177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spans="2:22" ht="15.75" customHeight="1" x14ac:dyDescent="0.3">
      <c r="B784" s="4"/>
      <c r="C784" s="9"/>
      <c r="D784" s="13"/>
      <c r="E784" s="9"/>
      <c r="F784" s="14"/>
      <c r="G784" s="15"/>
      <c r="H784" s="16"/>
      <c r="I784" s="10"/>
      <c r="J784" s="92"/>
      <c r="K784" s="177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spans="2:22" ht="15.75" customHeight="1" x14ac:dyDescent="0.3">
      <c r="B785" s="4"/>
      <c r="C785" s="9"/>
      <c r="D785" s="13"/>
      <c r="E785" s="9"/>
      <c r="F785" s="14"/>
      <c r="G785" s="15"/>
      <c r="H785" s="16"/>
      <c r="I785" s="10"/>
      <c r="J785" s="92"/>
      <c r="K785" s="177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spans="2:22" ht="15.75" customHeight="1" x14ac:dyDescent="0.3">
      <c r="B786" s="4"/>
      <c r="C786" s="9"/>
      <c r="D786" s="13"/>
      <c r="E786" s="9"/>
      <c r="F786" s="14"/>
      <c r="G786" s="15"/>
      <c r="H786" s="16"/>
      <c r="I786" s="10"/>
      <c r="J786" s="92"/>
      <c r="K786" s="177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spans="2:22" ht="15.75" customHeight="1" x14ac:dyDescent="0.3">
      <c r="B787" s="4"/>
      <c r="C787" s="9"/>
      <c r="D787" s="13"/>
      <c r="E787" s="9"/>
      <c r="F787" s="14"/>
      <c r="G787" s="15"/>
      <c r="H787" s="16"/>
      <c r="I787" s="10"/>
      <c r="J787" s="92"/>
      <c r="K787" s="177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spans="2:22" ht="15.75" customHeight="1" x14ac:dyDescent="0.3">
      <c r="B788" s="4"/>
      <c r="C788" s="9"/>
      <c r="D788" s="13"/>
      <c r="E788" s="9"/>
      <c r="F788" s="14"/>
      <c r="G788" s="15"/>
      <c r="H788" s="16"/>
      <c r="I788" s="10"/>
      <c r="J788" s="92"/>
      <c r="K788" s="177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spans="2:22" ht="15.75" customHeight="1" x14ac:dyDescent="0.3">
      <c r="B789" s="4"/>
      <c r="C789" s="9"/>
      <c r="D789" s="13"/>
      <c r="E789" s="9"/>
      <c r="F789" s="14"/>
      <c r="G789" s="15"/>
      <c r="H789" s="16"/>
      <c r="I789" s="10"/>
      <c r="J789" s="92"/>
      <c r="K789" s="177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spans="2:22" ht="15.75" customHeight="1" x14ac:dyDescent="0.3">
      <c r="B790" s="4"/>
      <c r="C790" s="9"/>
      <c r="D790" s="13"/>
      <c r="E790" s="9"/>
      <c r="F790" s="14"/>
      <c r="G790" s="15"/>
      <c r="H790" s="16"/>
      <c r="I790" s="10"/>
      <c r="J790" s="92"/>
      <c r="K790" s="177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spans="2:22" ht="15.75" customHeight="1" x14ac:dyDescent="0.3">
      <c r="B791" s="4"/>
      <c r="C791" s="9"/>
      <c r="D791" s="13"/>
      <c r="E791" s="9"/>
      <c r="F791" s="14"/>
      <c r="G791" s="15"/>
      <c r="H791" s="16"/>
      <c r="I791" s="10"/>
      <c r="J791" s="92"/>
      <c r="K791" s="177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spans="2:22" ht="15.75" customHeight="1" x14ac:dyDescent="0.3">
      <c r="B792" s="4"/>
      <c r="C792" s="9"/>
      <c r="D792" s="13"/>
      <c r="E792" s="9"/>
      <c r="F792" s="14"/>
      <c r="G792" s="15"/>
      <c r="H792" s="16"/>
      <c r="I792" s="10"/>
      <c r="J792" s="92"/>
      <c r="K792" s="177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spans="2:22" ht="15.75" customHeight="1" x14ac:dyDescent="0.3">
      <c r="B793" s="4"/>
      <c r="C793" s="9"/>
      <c r="D793" s="13"/>
      <c r="E793" s="9"/>
      <c r="F793" s="14"/>
      <c r="G793" s="15"/>
      <c r="H793" s="16"/>
      <c r="I793" s="10"/>
      <c r="J793" s="92"/>
      <c r="K793" s="177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spans="2:22" ht="15.75" customHeight="1" x14ac:dyDescent="0.3">
      <c r="B794" s="4"/>
      <c r="C794" s="9"/>
      <c r="D794" s="13"/>
      <c r="E794" s="9"/>
      <c r="F794" s="14"/>
      <c r="G794" s="15"/>
      <c r="H794" s="16"/>
      <c r="I794" s="10"/>
      <c r="J794" s="92"/>
      <c r="K794" s="177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spans="2:22" ht="15.75" customHeight="1" x14ac:dyDescent="0.3">
      <c r="B795" s="4"/>
      <c r="C795" s="9"/>
      <c r="D795" s="13"/>
      <c r="E795" s="9"/>
      <c r="F795" s="14"/>
      <c r="G795" s="15"/>
      <c r="H795" s="16"/>
      <c r="I795" s="10"/>
      <c r="J795" s="92"/>
      <c r="K795" s="177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spans="2:22" ht="15.75" customHeight="1" x14ac:dyDescent="0.3">
      <c r="B796" s="4"/>
      <c r="C796" s="9"/>
      <c r="D796" s="13"/>
      <c r="E796" s="9"/>
      <c r="F796" s="14"/>
      <c r="G796" s="15"/>
      <c r="H796" s="16"/>
      <c r="I796" s="10"/>
      <c r="J796" s="92"/>
      <c r="K796" s="177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spans="2:22" ht="15.75" customHeight="1" x14ac:dyDescent="0.3">
      <c r="B797" s="4"/>
      <c r="C797" s="9"/>
      <c r="D797" s="13"/>
      <c r="E797" s="9"/>
      <c r="F797" s="14"/>
      <c r="G797" s="15"/>
      <c r="H797" s="16"/>
      <c r="I797" s="10"/>
      <c r="J797" s="92"/>
      <c r="K797" s="177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spans="2:22" ht="15.75" customHeight="1" x14ac:dyDescent="0.3">
      <c r="B798" s="4"/>
      <c r="C798" s="9"/>
      <c r="D798" s="13"/>
      <c r="E798" s="9"/>
      <c r="F798" s="14"/>
      <c r="G798" s="15"/>
      <c r="H798" s="16"/>
      <c r="I798" s="10"/>
      <c r="J798" s="92"/>
      <c r="K798" s="177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spans="2:22" ht="15.75" customHeight="1" x14ac:dyDescent="0.3">
      <c r="B799" s="4"/>
      <c r="C799" s="9"/>
      <c r="D799" s="13"/>
      <c r="E799" s="9"/>
      <c r="F799" s="14"/>
      <c r="G799" s="15"/>
      <c r="H799" s="16"/>
      <c r="I799" s="10"/>
      <c r="J799" s="92"/>
      <c r="K799" s="177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spans="2:22" ht="15.75" customHeight="1" x14ac:dyDescent="0.3">
      <c r="B800" s="4"/>
      <c r="C800" s="9"/>
      <c r="D800" s="13"/>
      <c r="E800" s="9"/>
      <c r="F800" s="14"/>
      <c r="G800" s="15"/>
      <c r="H800" s="16"/>
      <c r="I800" s="10"/>
      <c r="J800" s="92"/>
      <c r="K800" s="177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spans="2:22" ht="15.75" customHeight="1" x14ac:dyDescent="0.3">
      <c r="B801" s="4"/>
      <c r="C801" s="9"/>
      <c r="D801" s="13"/>
      <c r="E801" s="9"/>
      <c r="F801" s="14"/>
      <c r="G801" s="15"/>
      <c r="H801" s="16"/>
      <c r="I801" s="10"/>
      <c r="J801" s="92"/>
      <c r="K801" s="177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spans="2:22" ht="15.75" customHeight="1" x14ac:dyDescent="0.3">
      <c r="B802" s="4"/>
      <c r="C802" s="9"/>
      <c r="D802" s="13"/>
      <c r="E802" s="9"/>
      <c r="F802" s="14"/>
      <c r="G802" s="15"/>
      <c r="H802" s="16"/>
      <c r="I802" s="10"/>
      <c r="J802" s="92"/>
      <c r="K802" s="177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spans="2:22" ht="15.75" customHeight="1" x14ac:dyDescent="0.3">
      <c r="B803" s="4"/>
      <c r="C803" s="9"/>
      <c r="D803" s="13"/>
      <c r="E803" s="9"/>
      <c r="F803" s="14"/>
      <c r="G803" s="15"/>
      <c r="H803" s="16"/>
      <c r="I803" s="10"/>
      <c r="J803" s="92"/>
      <c r="K803" s="177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spans="2:22" ht="15.75" customHeight="1" x14ac:dyDescent="0.3">
      <c r="B804" s="4"/>
      <c r="C804" s="9"/>
      <c r="D804" s="13"/>
      <c r="E804" s="9"/>
      <c r="F804" s="14"/>
      <c r="G804" s="15"/>
      <c r="H804" s="16"/>
      <c r="I804" s="10"/>
      <c r="J804" s="92"/>
      <c r="K804" s="177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spans="2:22" ht="15.75" customHeight="1" x14ac:dyDescent="0.3">
      <c r="B805" s="4"/>
      <c r="C805" s="9"/>
      <c r="D805" s="13"/>
      <c r="E805" s="9"/>
      <c r="F805" s="14"/>
      <c r="G805" s="15"/>
      <c r="H805" s="16"/>
      <c r="I805" s="10"/>
      <c r="J805" s="92"/>
      <c r="K805" s="177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spans="2:22" ht="15.75" customHeight="1" x14ac:dyDescent="0.3">
      <c r="B806" s="4"/>
      <c r="C806" s="9"/>
      <c r="D806" s="13"/>
      <c r="E806" s="9"/>
      <c r="F806" s="14"/>
      <c r="G806" s="15"/>
      <c r="H806" s="16"/>
      <c r="I806" s="10"/>
      <c r="J806" s="92"/>
      <c r="K806" s="177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spans="2:22" ht="15.75" customHeight="1" x14ac:dyDescent="0.3">
      <c r="B807" s="4"/>
      <c r="C807" s="9"/>
      <c r="D807" s="13"/>
      <c r="E807" s="9"/>
      <c r="F807" s="14"/>
      <c r="G807" s="15"/>
      <c r="H807" s="16"/>
      <c r="I807" s="10"/>
      <c r="J807" s="92"/>
      <c r="K807" s="177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spans="2:22" ht="15.75" customHeight="1" x14ac:dyDescent="0.3">
      <c r="B808" s="4"/>
      <c r="C808" s="9"/>
      <c r="D808" s="13"/>
      <c r="E808" s="9"/>
      <c r="F808" s="14"/>
      <c r="G808" s="15"/>
      <c r="H808" s="16"/>
      <c r="I808" s="10"/>
      <c r="J808" s="92"/>
      <c r="K808" s="177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spans="2:22" ht="15.75" customHeight="1" x14ac:dyDescent="0.3">
      <c r="B809" s="4"/>
      <c r="C809" s="9"/>
      <c r="D809" s="13"/>
      <c r="E809" s="9"/>
      <c r="F809" s="14"/>
      <c r="G809" s="15"/>
      <c r="H809" s="16"/>
      <c r="I809" s="10"/>
      <c r="J809" s="92"/>
      <c r="K809" s="177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spans="2:22" ht="15.75" customHeight="1" x14ac:dyDescent="0.3">
      <c r="B810" s="4"/>
      <c r="C810" s="9"/>
      <c r="D810" s="13"/>
      <c r="E810" s="9"/>
      <c r="F810" s="14"/>
      <c r="G810" s="15"/>
      <c r="H810" s="16"/>
      <c r="I810" s="10"/>
      <c r="J810" s="92"/>
      <c r="K810" s="177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spans="2:22" ht="15.75" customHeight="1" x14ac:dyDescent="0.3">
      <c r="B811" s="4"/>
      <c r="C811" s="9"/>
      <c r="D811" s="13"/>
      <c r="E811" s="9"/>
      <c r="F811" s="14"/>
      <c r="G811" s="15"/>
      <c r="H811" s="16"/>
      <c r="I811" s="10"/>
      <c r="J811" s="92"/>
      <c r="K811" s="177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spans="2:22" ht="15.75" customHeight="1" x14ac:dyDescent="0.3">
      <c r="B812" s="4"/>
      <c r="C812" s="9"/>
      <c r="D812" s="13"/>
      <c r="E812" s="9"/>
      <c r="F812" s="14"/>
      <c r="G812" s="15"/>
      <c r="H812" s="16"/>
      <c r="I812" s="10"/>
      <c r="J812" s="92"/>
      <c r="K812" s="177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spans="2:22" ht="15.75" customHeight="1" x14ac:dyDescent="0.3">
      <c r="B813" s="4"/>
      <c r="C813" s="9"/>
      <c r="D813" s="13"/>
      <c r="E813" s="9"/>
      <c r="F813" s="14"/>
      <c r="G813" s="15"/>
      <c r="H813" s="16"/>
      <c r="I813" s="10"/>
      <c r="J813" s="92"/>
      <c r="K813" s="177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spans="2:22" ht="15.75" customHeight="1" x14ac:dyDescent="0.3">
      <c r="B814" s="4"/>
      <c r="C814" s="9"/>
      <c r="D814" s="13"/>
      <c r="E814" s="9"/>
      <c r="F814" s="14"/>
      <c r="G814" s="15"/>
      <c r="H814" s="16"/>
      <c r="I814" s="10"/>
      <c r="J814" s="92"/>
      <c r="K814" s="177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spans="2:22" ht="15.75" customHeight="1" x14ac:dyDescent="0.3">
      <c r="B815" s="4"/>
      <c r="C815" s="9"/>
      <c r="D815" s="13"/>
      <c r="E815" s="9"/>
      <c r="F815" s="14"/>
      <c r="G815" s="15"/>
      <c r="H815" s="16"/>
      <c r="I815" s="10"/>
      <c r="J815" s="92"/>
      <c r="K815" s="177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spans="2:22" ht="15.75" customHeight="1" x14ac:dyDescent="0.3">
      <c r="B816" s="4"/>
      <c r="C816" s="9"/>
      <c r="D816" s="13"/>
      <c r="E816" s="9"/>
      <c r="F816" s="14"/>
      <c r="G816" s="15"/>
      <c r="H816" s="16"/>
      <c r="I816" s="10"/>
      <c r="J816" s="92"/>
      <c r="K816" s="177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spans="2:22" ht="15.75" customHeight="1" x14ac:dyDescent="0.3">
      <c r="B817" s="4"/>
      <c r="C817" s="9"/>
      <c r="D817" s="13"/>
      <c r="E817" s="9"/>
      <c r="F817" s="14"/>
      <c r="G817" s="15"/>
      <c r="H817" s="16"/>
      <c r="I817" s="10"/>
      <c r="J817" s="92"/>
      <c r="K817" s="177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spans="2:22" ht="15.75" customHeight="1" x14ac:dyDescent="0.3">
      <c r="B818" s="4"/>
      <c r="C818" s="9"/>
      <c r="D818" s="13"/>
      <c r="E818" s="9"/>
      <c r="F818" s="14"/>
      <c r="G818" s="15"/>
      <c r="H818" s="16"/>
      <c r="I818" s="10"/>
      <c r="J818" s="92"/>
      <c r="K818" s="177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spans="2:22" ht="15.75" customHeight="1" x14ac:dyDescent="0.3">
      <c r="B819" s="4"/>
      <c r="C819" s="9"/>
      <c r="D819" s="13"/>
      <c r="E819" s="9"/>
      <c r="F819" s="14"/>
      <c r="G819" s="15"/>
      <c r="H819" s="16"/>
      <c r="I819" s="10"/>
      <c r="J819" s="92"/>
      <c r="K819" s="177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spans="2:22" ht="15.75" customHeight="1" x14ac:dyDescent="0.3">
      <c r="B820" s="4"/>
      <c r="C820" s="9"/>
      <c r="D820" s="13"/>
      <c r="E820" s="9"/>
      <c r="F820" s="14"/>
      <c r="G820" s="15"/>
      <c r="H820" s="16"/>
      <c r="I820" s="10"/>
      <c r="J820" s="92"/>
      <c r="K820" s="177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spans="2:22" ht="15.75" customHeight="1" x14ac:dyDescent="0.3">
      <c r="B821" s="4"/>
      <c r="C821" s="9"/>
      <c r="D821" s="13"/>
      <c r="E821" s="9"/>
      <c r="F821" s="14"/>
      <c r="G821" s="15"/>
      <c r="H821" s="16"/>
      <c r="I821" s="10"/>
      <c r="J821" s="92"/>
      <c r="K821" s="177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spans="2:22" ht="15.75" customHeight="1" x14ac:dyDescent="0.3">
      <c r="B822" s="4"/>
      <c r="C822" s="9"/>
      <c r="D822" s="13"/>
      <c r="E822" s="9"/>
      <c r="F822" s="14"/>
      <c r="G822" s="15"/>
      <c r="H822" s="16"/>
      <c r="I822" s="10"/>
      <c r="J822" s="92"/>
      <c r="K822" s="177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spans="2:22" ht="15.75" customHeight="1" x14ac:dyDescent="0.3">
      <c r="B823" s="4"/>
      <c r="C823" s="9"/>
      <c r="D823" s="13"/>
      <c r="E823" s="9"/>
      <c r="F823" s="14"/>
      <c r="G823" s="15"/>
      <c r="H823" s="16"/>
      <c r="I823" s="10"/>
      <c r="J823" s="92"/>
      <c r="K823" s="177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spans="2:22" ht="15.75" customHeight="1" x14ac:dyDescent="0.3">
      <c r="B824" s="4"/>
      <c r="C824" s="9"/>
      <c r="D824" s="13"/>
      <c r="E824" s="9"/>
      <c r="F824" s="14"/>
      <c r="G824" s="15"/>
      <c r="H824" s="16"/>
      <c r="I824" s="10"/>
      <c r="J824" s="92"/>
      <c r="K824" s="177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spans="2:22" ht="15.75" customHeight="1" x14ac:dyDescent="0.3">
      <c r="B825" s="4"/>
      <c r="C825" s="9"/>
      <c r="D825" s="13"/>
      <c r="E825" s="9"/>
      <c r="F825" s="14"/>
      <c r="G825" s="15"/>
      <c r="H825" s="16"/>
      <c r="I825" s="10"/>
      <c r="J825" s="92"/>
      <c r="K825" s="177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spans="2:22" ht="15.75" customHeight="1" x14ac:dyDescent="0.3">
      <c r="B826" s="4"/>
      <c r="C826" s="9"/>
      <c r="D826" s="13"/>
      <c r="E826" s="9"/>
      <c r="F826" s="14"/>
      <c r="G826" s="15"/>
      <c r="H826" s="16"/>
      <c r="I826" s="10"/>
      <c r="J826" s="92"/>
      <c r="K826" s="177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spans="2:22" ht="15.75" customHeight="1" x14ac:dyDescent="0.3">
      <c r="B827" s="4"/>
      <c r="C827" s="9"/>
      <c r="D827" s="13"/>
      <c r="E827" s="9"/>
      <c r="F827" s="14"/>
      <c r="G827" s="15"/>
      <c r="H827" s="16"/>
      <c r="I827" s="10"/>
      <c r="J827" s="92"/>
      <c r="K827" s="177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spans="2:22" ht="15.75" customHeight="1" x14ac:dyDescent="0.3">
      <c r="B828" s="4"/>
      <c r="C828" s="9"/>
      <c r="D828" s="13"/>
      <c r="E828" s="9"/>
      <c r="F828" s="14"/>
      <c r="G828" s="15"/>
      <c r="H828" s="16"/>
      <c r="I828" s="10"/>
      <c r="J828" s="92"/>
      <c r="K828" s="177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spans="2:22" ht="15.75" customHeight="1" x14ac:dyDescent="0.3">
      <c r="B829" s="4"/>
      <c r="C829" s="9"/>
      <c r="D829" s="13"/>
      <c r="E829" s="9"/>
      <c r="F829" s="14"/>
      <c r="G829" s="15"/>
      <c r="H829" s="16"/>
      <c r="I829" s="10"/>
      <c r="J829" s="92"/>
      <c r="K829" s="177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spans="2:22" ht="15.75" customHeight="1" x14ac:dyDescent="0.3">
      <c r="B830" s="4"/>
      <c r="C830" s="9"/>
      <c r="D830" s="13"/>
      <c r="E830" s="9"/>
      <c r="F830" s="14"/>
      <c r="G830" s="15"/>
      <c r="H830" s="16"/>
      <c r="I830" s="10"/>
      <c r="J830" s="92"/>
      <c r="K830" s="177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spans="2:22" ht="15.75" customHeight="1" x14ac:dyDescent="0.3">
      <c r="B831" s="4"/>
      <c r="C831" s="9"/>
      <c r="D831" s="13"/>
      <c r="E831" s="9"/>
      <c r="F831" s="14"/>
      <c r="G831" s="15"/>
      <c r="H831" s="16"/>
      <c r="I831" s="10"/>
      <c r="J831" s="92"/>
      <c r="K831" s="177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spans="2:22" ht="15.75" customHeight="1" x14ac:dyDescent="0.3">
      <c r="B832" s="4"/>
      <c r="C832" s="9"/>
      <c r="D832" s="13"/>
      <c r="E832" s="9"/>
      <c r="F832" s="14"/>
      <c r="G832" s="15"/>
      <c r="H832" s="16"/>
      <c r="I832" s="10"/>
      <c r="J832" s="92"/>
      <c r="K832" s="177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spans="2:22" ht="15.75" customHeight="1" x14ac:dyDescent="0.3">
      <c r="B833" s="4"/>
      <c r="C833" s="9"/>
      <c r="D833" s="13"/>
      <c r="E833" s="9"/>
      <c r="F833" s="14"/>
      <c r="G833" s="15"/>
      <c r="H833" s="16"/>
      <c r="I833" s="10"/>
      <c r="J833" s="92"/>
      <c r="K833" s="177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spans="2:22" ht="15.75" customHeight="1" x14ac:dyDescent="0.3">
      <c r="B834" s="4"/>
      <c r="C834" s="9"/>
      <c r="D834" s="13"/>
      <c r="E834" s="9"/>
      <c r="F834" s="14"/>
      <c r="G834" s="15"/>
      <c r="H834" s="16"/>
      <c r="I834" s="10"/>
      <c r="J834" s="92"/>
      <c r="K834" s="177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spans="2:22" ht="15.75" customHeight="1" x14ac:dyDescent="0.3">
      <c r="B835" s="4"/>
      <c r="C835" s="9"/>
      <c r="D835" s="13"/>
      <c r="E835" s="9"/>
      <c r="F835" s="14"/>
      <c r="G835" s="15"/>
      <c r="H835" s="16"/>
      <c r="I835" s="10"/>
      <c r="J835" s="92"/>
      <c r="K835" s="177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spans="2:22" ht="15.75" customHeight="1" x14ac:dyDescent="0.3">
      <c r="B836" s="4"/>
      <c r="C836" s="9"/>
      <c r="D836" s="13"/>
      <c r="E836" s="9"/>
      <c r="F836" s="14"/>
      <c r="G836" s="15"/>
      <c r="H836" s="16"/>
      <c r="I836" s="10"/>
      <c r="J836" s="92"/>
      <c r="K836" s="177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spans="2:22" ht="15.75" customHeight="1" x14ac:dyDescent="0.3">
      <c r="B837" s="4"/>
      <c r="C837" s="9"/>
      <c r="D837" s="13"/>
      <c r="E837" s="9"/>
      <c r="F837" s="14"/>
      <c r="G837" s="15"/>
      <c r="H837" s="16"/>
      <c r="I837" s="10"/>
      <c r="J837" s="92"/>
      <c r="K837" s="177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spans="2:22" ht="15.75" customHeight="1" x14ac:dyDescent="0.3">
      <c r="B838" s="4"/>
      <c r="C838" s="9"/>
      <c r="D838" s="13"/>
      <c r="E838" s="9"/>
      <c r="F838" s="14"/>
      <c r="G838" s="15"/>
      <c r="H838" s="16"/>
      <c r="I838" s="10"/>
      <c r="J838" s="92"/>
      <c r="K838" s="177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spans="2:22" ht="15.75" customHeight="1" x14ac:dyDescent="0.3">
      <c r="B839" s="4"/>
      <c r="C839" s="9"/>
      <c r="D839" s="13"/>
      <c r="E839" s="9"/>
      <c r="F839" s="14"/>
      <c r="G839" s="15"/>
      <c r="H839" s="16"/>
      <c r="I839" s="10"/>
      <c r="J839" s="92"/>
      <c r="K839" s="177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spans="2:22" ht="15.75" customHeight="1" x14ac:dyDescent="0.3">
      <c r="B840" s="4"/>
      <c r="C840" s="9"/>
      <c r="D840" s="13"/>
      <c r="E840" s="9"/>
      <c r="F840" s="14"/>
      <c r="G840" s="15"/>
      <c r="H840" s="16"/>
      <c r="I840" s="10"/>
      <c r="J840" s="92"/>
      <c r="K840" s="177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spans="2:22" ht="15.75" customHeight="1" x14ac:dyDescent="0.3">
      <c r="B841" s="4"/>
      <c r="C841" s="9"/>
      <c r="D841" s="13"/>
      <c r="E841" s="9"/>
      <c r="F841" s="14"/>
      <c r="G841" s="15"/>
      <c r="H841" s="16"/>
      <c r="I841" s="10"/>
      <c r="J841" s="92"/>
      <c r="K841" s="177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spans="2:22" ht="15.75" customHeight="1" x14ac:dyDescent="0.3">
      <c r="B842" s="4"/>
      <c r="C842" s="9"/>
      <c r="D842" s="13"/>
      <c r="E842" s="9"/>
      <c r="F842" s="14"/>
      <c r="G842" s="15"/>
      <c r="H842" s="16"/>
      <c r="I842" s="10"/>
      <c r="J842" s="92"/>
      <c r="K842" s="177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spans="2:22" ht="15.75" customHeight="1" x14ac:dyDescent="0.3">
      <c r="B843" s="4"/>
      <c r="C843" s="9"/>
      <c r="D843" s="13"/>
      <c r="E843" s="9"/>
      <c r="F843" s="14"/>
      <c r="G843" s="15"/>
      <c r="H843" s="16"/>
      <c r="I843" s="10"/>
      <c r="J843" s="92"/>
      <c r="K843" s="177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spans="2:22" ht="15.75" customHeight="1" x14ac:dyDescent="0.3">
      <c r="B844" s="4"/>
      <c r="C844" s="9"/>
      <c r="D844" s="13"/>
      <c r="E844" s="9"/>
      <c r="F844" s="14"/>
      <c r="G844" s="15"/>
      <c r="H844" s="16"/>
      <c r="I844" s="10"/>
      <c r="J844" s="92"/>
      <c r="K844" s="177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spans="2:22" ht="15.75" customHeight="1" x14ac:dyDescent="0.3">
      <c r="B845" s="4"/>
      <c r="C845" s="9"/>
      <c r="D845" s="13"/>
      <c r="E845" s="9"/>
      <c r="F845" s="14"/>
      <c r="G845" s="15"/>
      <c r="H845" s="16"/>
      <c r="I845" s="10"/>
      <c r="J845" s="92"/>
      <c r="K845" s="177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spans="2:22" ht="15.75" customHeight="1" x14ac:dyDescent="0.3">
      <c r="B846" s="4"/>
      <c r="C846" s="9"/>
      <c r="D846" s="13"/>
      <c r="E846" s="9"/>
      <c r="F846" s="14"/>
      <c r="G846" s="15"/>
      <c r="H846" s="16"/>
      <c r="I846" s="10"/>
      <c r="J846" s="92"/>
      <c r="K846" s="177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spans="2:22" ht="15.75" customHeight="1" x14ac:dyDescent="0.3">
      <c r="B847" s="4"/>
      <c r="C847" s="9"/>
      <c r="D847" s="13"/>
      <c r="E847" s="9"/>
      <c r="F847" s="14"/>
      <c r="G847" s="15"/>
      <c r="H847" s="16"/>
      <c r="I847" s="10"/>
      <c r="J847" s="92"/>
      <c r="K847" s="177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spans="2:22" ht="15.75" customHeight="1" x14ac:dyDescent="0.3">
      <c r="B848" s="4"/>
      <c r="C848" s="9"/>
      <c r="D848" s="13"/>
      <c r="E848" s="9"/>
      <c r="F848" s="14"/>
      <c r="G848" s="15"/>
      <c r="H848" s="16"/>
      <c r="I848" s="10"/>
      <c r="J848" s="92"/>
      <c r="K848" s="177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spans="2:22" ht="15.75" customHeight="1" x14ac:dyDescent="0.3">
      <c r="B849" s="4"/>
      <c r="C849" s="9"/>
      <c r="D849" s="13"/>
      <c r="E849" s="9"/>
      <c r="F849" s="14"/>
      <c r="G849" s="15"/>
      <c r="H849" s="16"/>
      <c r="I849" s="10"/>
      <c r="J849" s="92"/>
      <c r="K849" s="177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spans="2:22" ht="15.75" customHeight="1" x14ac:dyDescent="0.3">
      <c r="B850" s="4"/>
      <c r="C850" s="9"/>
      <c r="D850" s="13"/>
      <c r="E850" s="9"/>
      <c r="F850" s="14"/>
      <c r="G850" s="15"/>
      <c r="H850" s="16"/>
      <c r="I850" s="10"/>
      <c r="J850" s="92"/>
      <c r="K850" s="177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spans="2:22" ht="15.75" customHeight="1" x14ac:dyDescent="0.3">
      <c r="B851" s="4"/>
      <c r="C851" s="9"/>
      <c r="D851" s="13"/>
      <c r="E851" s="9"/>
      <c r="F851" s="14"/>
      <c r="G851" s="15"/>
      <c r="H851" s="16"/>
      <c r="I851" s="10"/>
      <c r="J851" s="92"/>
      <c r="K851" s="177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spans="2:22" ht="15.75" customHeight="1" x14ac:dyDescent="0.3">
      <c r="B852" s="4"/>
      <c r="C852" s="9"/>
      <c r="D852" s="13"/>
      <c r="E852" s="9"/>
      <c r="F852" s="14"/>
      <c r="G852" s="15"/>
      <c r="H852" s="16"/>
      <c r="I852" s="10"/>
      <c r="J852" s="92"/>
      <c r="K852" s="177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spans="2:22" ht="15.75" customHeight="1" x14ac:dyDescent="0.3">
      <c r="B853" s="4"/>
      <c r="C853" s="9"/>
      <c r="D853" s="13"/>
      <c r="E853" s="9"/>
      <c r="F853" s="14"/>
      <c r="G853" s="15"/>
      <c r="H853" s="16"/>
      <c r="I853" s="10"/>
      <c r="J853" s="92"/>
      <c r="K853" s="177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spans="2:22" ht="15.75" customHeight="1" x14ac:dyDescent="0.3">
      <c r="B854" s="4"/>
      <c r="C854" s="9"/>
      <c r="D854" s="13"/>
      <c r="E854" s="9"/>
      <c r="F854" s="14"/>
      <c r="G854" s="15"/>
      <c r="H854" s="16"/>
      <c r="I854" s="10"/>
      <c r="J854" s="92"/>
      <c r="K854" s="177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spans="2:22" ht="15.75" customHeight="1" x14ac:dyDescent="0.3">
      <c r="B855" s="4"/>
      <c r="C855" s="9"/>
      <c r="D855" s="13"/>
      <c r="E855" s="9"/>
      <c r="F855" s="14"/>
      <c r="G855" s="15"/>
      <c r="H855" s="16"/>
      <c r="I855" s="10"/>
      <c r="J855" s="92"/>
      <c r="K855" s="177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spans="2:22" ht="15.75" customHeight="1" x14ac:dyDescent="0.3">
      <c r="B856" s="4"/>
      <c r="C856" s="9"/>
      <c r="D856" s="13"/>
      <c r="E856" s="9"/>
      <c r="F856" s="14"/>
      <c r="G856" s="15"/>
      <c r="H856" s="16"/>
      <c r="I856" s="10"/>
      <c r="J856" s="92"/>
      <c r="K856" s="177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spans="2:22" ht="15.75" customHeight="1" x14ac:dyDescent="0.3">
      <c r="B857" s="4"/>
      <c r="C857" s="9"/>
      <c r="D857" s="13"/>
      <c r="E857" s="9"/>
      <c r="F857" s="14"/>
      <c r="G857" s="15"/>
      <c r="H857" s="16"/>
      <c r="I857" s="10"/>
      <c r="J857" s="92"/>
      <c r="K857" s="177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spans="2:22" ht="15.75" customHeight="1" x14ac:dyDescent="0.3">
      <c r="B858" s="4"/>
      <c r="C858" s="9"/>
      <c r="D858" s="13"/>
      <c r="E858" s="9"/>
      <c r="F858" s="14"/>
      <c r="G858" s="15"/>
      <c r="H858" s="16"/>
      <c r="I858" s="10"/>
      <c r="J858" s="92"/>
      <c r="K858" s="177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spans="2:22" ht="15.75" customHeight="1" x14ac:dyDescent="0.3">
      <c r="B859" s="4"/>
      <c r="C859" s="9"/>
      <c r="D859" s="13"/>
      <c r="E859" s="9"/>
      <c r="F859" s="14"/>
      <c r="G859" s="15"/>
      <c r="H859" s="16"/>
      <c r="I859" s="10"/>
      <c r="J859" s="92"/>
      <c r="K859" s="177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spans="2:22" ht="15.75" customHeight="1" x14ac:dyDescent="0.3">
      <c r="B860" s="4"/>
      <c r="C860" s="9"/>
      <c r="D860" s="13"/>
      <c r="E860" s="9"/>
      <c r="F860" s="14"/>
      <c r="G860" s="15"/>
      <c r="H860" s="16"/>
      <c r="I860" s="10"/>
      <c r="J860" s="92"/>
      <c r="K860" s="177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spans="2:22" ht="15.75" customHeight="1" x14ac:dyDescent="0.3">
      <c r="B861" s="4"/>
      <c r="C861" s="9"/>
      <c r="D861" s="13"/>
      <c r="E861" s="9"/>
      <c r="F861" s="14"/>
      <c r="G861" s="15"/>
      <c r="H861" s="16"/>
      <c r="I861" s="10"/>
      <c r="J861" s="92"/>
      <c r="K861" s="177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spans="2:22" ht="15.75" customHeight="1" x14ac:dyDescent="0.3">
      <c r="B862" s="4"/>
      <c r="C862" s="9"/>
      <c r="D862" s="13"/>
      <c r="E862" s="9"/>
      <c r="F862" s="14"/>
      <c r="G862" s="15"/>
      <c r="H862" s="16"/>
      <c r="I862" s="10"/>
      <c r="J862" s="92"/>
      <c r="K862" s="177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spans="2:22" ht="15.75" customHeight="1" x14ac:dyDescent="0.3">
      <c r="B863" s="4"/>
      <c r="C863" s="9"/>
      <c r="D863" s="13"/>
      <c r="E863" s="9"/>
      <c r="F863" s="14"/>
      <c r="G863" s="15"/>
      <c r="H863" s="16"/>
      <c r="I863" s="10"/>
      <c r="J863" s="92"/>
      <c r="K863" s="177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spans="2:22" ht="15.75" customHeight="1" x14ac:dyDescent="0.3">
      <c r="B864" s="4"/>
      <c r="C864" s="9"/>
      <c r="D864" s="13"/>
      <c r="E864" s="9"/>
      <c r="F864" s="14"/>
      <c r="G864" s="15"/>
      <c r="H864" s="16"/>
      <c r="I864" s="10"/>
      <c r="J864" s="92"/>
      <c r="K864" s="177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spans="2:22" ht="15.75" customHeight="1" x14ac:dyDescent="0.3">
      <c r="B865" s="4"/>
      <c r="C865" s="9"/>
      <c r="D865" s="13"/>
      <c r="E865" s="9"/>
      <c r="F865" s="14"/>
      <c r="G865" s="15"/>
      <c r="H865" s="16"/>
      <c r="I865" s="10"/>
      <c r="J865" s="92"/>
      <c r="K865" s="177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spans="2:22" ht="15.75" customHeight="1" x14ac:dyDescent="0.3">
      <c r="B866" s="4"/>
      <c r="C866" s="9"/>
      <c r="D866" s="13"/>
      <c r="E866" s="9"/>
      <c r="F866" s="14"/>
      <c r="G866" s="15"/>
      <c r="H866" s="16"/>
      <c r="I866" s="10"/>
      <c r="J866" s="92"/>
      <c r="K866" s="177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spans="2:22" ht="15.75" customHeight="1" x14ac:dyDescent="0.3">
      <c r="B867" s="4"/>
      <c r="C867" s="9"/>
      <c r="D867" s="13"/>
      <c r="E867" s="9"/>
      <c r="F867" s="14"/>
      <c r="G867" s="15"/>
      <c r="H867" s="16"/>
      <c r="I867" s="10"/>
      <c r="J867" s="92"/>
      <c r="K867" s="177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spans="2:22" ht="15.75" customHeight="1" x14ac:dyDescent="0.3">
      <c r="B868" s="4"/>
      <c r="C868" s="9"/>
      <c r="D868" s="13"/>
      <c r="E868" s="9"/>
      <c r="F868" s="14"/>
      <c r="G868" s="15"/>
      <c r="H868" s="16"/>
      <c r="I868" s="10"/>
      <c r="J868" s="92"/>
      <c r="K868" s="177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spans="2:22" ht="15.75" customHeight="1" x14ac:dyDescent="0.3">
      <c r="B869" s="4"/>
      <c r="C869" s="9"/>
      <c r="D869" s="13"/>
      <c r="E869" s="9"/>
      <c r="F869" s="14"/>
      <c r="G869" s="15"/>
      <c r="H869" s="16"/>
      <c r="I869" s="10"/>
      <c r="J869" s="92"/>
      <c r="K869" s="177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spans="2:22" ht="15.75" customHeight="1" x14ac:dyDescent="0.3">
      <c r="B870" s="4"/>
      <c r="C870" s="9"/>
      <c r="D870" s="13"/>
      <c r="E870" s="9"/>
      <c r="F870" s="14"/>
      <c r="G870" s="15"/>
      <c r="H870" s="16"/>
      <c r="I870" s="10"/>
      <c r="J870" s="92"/>
      <c r="K870" s="177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spans="2:22" ht="15.75" customHeight="1" x14ac:dyDescent="0.3">
      <c r="B871" s="4"/>
      <c r="C871" s="9"/>
      <c r="D871" s="13"/>
      <c r="E871" s="9"/>
      <c r="F871" s="14"/>
      <c r="G871" s="15"/>
      <c r="H871" s="16"/>
      <c r="I871" s="10"/>
      <c r="J871" s="92"/>
      <c r="K871" s="177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spans="2:22" ht="15.75" customHeight="1" x14ac:dyDescent="0.3">
      <c r="B872" s="4"/>
      <c r="C872" s="9"/>
      <c r="D872" s="13"/>
      <c r="E872" s="9"/>
      <c r="F872" s="14"/>
      <c r="G872" s="15"/>
      <c r="H872" s="16"/>
      <c r="I872" s="10"/>
      <c r="J872" s="92"/>
      <c r="K872" s="177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spans="2:22" ht="15.75" customHeight="1" x14ac:dyDescent="0.3">
      <c r="B873" s="4"/>
      <c r="C873" s="9"/>
      <c r="D873" s="13"/>
      <c r="E873" s="9"/>
      <c r="F873" s="14"/>
      <c r="G873" s="15"/>
      <c r="H873" s="16"/>
      <c r="I873" s="10"/>
      <c r="J873" s="92"/>
      <c r="K873" s="177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spans="2:22" ht="15.75" customHeight="1" x14ac:dyDescent="0.3">
      <c r="B874" s="4"/>
      <c r="C874" s="9"/>
      <c r="D874" s="13"/>
      <c r="E874" s="9"/>
      <c r="F874" s="14"/>
      <c r="G874" s="15"/>
      <c r="H874" s="16"/>
      <c r="I874" s="10"/>
      <c r="J874" s="92"/>
      <c r="K874" s="177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spans="2:22" ht="15.75" customHeight="1" x14ac:dyDescent="0.3">
      <c r="B875" s="4"/>
      <c r="C875" s="9"/>
      <c r="D875" s="13"/>
      <c r="E875" s="9"/>
      <c r="F875" s="14"/>
      <c r="G875" s="15"/>
      <c r="H875" s="16"/>
      <c r="I875" s="10"/>
      <c r="J875" s="92"/>
      <c r="K875" s="177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spans="2:22" ht="15.75" customHeight="1" x14ac:dyDescent="0.3">
      <c r="B876" s="4"/>
      <c r="C876" s="9"/>
      <c r="D876" s="13"/>
      <c r="E876" s="9"/>
      <c r="F876" s="14"/>
      <c r="G876" s="15"/>
      <c r="H876" s="16"/>
      <c r="I876" s="10"/>
      <c r="J876" s="92"/>
      <c r="K876" s="177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spans="2:22" ht="15.75" customHeight="1" x14ac:dyDescent="0.3">
      <c r="B877" s="4"/>
      <c r="C877" s="9"/>
      <c r="D877" s="13"/>
      <c r="E877" s="9"/>
      <c r="F877" s="14"/>
      <c r="G877" s="15"/>
      <c r="H877" s="16"/>
      <c r="I877" s="10"/>
      <c r="J877" s="92"/>
      <c r="K877" s="177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spans="2:22" ht="15.75" customHeight="1" x14ac:dyDescent="0.3">
      <c r="B878" s="4"/>
      <c r="C878" s="9"/>
      <c r="D878" s="13"/>
      <c r="E878" s="9"/>
      <c r="F878" s="14"/>
      <c r="G878" s="15"/>
      <c r="H878" s="16"/>
      <c r="I878" s="10"/>
      <c r="J878" s="92"/>
      <c r="K878" s="177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spans="2:22" ht="15.75" customHeight="1" x14ac:dyDescent="0.3">
      <c r="B879" s="4"/>
      <c r="C879" s="9"/>
      <c r="D879" s="13"/>
      <c r="E879" s="9"/>
      <c r="F879" s="14"/>
      <c r="G879" s="15"/>
      <c r="H879" s="16"/>
      <c r="I879" s="10"/>
      <c r="J879" s="92"/>
      <c r="K879" s="177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spans="2:22" ht="15.75" customHeight="1" x14ac:dyDescent="0.3">
      <c r="B880" s="4"/>
      <c r="C880" s="9"/>
      <c r="D880" s="13"/>
      <c r="E880" s="9"/>
      <c r="F880" s="14"/>
      <c r="G880" s="15"/>
      <c r="H880" s="16"/>
      <c r="I880" s="10"/>
      <c r="J880" s="92"/>
      <c r="K880" s="177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spans="2:22" ht="15.75" customHeight="1" x14ac:dyDescent="0.3">
      <c r="B881" s="4"/>
      <c r="C881" s="9"/>
      <c r="D881" s="13"/>
      <c r="E881" s="9"/>
      <c r="F881" s="14"/>
      <c r="G881" s="15"/>
      <c r="H881" s="16"/>
      <c r="I881" s="10"/>
      <c r="J881" s="92"/>
      <c r="K881" s="177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spans="2:22" ht="15.75" customHeight="1" x14ac:dyDescent="0.3">
      <c r="B882" s="4"/>
      <c r="C882" s="9"/>
      <c r="D882" s="13"/>
      <c r="E882" s="9"/>
      <c r="F882" s="14"/>
      <c r="G882" s="15"/>
      <c r="H882" s="16"/>
      <c r="I882" s="10"/>
      <c r="J882" s="92"/>
      <c r="K882" s="177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spans="2:22" ht="15.75" customHeight="1" x14ac:dyDescent="0.3">
      <c r="B883" s="4"/>
      <c r="C883" s="9"/>
      <c r="D883" s="13"/>
      <c r="E883" s="9"/>
      <c r="F883" s="14"/>
      <c r="G883" s="15"/>
      <c r="H883" s="16"/>
      <c r="I883" s="10"/>
      <c r="J883" s="92"/>
      <c r="K883" s="177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spans="2:22" ht="15.75" customHeight="1" x14ac:dyDescent="0.3">
      <c r="B884" s="4"/>
      <c r="C884" s="9"/>
      <c r="D884" s="13"/>
      <c r="E884" s="9"/>
      <c r="F884" s="14"/>
      <c r="G884" s="15"/>
      <c r="H884" s="16"/>
      <c r="I884" s="10"/>
      <c r="J884" s="92"/>
      <c r="K884" s="177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spans="2:22" ht="15.75" customHeight="1" x14ac:dyDescent="0.3">
      <c r="B885" s="4"/>
      <c r="C885" s="9"/>
      <c r="D885" s="13"/>
      <c r="E885" s="9"/>
      <c r="F885" s="14"/>
      <c r="G885" s="15"/>
      <c r="H885" s="16"/>
      <c r="I885" s="10"/>
      <c r="J885" s="92"/>
      <c r="K885" s="177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spans="2:22" ht="15.75" customHeight="1" x14ac:dyDescent="0.3">
      <c r="B886" s="4"/>
      <c r="C886" s="9"/>
      <c r="D886" s="13"/>
      <c r="E886" s="9"/>
      <c r="F886" s="14"/>
      <c r="G886" s="15"/>
      <c r="H886" s="16"/>
      <c r="I886" s="10"/>
      <c r="J886" s="92"/>
      <c r="K886" s="177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spans="2:22" ht="15.75" customHeight="1" x14ac:dyDescent="0.3">
      <c r="B887" s="4"/>
      <c r="C887" s="9"/>
      <c r="D887" s="13"/>
      <c r="E887" s="9"/>
      <c r="F887" s="14"/>
      <c r="G887" s="15"/>
      <c r="H887" s="16"/>
      <c r="I887" s="10"/>
      <c r="J887" s="92"/>
      <c r="K887" s="177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spans="2:22" ht="15.75" customHeight="1" x14ac:dyDescent="0.3">
      <c r="B888" s="4"/>
      <c r="C888" s="9"/>
      <c r="D888" s="13"/>
      <c r="E888" s="9"/>
      <c r="F888" s="14"/>
      <c r="G888" s="15"/>
      <c r="H888" s="16"/>
      <c r="I888" s="10"/>
      <c r="J888" s="92"/>
      <c r="K888" s="177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spans="2:22" ht="15.75" customHeight="1" x14ac:dyDescent="0.3">
      <c r="B889" s="4"/>
      <c r="C889" s="9"/>
      <c r="D889" s="13"/>
      <c r="E889" s="9"/>
      <c r="F889" s="14"/>
      <c r="G889" s="15"/>
      <c r="H889" s="16"/>
      <c r="I889" s="10"/>
      <c r="J889" s="92"/>
      <c r="K889" s="177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spans="2:22" ht="15.75" customHeight="1" x14ac:dyDescent="0.3">
      <c r="B890" s="4"/>
      <c r="C890" s="9"/>
      <c r="D890" s="13"/>
      <c r="E890" s="9"/>
      <c r="F890" s="14"/>
      <c r="G890" s="15"/>
      <c r="H890" s="16"/>
      <c r="I890" s="10"/>
      <c r="J890" s="92"/>
      <c r="K890" s="177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spans="2:22" ht="15.75" customHeight="1" x14ac:dyDescent="0.3">
      <c r="B891" s="4"/>
      <c r="C891" s="9"/>
      <c r="D891" s="13"/>
      <c r="E891" s="9"/>
      <c r="F891" s="14"/>
      <c r="G891" s="15"/>
      <c r="H891" s="16"/>
      <c r="I891" s="10"/>
      <c r="J891" s="92"/>
      <c r="K891" s="177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spans="2:22" ht="15.75" customHeight="1" x14ac:dyDescent="0.3">
      <c r="B892" s="4"/>
      <c r="C892" s="9"/>
      <c r="D892" s="13"/>
      <c r="E892" s="9"/>
      <c r="F892" s="14"/>
      <c r="G892" s="15"/>
      <c r="H892" s="16"/>
      <c r="I892" s="10"/>
      <c r="J892" s="92"/>
      <c r="K892" s="177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spans="2:22" ht="15.75" customHeight="1" x14ac:dyDescent="0.3">
      <c r="B893" s="4"/>
      <c r="C893" s="9"/>
      <c r="D893" s="13"/>
      <c r="E893" s="9"/>
      <c r="F893" s="14"/>
      <c r="G893" s="15"/>
      <c r="H893" s="16"/>
      <c r="I893" s="10"/>
      <c r="J893" s="92"/>
      <c r="K893" s="177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spans="2:22" ht="15.75" customHeight="1" x14ac:dyDescent="0.3">
      <c r="B894" s="4"/>
      <c r="C894" s="9"/>
      <c r="D894" s="13"/>
      <c r="E894" s="9"/>
      <c r="F894" s="14"/>
      <c r="G894" s="15"/>
      <c r="H894" s="16"/>
      <c r="I894" s="10"/>
      <c r="J894" s="92"/>
      <c r="K894" s="177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spans="2:22" ht="15.75" customHeight="1" x14ac:dyDescent="0.3">
      <c r="B895" s="4"/>
      <c r="C895" s="9"/>
      <c r="D895" s="13"/>
      <c r="E895" s="9"/>
      <c r="F895" s="14"/>
      <c r="G895" s="15"/>
      <c r="H895" s="16"/>
      <c r="I895" s="10"/>
      <c r="J895" s="92"/>
      <c r="K895" s="177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spans="2:22" ht="15.75" customHeight="1" x14ac:dyDescent="0.3">
      <c r="B896" s="4"/>
      <c r="C896" s="9"/>
      <c r="D896" s="13"/>
      <c r="E896" s="9"/>
      <c r="F896" s="14"/>
      <c r="G896" s="15"/>
      <c r="H896" s="16"/>
      <c r="I896" s="10"/>
      <c r="J896" s="92"/>
      <c r="K896" s="177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spans="2:22" ht="15.75" customHeight="1" x14ac:dyDescent="0.3">
      <c r="B897" s="4"/>
      <c r="C897" s="9"/>
      <c r="D897" s="13"/>
      <c r="E897" s="9"/>
      <c r="F897" s="14"/>
      <c r="G897" s="15"/>
      <c r="H897" s="16"/>
      <c r="I897" s="10"/>
      <c r="J897" s="92"/>
      <c r="K897" s="177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spans="2:22" ht="15.75" customHeight="1" x14ac:dyDescent="0.3">
      <c r="B898" s="4"/>
      <c r="C898" s="9"/>
      <c r="D898" s="13"/>
      <c r="E898" s="9"/>
      <c r="F898" s="14"/>
      <c r="G898" s="15"/>
      <c r="H898" s="16"/>
      <c r="I898" s="10"/>
      <c r="J898" s="92"/>
      <c r="K898" s="177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spans="2:22" ht="15.75" customHeight="1" x14ac:dyDescent="0.3">
      <c r="B899" s="4"/>
      <c r="C899" s="9"/>
      <c r="D899" s="13"/>
      <c r="E899" s="9"/>
      <c r="F899" s="14"/>
      <c r="G899" s="15"/>
      <c r="H899" s="16"/>
      <c r="I899" s="10"/>
      <c r="J899" s="92"/>
      <c r="K899" s="177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spans="2:22" ht="15.75" customHeight="1" x14ac:dyDescent="0.3">
      <c r="B900" s="4"/>
      <c r="C900" s="9"/>
      <c r="D900" s="13"/>
      <c r="E900" s="9"/>
      <c r="F900" s="14"/>
      <c r="G900" s="15"/>
      <c r="H900" s="16"/>
      <c r="I900" s="10"/>
      <c r="J900" s="92"/>
      <c r="K900" s="177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spans="2:22" ht="15.75" customHeight="1" x14ac:dyDescent="0.3">
      <c r="B901" s="4"/>
      <c r="C901" s="9"/>
      <c r="D901" s="13"/>
      <c r="E901" s="9"/>
      <c r="F901" s="14"/>
      <c r="G901" s="15"/>
      <c r="H901" s="16"/>
      <c r="I901" s="10"/>
      <c r="J901" s="92"/>
      <c r="K901" s="177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spans="2:22" ht="15.75" customHeight="1" x14ac:dyDescent="0.3">
      <c r="B902" s="4"/>
      <c r="C902" s="9"/>
      <c r="D902" s="13"/>
      <c r="E902" s="9"/>
      <c r="F902" s="14"/>
      <c r="G902" s="15"/>
      <c r="H902" s="16"/>
      <c r="I902" s="10"/>
      <c r="J902" s="92"/>
      <c r="K902" s="177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spans="2:22" ht="15.75" customHeight="1" x14ac:dyDescent="0.3">
      <c r="B903" s="4"/>
      <c r="C903" s="9"/>
      <c r="D903" s="13"/>
      <c r="E903" s="9"/>
      <c r="F903" s="14"/>
      <c r="G903" s="15"/>
      <c r="H903" s="16"/>
      <c r="I903" s="10"/>
      <c r="J903" s="92"/>
      <c r="K903" s="177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spans="2:22" ht="15.75" customHeight="1" x14ac:dyDescent="0.3">
      <c r="B904" s="4"/>
      <c r="C904" s="9"/>
      <c r="D904" s="13"/>
      <c r="E904" s="9"/>
      <c r="F904" s="14"/>
      <c r="G904" s="15"/>
      <c r="H904" s="16"/>
      <c r="I904" s="10"/>
      <c r="J904" s="92"/>
      <c r="K904" s="177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spans="2:22" ht="15.75" customHeight="1" x14ac:dyDescent="0.3">
      <c r="B905" s="4"/>
      <c r="C905" s="9"/>
      <c r="D905" s="13"/>
      <c r="E905" s="9"/>
      <c r="F905" s="14"/>
      <c r="G905" s="15"/>
      <c r="H905" s="16"/>
      <c r="I905" s="10"/>
      <c r="J905" s="92"/>
      <c r="K905" s="177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spans="2:22" ht="15.75" customHeight="1" x14ac:dyDescent="0.3">
      <c r="B906" s="4"/>
      <c r="C906" s="9"/>
      <c r="D906" s="13"/>
      <c r="E906" s="9"/>
      <c r="F906" s="14"/>
      <c r="G906" s="15"/>
      <c r="H906" s="16"/>
      <c r="I906" s="10"/>
      <c r="J906" s="92"/>
      <c r="K906" s="177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spans="2:22" ht="15.75" customHeight="1" x14ac:dyDescent="0.3">
      <c r="B907" s="4"/>
      <c r="C907" s="9"/>
      <c r="D907" s="13"/>
      <c r="E907" s="9"/>
      <c r="F907" s="14"/>
      <c r="G907" s="15"/>
      <c r="H907" s="16"/>
      <c r="I907" s="10"/>
      <c r="J907" s="92"/>
      <c r="K907" s="177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spans="2:22" ht="15.75" customHeight="1" x14ac:dyDescent="0.3">
      <c r="B908" s="4"/>
      <c r="C908" s="9"/>
      <c r="D908" s="13"/>
      <c r="E908" s="9"/>
      <c r="F908" s="14"/>
      <c r="G908" s="15"/>
      <c r="H908" s="16"/>
      <c r="I908" s="10"/>
      <c r="J908" s="92"/>
      <c r="K908" s="177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spans="2:22" ht="15.75" customHeight="1" x14ac:dyDescent="0.3">
      <c r="B909" s="4"/>
      <c r="C909" s="9"/>
      <c r="D909" s="13"/>
      <c r="E909" s="9"/>
      <c r="F909" s="14"/>
      <c r="G909" s="15"/>
      <c r="H909" s="16"/>
      <c r="I909" s="10"/>
      <c r="J909" s="92"/>
      <c r="K909" s="177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spans="2:22" ht="15.75" customHeight="1" x14ac:dyDescent="0.3">
      <c r="B910" s="4"/>
      <c r="C910" s="9"/>
      <c r="D910" s="13"/>
      <c r="E910" s="9"/>
      <c r="F910" s="14"/>
      <c r="G910" s="15"/>
      <c r="H910" s="16"/>
      <c r="I910" s="10"/>
      <c r="J910" s="92"/>
      <c r="K910" s="177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spans="2:22" ht="15.75" customHeight="1" x14ac:dyDescent="0.3">
      <c r="B911" s="4"/>
      <c r="C911" s="9"/>
      <c r="D911" s="13"/>
      <c r="E911" s="9"/>
      <c r="F911" s="14"/>
      <c r="G911" s="15"/>
      <c r="H911" s="16"/>
      <c r="I911" s="10"/>
      <c r="J911" s="92"/>
      <c r="K911" s="177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spans="2:22" ht="15.75" customHeight="1" x14ac:dyDescent="0.3">
      <c r="B912" s="4"/>
      <c r="C912" s="9"/>
      <c r="D912" s="13"/>
      <c r="E912" s="9"/>
      <c r="F912" s="14"/>
      <c r="G912" s="15"/>
      <c r="H912" s="16"/>
      <c r="I912" s="10"/>
      <c r="J912" s="92"/>
      <c r="K912" s="177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spans="2:22" ht="15.75" customHeight="1" x14ac:dyDescent="0.3">
      <c r="B913" s="4"/>
      <c r="C913" s="9"/>
      <c r="D913" s="13"/>
      <c r="E913" s="9"/>
      <c r="F913" s="14"/>
      <c r="G913" s="15"/>
      <c r="H913" s="16"/>
      <c r="I913" s="10"/>
      <c r="J913" s="92"/>
      <c r="K913" s="177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spans="2:22" ht="15.75" customHeight="1" x14ac:dyDescent="0.3">
      <c r="B914" s="4"/>
      <c r="C914" s="9"/>
      <c r="D914" s="13"/>
      <c r="E914" s="9"/>
      <c r="F914" s="14"/>
      <c r="G914" s="15"/>
      <c r="H914" s="16"/>
      <c r="I914" s="10"/>
      <c r="J914" s="92"/>
      <c r="K914" s="177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spans="2:22" ht="15.75" customHeight="1" x14ac:dyDescent="0.3">
      <c r="B915" s="4"/>
      <c r="C915" s="9"/>
      <c r="D915" s="13"/>
      <c r="E915" s="9"/>
      <c r="F915" s="14"/>
      <c r="G915" s="15"/>
      <c r="H915" s="16"/>
      <c r="I915" s="10"/>
      <c r="J915" s="92"/>
      <c r="K915" s="177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spans="2:22" ht="15.75" customHeight="1" x14ac:dyDescent="0.3">
      <c r="B916" s="4"/>
      <c r="C916" s="9"/>
      <c r="D916" s="13"/>
      <c r="E916" s="9"/>
      <c r="F916" s="14"/>
      <c r="G916" s="15"/>
      <c r="H916" s="16"/>
      <c r="I916" s="10"/>
      <c r="J916" s="92"/>
      <c r="K916" s="177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spans="2:22" ht="15.75" customHeight="1" x14ac:dyDescent="0.3">
      <c r="B917" s="4"/>
      <c r="C917" s="9"/>
      <c r="D917" s="13"/>
      <c r="E917" s="9"/>
      <c r="F917" s="14"/>
      <c r="G917" s="15"/>
      <c r="H917" s="16"/>
      <c r="I917" s="10"/>
      <c r="J917" s="92"/>
      <c r="K917" s="177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spans="2:22" ht="15.75" customHeight="1" x14ac:dyDescent="0.3">
      <c r="B918" s="4"/>
      <c r="C918" s="9"/>
      <c r="D918" s="13"/>
      <c r="E918" s="9"/>
      <c r="F918" s="14"/>
      <c r="G918" s="15"/>
      <c r="H918" s="16"/>
      <c r="I918" s="10"/>
      <c r="J918" s="92"/>
      <c r="K918" s="177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spans="2:22" ht="15.75" customHeight="1" x14ac:dyDescent="0.3">
      <c r="B919" s="4"/>
      <c r="C919" s="9"/>
      <c r="D919" s="13"/>
      <c r="E919" s="9"/>
      <c r="F919" s="14"/>
      <c r="G919" s="15"/>
      <c r="H919" s="16"/>
      <c r="I919" s="10"/>
      <c r="J919" s="92"/>
      <c r="K919" s="177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spans="2:22" ht="15.75" customHeight="1" x14ac:dyDescent="0.3">
      <c r="B920" s="4"/>
      <c r="C920" s="9"/>
      <c r="D920" s="13"/>
      <c r="E920" s="9"/>
      <c r="F920" s="14"/>
      <c r="G920" s="15"/>
      <c r="H920" s="16"/>
      <c r="I920" s="10"/>
      <c r="J920" s="92"/>
      <c r="K920" s="177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spans="2:22" ht="15.75" customHeight="1" x14ac:dyDescent="0.3">
      <c r="B921" s="4"/>
      <c r="C921" s="9"/>
      <c r="D921" s="13"/>
      <c r="E921" s="9"/>
      <c r="F921" s="14"/>
      <c r="G921" s="15"/>
      <c r="H921" s="16"/>
      <c r="I921" s="10"/>
      <c r="J921" s="92"/>
      <c r="K921" s="177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spans="2:22" ht="15.75" customHeight="1" x14ac:dyDescent="0.3">
      <c r="B922" s="4"/>
      <c r="C922" s="9"/>
      <c r="D922" s="13"/>
      <c r="E922" s="9"/>
      <c r="F922" s="14"/>
      <c r="G922" s="15"/>
      <c r="H922" s="16"/>
      <c r="I922" s="10"/>
      <c r="J922" s="92"/>
      <c r="K922" s="177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spans="2:22" ht="15.75" customHeight="1" x14ac:dyDescent="0.3">
      <c r="B923" s="4"/>
      <c r="C923" s="9"/>
      <c r="D923" s="13"/>
      <c r="E923" s="9"/>
      <c r="F923" s="14"/>
      <c r="G923" s="15"/>
      <c r="H923" s="16"/>
      <c r="I923" s="10"/>
      <c r="J923" s="92"/>
      <c r="K923" s="177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spans="2:22" ht="15.75" customHeight="1" x14ac:dyDescent="0.3">
      <c r="B924" s="4"/>
      <c r="C924" s="9"/>
      <c r="D924" s="13"/>
      <c r="E924" s="9"/>
      <c r="F924" s="14"/>
      <c r="G924" s="15"/>
      <c r="H924" s="16"/>
      <c r="I924" s="10"/>
      <c r="J924" s="92"/>
      <c r="K924" s="177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spans="2:22" ht="15.75" customHeight="1" x14ac:dyDescent="0.3">
      <c r="B925" s="4"/>
      <c r="C925" s="9"/>
      <c r="D925" s="13"/>
      <c r="E925" s="9"/>
      <c r="F925" s="14"/>
      <c r="G925" s="15"/>
      <c r="H925" s="16"/>
      <c r="I925" s="10"/>
      <c r="J925" s="92"/>
      <c r="K925" s="177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spans="2:22" ht="15.75" customHeight="1" x14ac:dyDescent="0.3">
      <c r="B926" s="4"/>
      <c r="C926" s="9"/>
      <c r="D926" s="13"/>
      <c r="E926" s="9"/>
      <c r="F926" s="14"/>
      <c r="G926" s="15"/>
      <c r="H926" s="16"/>
      <c r="I926" s="10"/>
      <c r="J926" s="92"/>
      <c r="K926" s="177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spans="2:22" ht="15.75" customHeight="1" x14ac:dyDescent="0.3">
      <c r="B927" s="4"/>
      <c r="C927" s="9"/>
      <c r="D927" s="13"/>
      <c r="E927" s="9"/>
      <c r="F927" s="14"/>
      <c r="G927" s="15"/>
      <c r="H927" s="16"/>
      <c r="I927" s="10"/>
      <c r="J927" s="92"/>
      <c r="K927" s="177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spans="2:22" ht="15.75" customHeight="1" x14ac:dyDescent="0.3">
      <c r="B928" s="4"/>
      <c r="C928" s="9"/>
      <c r="D928" s="13"/>
      <c r="E928" s="9"/>
      <c r="F928" s="14"/>
      <c r="G928" s="15"/>
      <c r="H928" s="16"/>
      <c r="I928" s="10"/>
      <c r="J928" s="92"/>
      <c r="K928" s="177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spans="2:22" ht="15.75" customHeight="1" x14ac:dyDescent="0.3">
      <c r="B929" s="4"/>
      <c r="C929" s="9"/>
      <c r="D929" s="13"/>
      <c r="E929" s="9"/>
      <c r="F929" s="14"/>
      <c r="G929" s="15"/>
      <c r="H929" s="16"/>
      <c r="I929" s="10"/>
      <c r="J929" s="92"/>
      <c r="K929" s="177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spans="2:22" ht="15.75" customHeight="1" x14ac:dyDescent="0.3">
      <c r="B930" s="4"/>
      <c r="C930" s="9"/>
      <c r="D930" s="13"/>
      <c r="E930" s="9"/>
      <c r="F930" s="14"/>
      <c r="G930" s="15"/>
      <c r="H930" s="16"/>
      <c r="I930" s="10"/>
      <c r="J930" s="92"/>
      <c r="K930" s="177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spans="2:22" ht="15.75" customHeight="1" x14ac:dyDescent="0.3">
      <c r="B931" s="4"/>
      <c r="C931" s="9"/>
      <c r="D931" s="13"/>
      <c r="E931" s="9"/>
      <c r="F931" s="14"/>
      <c r="G931" s="15"/>
      <c r="H931" s="16"/>
      <c r="I931" s="10"/>
      <c r="J931" s="92"/>
      <c r="K931" s="177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spans="2:22" ht="15.75" customHeight="1" x14ac:dyDescent="0.3">
      <c r="B932" s="4"/>
      <c r="C932" s="9"/>
      <c r="D932" s="13"/>
      <c r="E932" s="9"/>
      <c r="F932" s="14"/>
      <c r="G932" s="15"/>
      <c r="H932" s="16"/>
      <c r="I932" s="10"/>
      <c r="J932" s="92"/>
      <c r="K932" s="177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spans="2:22" ht="15.75" customHeight="1" x14ac:dyDescent="0.3">
      <c r="B933" s="4"/>
      <c r="C933" s="9"/>
      <c r="D933" s="13"/>
      <c r="E933" s="9"/>
      <c r="F933" s="14"/>
      <c r="G933" s="15"/>
      <c r="H933" s="16"/>
      <c r="I933" s="10"/>
      <c r="J933" s="92"/>
      <c r="K933" s="177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spans="2:22" ht="15.75" customHeight="1" x14ac:dyDescent="0.3">
      <c r="B934" s="4"/>
      <c r="C934" s="9"/>
      <c r="D934" s="13"/>
      <c r="E934" s="9"/>
      <c r="F934" s="14"/>
      <c r="G934" s="15"/>
      <c r="H934" s="16"/>
      <c r="I934" s="10"/>
      <c r="J934" s="92"/>
      <c r="K934" s="177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spans="2:22" ht="15.75" customHeight="1" x14ac:dyDescent="0.3">
      <c r="B935" s="4"/>
      <c r="C935" s="9"/>
      <c r="D935" s="13"/>
      <c r="E935" s="9"/>
      <c r="F935" s="14"/>
      <c r="G935" s="15"/>
      <c r="H935" s="16"/>
      <c r="I935" s="10"/>
      <c r="J935" s="92"/>
      <c r="K935" s="177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spans="2:22" ht="15.75" customHeight="1" x14ac:dyDescent="0.3">
      <c r="B936" s="4"/>
      <c r="C936" s="9"/>
      <c r="D936" s="13"/>
      <c r="E936" s="9"/>
      <c r="F936" s="14"/>
      <c r="G936" s="15"/>
      <c r="H936" s="16"/>
      <c r="I936" s="10"/>
      <c r="J936" s="92"/>
      <c r="K936" s="177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spans="2:22" ht="15.75" customHeight="1" x14ac:dyDescent="0.3">
      <c r="B937" s="4"/>
      <c r="C937" s="9"/>
      <c r="D937" s="13"/>
      <c r="E937" s="9"/>
      <c r="F937" s="14"/>
      <c r="G937" s="15"/>
      <c r="H937" s="16"/>
      <c r="I937" s="10"/>
      <c r="J937" s="92"/>
      <c r="K937" s="177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spans="2:22" ht="15.75" customHeight="1" x14ac:dyDescent="0.3">
      <c r="B938" s="4"/>
      <c r="C938" s="9"/>
      <c r="D938" s="13"/>
      <c r="E938" s="9"/>
      <c r="F938" s="14"/>
      <c r="G938" s="15"/>
      <c r="H938" s="16"/>
      <c r="I938" s="10"/>
      <c r="J938" s="92"/>
      <c r="K938" s="177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spans="2:22" ht="15.75" customHeight="1" x14ac:dyDescent="0.3">
      <c r="B939" s="4"/>
      <c r="C939" s="9"/>
      <c r="D939" s="13"/>
      <c r="E939" s="9"/>
      <c r="F939" s="14"/>
      <c r="G939" s="15"/>
      <c r="H939" s="16"/>
      <c r="I939" s="10"/>
      <c r="J939" s="92"/>
      <c r="K939" s="177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spans="2:22" ht="15.75" customHeight="1" x14ac:dyDescent="0.3">
      <c r="B940" s="4"/>
      <c r="C940" s="9"/>
      <c r="D940" s="13"/>
      <c r="E940" s="9"/>
      <c r="F940" s="14"/>
      <c r="G940" s="15"/>
      <c r="H940" s="16"/>
      <c r="I940" s="10"/>
      <c r="J940" s="92"/>
      <c r="K940" s="177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spans="2:22" ht="15.75" customHeight="1" x14ac:dyDescent="0.3">
      <c r="B941" s="4"/>
      <c r="C941" s="9"/>
      <c r="D941" s="13"/>
      <c r="E941" s="9"/>
      <c r="F941" s="14"/>
      <c r="G941" s="15"/>
      <c r="H941" s="16"/>
      <c r="I941" s="10"/>
      <c r="J941" s="92"/>
      <c r="K941" s="177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spans="2:22" ht="15.75" customHeight="1" x14ac:dyDescent="0.3">
      <c r="B942" s="4"/>
      <c r="C942" s="9"/>
      <c r="D942" s="13"/>
      <c r="E942" s="9"/>
      <c r="F942" s="14"/>
      <c r="G942" s="15"/>
      <c r="H942" s="16"/>
      <c r="I942" s="10"/>
      <c r="J942" s="92"/>
      <c r="K942" s="177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spans="2:22" ht="15.75" customHeight="1" x14ac:dyDescent="0.3">
      <c r="B943" s="4"/>
      <c r="C943" s="9"/>
      <c r="D943" s="13"/>
      <c r="E943" s="9"/>
      <c r="F943" s="14"/>
      <c r="G943" s="15"/>
      <c r="H943" s="16"/>
      <c r="I943" s="10"/>
      <c r="J943" s="92"/>
      <c r="K943" s="177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spans="2:22" ht="15.75" customHeight="1" x14ac:dyDescent="0.3">
      <c r="B944" s="4"/>
      <c r="C944" s="9"/>
      <c r="D944" s="13"/>
      <c r="E944" s="9"/>
      <c r="F944" s="14"/>
      <c r="G944" s="15"/>
      <c r="H944" s="16"/>
      <c r="I944" s="10"/>
      <c r="J944" s="92"/>
      <c r="K944" s="177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spans="2:22" ht="15.75" customHeight="1" x14ac:dyDescent="0.3">
      <c r="B945" s="4"/>
      <c r="C945" s="9"/>
      <c r="D945" s="13"/>
      <c r="E945" s="9"/>
      <c r="F945" s="14"/>
      <c r="G945" s="15"/>
      <c r="H945" s="16"/>
      <c r="I945" s="10"/>
      <c r="J945" s="92"/>
      <c r="K945" s="177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spans="2:22" ht="15.75" customHeight="1" x14ac:dyDescent="0.3">
      <c r="B946" s="4"/>
      <c r="C946" s="9"/>
      <c r="D946" s="13"/>
      <c r="E946" s="9"/>
      <c r="F946" s="14"/>
      <c r="G946" s="15"/>
      <c r="H946" s="16"/>
      <c r="I946" s="10"/>
      <c r="J946" s="92"/>
      <c r="K946" s="177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spans="2:22" ht="15.75" customHeight="1" x14ac:dyDescent="0.3">
      <c r="B947" s="4"/>
      <c r="C947" s="9"/>
      <c r="D947" s="13"/>
      <c r="E947" s="9"/>
      <c r="F947" s="14"/>
      <c r="G947" s="15"/>
      <c r="H947" s="16"/>
      <c r="I947" s="10"/>
      <c r="J947" s="92"/>
      <c r="K947" s="177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spans="2:22" ht="15.75" customHeight="1" x14ac:dyDescent="0.3">
      <c r="B948" s="4"/>
      <c r="C948" s="9"/>
      <c r="D948" s="13"/>
      <c r="E948" s="9"/>
      <c r="F948" s="14"/>
      <c r="G948" s="15"/>
      <c r="H948" s="16"/>
      <c r="I948" s="10"/>
      <c r="J948" s="92"/>
      <c r="K948" s="177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spans="2:22" ht="15.75" customHeight="1" x14ac:dyDescent="0.3">
      <c r="B949" s="4"/>
      <c r="C949" s="9"/>
      <c r="D949" s="13"/>
      <c r="E949" s="9"/>
      <c r="F949" s="14"/>
      <c r="G949" s="15"/>
      <c r="H949" s="16"/>
      <c r="I949" s="10"/>
      <c r="J949" s="92"/>
      <c r="K949" s="177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spans="2:22" ht="15.75" customHeight="1" x14ac:dyDescent="0.3">
      <c r="B950" s="4"/>
      <c r="C950" s="9"/>
      <c r="D950" s="13"/>
      <c r="E950" s="9"/>
      <c r="F950" s="14"/>
      <c r="G950" s="15"/>
      <c r="H950" s="16"/>
      <c r="I950" s="10"/>
      <c r="J950" s="92"/>
      <c r="K950" s="177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spans="2:22" ht="15.75" customHeight="1" x14ac:dyDescent="0.3">
      <c r="B951" s="4"/>
      <c r="C951" s="9"/>
      <c r="D951" s="13"/>
      <c r="E951" s="9"/>
      <c r="F951" s="14"/>
      <c r="G951" s="15"/>
      <c r="H951" s="16"/>
      <c r="I951" s="10"/>
      <c r="J951" s="92"/>
      <c r="K951" s="177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spans="2:22" ht="15.75" customHeight="1" x14ac:dyDescent="0.3">
      <c r="B952" s="4"/>
      <c r="C952" s="9"/>
      <c r="D952" s="13"/>
      <c r="E952" s="9"/>
      <c r="F952" s="14"/>
      <c r="G952" s="15"/>
      <c r="H952" s="16"/>
      <c r="I952" s="10"/>
      <c r="J952" s="92"/>
      <c r="K952" s="177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spans="2:22" ht="15.75" customHeight="1" x14ac:dyDescent="0.3">
      <c r="B953" s="4"/>
      <c r="C953" s="9"/>
      <c r="D953" s="13"/>
      <c r="E953" s="9"/>
      <c r="F953" s="14"/>
      <c r="G953" s="15"/>
      <c r="H953" s="16"/>
      <c r="I953" s="10"/>
      <c r="J953" s="92"/>
      <c r="K953" s="177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spans="2:22" ht="15.75" customHeight="1" x14ac:dyDescent="0.3">
      <c r="B954" s="4"/>
      <c r="C954" s="9"/>
      <c r="D954" s="13"/>
      <c r="E954" s="9"/>
      <c r="F954" s="14"/>
      <c r="G954" s="15"/>
      <c r="H954" s="16"/>
      <c r="I954" s="10"/>
      <c r="J954" s="92"/>
      <c r="K954" s="177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spans="2:22" ht="15.75" customHeight="1" x14ac:dyDescent="0.3">
      <c r="B955" s="4"/>
      <c r="C955" s="9"/>
      <c r="D955" s="13"/>
      <c r="E955" s="9"/>
      <c r="F955" s="14"/>
      <c r="G955" s="15"/>
      <c r="H955" s="16"/>
      <c r="I955" s="10"/>
      <c r="J955" s="92"/>
      <c r="K955" s="177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spans="2:22" ht="15.75" customHeight="1" x14ac:dyDescent="0.3">
      <c r="B956" s="4"/>
      <c r="C956" s="9"/>
      <c r="D956" s="13"/>
      <c r="E956" s="9"/>
      <c r="F956" s="14"/>
      <c r="G956" s="15"/>
      <c r="H956" s="16"/>
      <c r="I956" s="10"/>
      <c r="J956" s="92"/>
      <c r="K956" s="177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spans="2:22" ht="15.75" customHeight="1" x14ac:dyDescent="0.3">
      <c r="B957" s="4"/>
      <c r="C957" s="9"/>
      <c r="D957" s="13"/>
      <c r="E957" s="9"/>
      <c r="F957" s="14"/>
      <c r="G957" s="15"/>
      <c r="H957" s="16"/>
      <c r="I957" s="10"/>
      <c r="J957" s="92"/>
      <c r="K957" s="177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spans="2:22" ht="15.75" customHeight="1" x14ac:dyDescent="0.3">
      <c r="B958" s="4"/>
      <c r="C958" s="9"/>
      <c r="D958" s="13"/>
      <c r="E958" s="9"/>
      <c r="F958" s="14"/>
      <c r="G958" s="15"/>
      <c r="H958" s="16"/>
      <c r="I958" s="10"/>
      <c r="J958" s="92"/>
      <c r="K958" s="177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spans="2:22" ht="15.75" customHeight="1" x14ac:dyDescent="0.3">
      <c r="B959" s="4"/>
      <c r="C959" s="9"/>
      <c r="D959" s="13"/>
      <c r="E959" s="9"/>
      <c r="F959" s="14"/>
      <c r="G959" s="15"/>
      <c r="H959" s="16"/>
      <c r="I959" s="10"/>
      <c r="J959" s="92"/>
      <c r="K959" s="177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spans="2:22" ht="15.75" customHeight="1" x14ac:dyDescent="0.3">
      <c r="B960" s="4"/>
      <c r="C960" s="9"/>
      <c r="D960" s="13"/>
      <c r="E960" s="9"/>
      <c r="F960" s="14"/>
      <c r="G960" s="15"/>
      <c r="H960" s="16"/>
      <c r="I960" s="10"/>
      <c r="J960" s="92"/>
      <c r="K960" s="177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spans="2:22" ht="15.75" customHeight="1" x14ac:dyDescent="0.3">
      <c r="B961" s="4"/>
      <c r="C961" s="9"/>
      <c r="D961" s="13"/>
      <c r="E961" s="9"/>
      <c r="F961" s="14"/>
      <c r="G961" s="15"/>
      <c r="H961" s="16"/>
      <c r="I961" s="10"/>
      <c r="J961" s="92"/>
      <c r="K961" s="177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spans="2:22" ht="15.75" customHeight="1" x14ac:dyDescent="0.3">
      <c r="B962" s="4"/>
      <c r="C962" s="9"/>
      <c r="D962" s="13"/>
      <c r="E962" s="9"/>
      <c r="F962" s="14"/>
      <c r="G962" s="15"/>
      <c r="H962" s="16"/>
      <c r="I962" s="10"/>
      <c r="J962" s="92"/>
      <c r="K962" s="177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spans="2:22" ht="15.75" customHeight="1" x14ac:dyDescent="0.3">
      <c r="B963" s="4"/>
      <c r="C963" s="9"/>
      <c r="D963" s="13"/>
      <c r="E963" s="9"/>
      <c r="F963" s="14"/>
      <c r="G963" s="15"/>
      <c r="H963" s="16"/>
      <c r="I963" s="10"/>
      <c r="J963" s="92"/>
      <c r="K963" s="177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spans="2:22" ht="15.75" customHeight="1" x14ac:dyDescent="0.3">
      <c r="B964" s="4"/>
      <c r="C964" s="9"/>
      <c r="D964" s="13"/>
      <c r="E964" s="9"/>
      <c r="F964" s="14"/>
      <c r="G964" s="15"/>
      <c r="H964" s="16"/>
      <c r="I964" s="10"/>
      <c r="J964" s="92"/>
      <c r="K964" s="177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spans="2:22" ht="15.75" customHeight="1" x14ac:dyDescent="0.3">
      <c r="B965" s="4"/>
      <c r="C965" s="9"/>
      <c r="D965" s="13"/>
      <c r="E965" s="9"/>
      <c r="F965" s="14"/>
      <c r="G965" s="15"/>
      <c r="H965" s="16"/>
      <c r="I965" s="10"/>
      <c r="J965" s="92"/>
      <c r="K965" s="177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spans="2:22" ht="15.75" customHeight="1" x14ac:dyDescent="0.3">
      <c r="B966" s="4"/>
      <c r="C966" s="9"/>
      <c r="D966" s="13"/>
      <c r="E966" s="9"/>
      <c r="F966" s="14"/>
      <c r="G966" s="15"/>
      <c r="H966" s="16"/>
      <c r="I966" s="10"/>
      <c r="J966" s="92"/>
      <c r="K966" s="177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spans="2:22" ht="15.75" customHeight="1" x14ac:dyDescent="0.3">
      <c r="B967" s="4"/>
      <c r="C967" s="9"/>
      <c r="D967" s="13"/>
      <c r="E967" s="9"/>
      <c r="F967" s="14"/>
      <c r="G967" s="15"/>
      <c r="H967" s="16"/>
      <c r="I967" s="10"/>
      <c r="J967" s="92"/>
      <c r="K967" s="177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spans="2:22" ht="15.75" customHeight="1" x14ac:dyDescent="0.3">
      <c r="B968" s="4"/>
      <c r="C968" s="9"/>
      <c r="D968" s="13"/>
      <c r="E968" s="9"/>
      <c r="F968" s="14"/>
      <c r="G968" s="15"/>
      <c r="H968" s="16"/>
      <c r="I968" s="10"/>
      <c r="J968" s="92"/>
      <c r="K968" s="177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spans="2:22" ht="15.75" customHeight="1" x14ac:dyDescent="0.3">
      <c r="B969" s="4"/>
      <c r="C969" s="9"/>
      <c r="D969" s="13"/>
      <c r="E969" s="9"/>
      <c r="F969" s="14"/>
      <c r="G969" s="15"/>
      <c r="H969" s="16"/>
      <c r="I969" s="10"/>
      <c r="J969" s="92"/>
      <c r="K969" s="177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spans="2:22" ht="15.75" customHeight="1" x14ac:dyDescent="0.3">
      <c r="B970" s="4"/>
      <c r="C970" s="9"/>
      <c r="D970" s="13"/>
      <c r="E970" s="9"/>
      <c r="F970" s="14"/>
      <c r="G970" s="15"/>
      <c r="H970" s="16"/>
      <c r="I970" s="10"/>
      <c r="J970" s="92"/>
      <c r="K970" s="177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spans="2:22" ht="15.75" customHeight="1" x14ac:dyDescent="0.3">
      <c r="B971" s="4"/>
      <c r="C971" s="9"/>
      <c r="D971" s="13"/>
      <c r="E971" s="9"/>
      <c r="F971" s="14"/>
      <c r="G971" s="15"/>
      <c r="H971" s="16"/>
      <c r="I971" s="10"/>
      <c r="J971" s="92"/>
      <c r="K971" s="177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spans="2:22" ht="15.75" customHeight="1" x14ac:dyDescent="0.3">
      <c r="B972" s="4"/>
      <c r="C972" s="9"/>
      <c r="D972" s="13"/>
      <c r="E972" s="9"/>
      <c r="F972" s="14"/>
      <c r="G972" s="15"/>
      <c r="H972" s="16"/>
      <c r="I972" s="10"/>
      <c r="J972" s="92"/>
      <c r="K972" s="177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spans="2:22" ht="15.75" customHeight="1" x14ac:dyDescent="0.3">
      <c r="B973" s="4"/>
      <c r="C973" s="9"/>
      <c r="D973" s="13"/>
      <c r="E973" s="9"/>
      <c r="F973" s="14"/>
      <c r="G973" s="15"/>
      <c r="H973" s="16"/>
      <c r="I973" s="10"/>
      <c r="J973" s="92"/>
      <c r="K973" s="177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spans="2:22" ht="15.75" customHeight="1" x14ac:dyDescent="0.3">
      <c r="B974" s="4"/>
      <c r="C974" s="9"/>
      <c r="D974" s="13"/>
      <c r="E974" s="9"/>
      <c r="F974" s="14"/>
      <c r="G974" s="15"/>
      <c r="H974" s="16"/>
      <c r="I974" s="10"/>
      <c r="J974" s="92"/>
      <c r="K974" s="177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spans="2:22" ht="15.75" customHeight="1" x14ac:dyDescent="0.3">
      <c r="B975" s="4"/>
      <c r="C975" s="9"/>
      <c r="D975" s="13"/>
      <c r="E975" s="9"/>
      <c r="F975" s="14"/>
      <c r="G975" s="15"/>
      <c r="H975" s="16"/>
      <c r="I975" s="10"/>
      <c r="J975" s="92"/>
      <c r="K975" s="177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spans="2:22" ht="15.75" customHeight="1" x14ac:dyDescent="0.3">
      <c r="B976" s="4"/>
      <c r="C976" s="9"/>
      <c r="D976" s="13"/>
      <c r="E976" s="9"/>
      <c r="F976" s="14"/>
      <c r="G976" s="15"/>
      <c r="H976" s="16"/>
      <c r="I976" s="10"/>
      <c r="J976" s="92"/>
      <c r="K976" s="177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spans="2:22" ht="15.75" customHeight="1" x14ac:dyDescent="0.3">
      <c r="B977" s="4"/>
      <c r="C977" s="9"/>
      <c r="D977" s="13"/>
      <c r="E977" s="9"/>
      <c r="F977" s="14"/>
      <c r="G977" s="15"/>
      <c r="H977" s="16"/>
      <c r="I977" s="10"/>
      <c r="J977" s="92"/>
      <c r="K977" s="177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spans="2:22" ht="15.75" customHeight="1" x14ac:dyDescent="0.3">
      <c r="B978" s="4"/>
      <c r="C978" s="9"/>
      <c r="D978" s="13"/>
      <c r="E978" s="9"/>
      <c r="F978" s="14"/>
      <c r="G978" s="15"/>
      <c r="H978" s="16"/>
      <c r="I978" s="10"/>
      <c r="J978" s="92"/>
      <c r="K978" s="177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spans="2:22" ht="15.75" customHeight="1" x14ac:dyDescent="0.3">
      <c r="B979" s="4"/>
      <c r="C979" s="9"/>
      <c r="D979" s="13"/>
      <c r="E979" s="9"/>
      <c r="F979" s="14"/>
      <c r="G979" s="15"/>
      <c r="H979" s="16"/>
      <c r="I979" s="10"/>
      <c r="J979" s="92"/>
      <c r="K979" s="177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spans="2:22" ht="15.75" customHeight="1" x14ac:dyDescent="0.3">
      <c r="B980" s="4"/>
      <c r="C980" s="9"/>
      <c r="D980" s="13"/>
      <c r="E980" s="9"/>
      <c r="F980" s="14"/>
      <c r="G980" s="15"/>
      <c r="H980" s="16"/>
      <c r="I980" s="10"/>
      <c r="J980" s="92"/>
      <c r="K980" s="177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spans="2:22" ht="15.75" customHeight="1" x14ac:dyDescent="0.3">
      <c r="B981" s="4"/>
      <c r="C981" s="9"/>
      <c r="D981" s="13"/>
      <c r="E981" s="9"/>
      <c r="F981" s="14"/>
      <c r="G981" s="15"/>
      <c r="H981" s="16"/>
      <c r="I981" s="10"/>
      <c r="J981" s="92"/>
      <c r="K981" s="177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spans="2:22" ht="15.75" customHeight="1" x14ac:dyDescent="0.3">
      <c r="B982" s="4"/>
      <c r="C982" s="9"/>
      <c r="D982" s="13"/>
      <c r="E982" s="9"/>
      <c r="F982" s="14"/>
      <c r="G982" s="15"/>
      <c r="H982" s="16"/>
      <c r="I982" s="10"/>
      <c r="J982" s="92"/>
      <c r="K982" s="177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spans="2:22" ht="15.75" customHeight="1" x14ac:dyDescent="0.3">
      <c r="B983" s="4"/>
      <c r="C983" s="9"/>
      <c r="D983" s="13"/>
      <c r="E983" s="9"/>
      <c r="F983" s="14"/>
      <c r="G983" s="15"/>
      <c r="H983" s="16"/>
      <c r="I983" s="10"/>
      <c r="J983" s="92"/>
      <c r="K983" s="177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spans="2:22" ht="15.75" customHeight="1" x14ac:dyDescent="0.3">
      <c r="B984" s="4"/>
      <c r="C984" s="9"/>
      <c r="D984" s="13"/>
      <c r="E984" s="9"/>
      <c r="F984" s="14"/>
      <c r="G984" s="15"/>
      <c r="H984" s="16"/>
      <c r="I984" s="10"/>
      <c r="J984" s="92"/>
      <c r="K984" s="177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spans="2:22" ht="15.75" customHeight="1" x14ac:dyDescent="0.3">
      <c r="B985" s="4"/>
      <c r="C985" s="9"/>
      <c r="D985" s="13"/>
      <c r="E985" s="9"/>
      <c r="F985" s="14"/>
      <c r="G985" s="15"/>
      <c r="H985" s="16"/>
      <c r="I985" s="10"/>
      <c r="J985" s="92"/>
      <c r="K985" s="177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spans="2:22" ht="15.75" customHeight="1" x14ac:dyDescent="0.3">
      <c r="B986" s="4"/>
      <c r="C986" s="9"/>
      <c r="D986" s="13"/>
      <c r="E986" s="9"/>
      <c r="F986" s="14"/>
      <c r="G986" s="15"/>
      <c r="H986" s="16"/>
      <c r="I986" s="10"/>
      <c r="J986" s="92"/>
      <c r="K986" s="177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spans="2:22" ht="15.75" customHeight="1" x14ac:dyDescent="0.3">
      <c r="B987" s="4"/>
      <c r="C987" s="9"/>
      <c r="D987" s="13"/>
      <c r="E987" s="9"/>
      <c r="F987" s="14"/>
      <c r="G987" s="15"/>
      <c r="H987" s="16"/>
      <c r="I987" s="10"/>
      <c r="J987" s="92"/>
      <c r="K987" s="177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spans="2:22" ht="15.75" customHeight="1" x14ac:dyDescent="0.3">
      <c r="B988" s="4"/>
      <c r="C988" s="9"/>
      <c r="D988" s="13"/>
      <c r="E988" s="9"/>
      <c r="F988" s="14"/>
      <c r="G988" s="15"/>
      <c r="H988" s="16"/>
      <c r="I988" s="10"/>
      <c r="J988" s="92"/>
      <c r="K988" s="177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spans="2:22" ht="15.75" customHeight="1" x14ac:dyDescent="0.3">
      <c r="B989" s="4"/>
      <c r="C989" s="9"/>
      <c r="D989" s="13"/>
      <c r="E989" s="9"/>
      <c r="F989" s="14"/>
      <c r="G989" s="15"/>
      <c r="H989" s="16"/>
      <c r="I989" s="10"/>
      <c r="J989" s="92"/>
      <c r="K989" s="177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 spans="2:22" ht="15.75" customHeight="1" x14ac:dyDescent="0.3">
      <c r="B990" s="4"/>
      <c r="C990" s="9"/>
      <c r="D990" s="13"/>
      <c r="E990" s="9"/>
      <c r="F990" s="14"/>
      <c r="G990" s="15"/>
      <c r="H990" s="16"/>
      <c r="I990" s="10"/>
      <c r="J990" s="92"/>
      <c r="K990" s="177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 spans="2:22" ht="15.75" customHeight="1" x14ac:dyDescent="0.3">
      <c r="B991" s="4"/>
      <c r="C991" s="9"/>
      <c r="D991" s="13"/>
      <c r="E991" s="9"/>
      <c r="F991" s="14"/>
      <c r="G991" s="15"/>
      <c r="H991" s="16"/>
      <c r="I991" s="10"/>
      <c r="J991" s="92"/>
      <c r="K991" s="177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 spans="2:22" ht="15.75" customHeight="1" x14ac:dyDescent="0.3">
      <c r="B992" s="4"/>
      <c r="C992" s="9"/>
      <c r="D992" s="13"/>
      <c r="E992" s="9"/>
      <c r="F992" s="14"/>
      <c r="G992" s="15"/>
      <c r="H992" s="16"/>
      <c r="I992" s="10"/>
      <c r="J992" s="92"/>
      <c r="K992" s="177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 spans="2:22" ht="15.75" customHeight="1" x14ac:dyDescent="0.3">
      <c r="B993" s="4"/>
      <c r="C993" s="9"/>
      <c r="D993" s="13"/>
      <c r="E993" s="9"/>
      <c r="F993" s="14"/>
      <c r="G993" s="15"/>
      <c r="H993" s="16"/>
      <c r="I993" s="10"/>
      <c r="J993" s="92"/>
      <c r="K993" s="177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 spans="2:22" ht="15.75" customHeight="1" x14ac:dyDescent="0.3">
      <c r="B994" s="4"/>
      <c r="C994" s="9"/>
      <c r="D994" s="13"/>
      <c r="E994" s="9"/>
      <c r="F994" s="14"/>
      <c r="G994" s="15"/>
      <c r="H994" s="16"/>
      <c r="I994" s="10"/>
      <c r="J994" s="92"/>
      <c r="K994" s="177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 spans="2:22" ht="15.75" customHeight="1" x14ac:dyDescent="0.3">
      <c r="B995" s="4"/>
      <c r="C995" s="9"/>
      <c r="D995" s="13"/>
      <c r="E995" s="9"/>
      <c r="F995" s="14"/>
      <c r="G995" s="15"/>
      <c r="H995" s="16"/>
      <c r="I995" s="10"/>
      <c r="J995" s="92"/>
      <c r="K995" s="177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 spans="2:22" ht="15.75" customHeight="1" x14ac:dyDescent="0.3">
      <c r="B996" s="4"/>
      <c r="C996" s="9"/>
      <c r="D996" s="13"/>
      <c r="E996" s="9"/>
      <c r="F996" s="14"/>
      <c r="G996" s="15"/>
      <c r="H996" s="16"/>
      <c r="I996" s="10"/>
      <c r="J996" s="92"/>
      <c r="K996" s="177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 spans="2:22" ht="15.75" customHeight="1" x14ac:dyDescent="0.3">
      <c r="B997" s="4"/>
      <c r="C997" s="9"/>
      <c r="D997" s="13"/>
      <c r="E997" s="9"/>
      <c r="F997" s="14"/>
      <c r="G997" s="15"/>
      <c r="H997" s="16"/>
      <c r="I997" s="10"/>
      <c r="J997" s="92"/>
      <c r="K997" s="177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 spans="2:22" ht="15.75" customHeight="1" x14ac:dyDescent="0.3">
      <c r="B998" s="4"/>
      <c r="C998" s="9"/>
      <c r="D998" s="13"/>
      <c r="E998" s="9"/>
      <c r="F998" s="14"/>
      <c r="G998" s="15"/>
      <c r="H998" s="16"/>
      <c r="I998" s="10"/>
      <c r="J998" s="92"/>
      <c r="K998" s="177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 spans="2:22" ht="15.75" customHeight="1" x14ac:dyDescent="0.3">
      <c r="B999" s="4"/>
      <c r="C999" s="9"/>
      <c r="D999" s="13"/>
      <c r="E999" s="9"/>
      <c r="F999" s="14"/>
      <c r="G999" s="15"/>
      <c r="H999" s="16"/>
      <c r="I999" s="10"/>
      <c r="J999" s="92"/>
      <c r="K999" s="177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 spans="2:22" ht="15.75" customHeight="1" x14ac:dyDescent="0.3">
      <c r="B1000" s="4"/>
      <c r="C1000" s="9"/>
      <c r="D1000" s="13"/>
      <c r="E1000" s="9"/>
      <c r="F1000" s="14"/>
      <c r="G1000" s="15"/>
      <c r="H1000" s="16"/>
      <c r="I1000" s="10"/>
      <c r="J1000" s="92"/>
      <c r="K1000" s="177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  <row r="1001" spans="2:22" ht="15.75" customHeight="1" x14ac:dyDescent="0.3">
      <c r="B1001" s="4"/>
      <c r="C1001" s="9"/>
      <c r="D1001" s="13"/>
      <c r="E1001" s="9"/>
      <c r="F1001" s="14"/>
      <c r="G1001" s="15"/>
      <c r="H1001" s="16"/>
      <c r="I1001" s="10"/>
      <c r="J1001" s="92"/>
      <c r="K1001" s="177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</row>
    <row r="1002" spans="2:22" ht="15.75" customHeight="1" x14ac:dyDescent="0.3">
      <c r="B1002" s="4"/>
      <c r="C1002" s="9"/>
      <c r="D1002" s="13"/>
      <c r="E1002" s="9"/>
      <c r="F1002" s="14"/>
      <c r="G1002" s="15"/>
      <c r="H1002" s="16"/>
      <c r="I1002" s="10"/>
      <c r="J1002" s="92"/>
      <c r="K1002" s="177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</row>
    <row r="1003" spans="2:22" ht="15.75" customHeight="1" x14ac:dyDescent="0.3">
      <c r="B1003" s="4"/>
      <c r="C1003" s="9"/>
      <c r="D1003" s="13"/>
      <c r="E1003" s="9"/>
      <c r="F1003" s="14"/>
      <c r="G1003" s="15"/>
      <c r="H1003" s="16"/>
      <c r="I1003" s="10"/>
      <c r="J1003" s="92"/>
      <c r="K1003" s="177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</row>
    <row r="1004" spans="2:22" ht="15.75" customHeight="1" x14ac:dyDescent="0.3">
      <c r="B1004" s="4"/>
      <c r="C1004" s="9"/>
      <c r="D1004" s="13"/>
      <c r="E1004" s="9"/>
      <c r="F1004" s="14"/>
      <c r="G1004" s="15"/>
      <c r="H1004" s="16"/>
      <c r="I1004" s="10"/>
      <c r="J1004" s="92"/>
      <c r="K1004" s="177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</row>
    <row r="1005" spans="2:22" ht="15.75" customHeight="1" x14ac:dyDescent="0.3">
      <c r="B1005" s="4"/>
      <c r="C1005" s="9"/>
      <c r="D1005" s="13"/>
      <c r="E1005" s="9"/>
      <c r="F1005" s="14"/>
      <c r="G1005" s="15"/>
      <c r="H1005" s="16"/>
      <c r="I1005" s="10"/>
      <c r="J1005" s="92"/>
      <c r="K1005" s="177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</row>
    <row r="1006" spans="2:22" ht="15.75" customHeight="1" x14ac:dyDescent="0.3">
      <c r="B1006" s="4"/>
      <c r="C1006" s="9"/>
      <c r="D1006" s="13"/>
      <c r="E1006" s="9"/>
      <c r="F1006" s="14"/>
      <c r="G1006" s="15"/>
      <c r="H1006" s="16"/>
      <c r="I1006" s="10"/>
      <c r="J1006" s="92"/>
      <c r="K1006" s="177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</row>
    <row r="1007" spans="2:22" ht="15.75" customHeight="1" x14ac:dyDescent="0.3">
      <c r="B1007" s="4"/>
      <c r="C1007" s="9"/>
      <c r="D1007" s="13"/>
      <c r="E1007" s="9"/>
      <c r="F1007" s="14"/>
      <c r="G1007" s="15"/>
      <c r="H1007" s="16"/>
      <c r="I1007" s="10"/>
      <c r="J1007" s="92"/>
      <c r="K1007" s="177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</row>
    <row r="1008" spans="2:22" ht="15.75" customHeight="1" x14ac:dyDescent="0.3">
      <c r="B1008" s="4"/>
      <c r="C1008" s="9"/>
      <c r="D1008" s="13"/>
      <c r="E1008" s="9"/>
      <c r="F1008" s="14"/>
      <c r="G1008" s="15"/>
      <c r="H1008" s="16"/>
      <c r="I1008" s="10"/>
      <c r="J1008" s="92"/>
      <c r="K1008" s="177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</row>
    <row r="1009" spans="2:22" ht="15.75" customHeight="1" x14ac:dyDescent="0.3">
      <c r="B1009" s="4"/>
      <c r="C1009" s="9"/>
      <c r="D1009" s="13"/>
      <c r="E1009" s="9"/>
      <c r="F1009" s="14"/>
      <c r="G1009" s="15"/>
      <c r="H1009" s="16"/>
      <c r="I1009" s="10"/>
      <c r="J1009" s="92"/>
      <c r="K1009" s="177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</row>
    <row r="1010" spans="2:22" ht="15.75" customHeight="1" x14ac:dyDescent="0.3">
      <c r="B1010" s="4"/>
      <c r="C1010" s="9"/>
      <c r="D1010" s="13"/>
      <c r="E1010" s="9"/>
      <c r="F1010" s="14"/>
      <c r="G1010" s="15"/>
      <c r="H1010" s="16"/>
      <c r="I1010" s="10"/>
      <c r="J1010" s="92"/>
      <c r="K1010" s="177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</row>
  </sheetData>
  <autoFilter ref="B11:K107" xr:uid="{00000000-0009-0000-0000-000000000000}">
    <sortState xmlns:xlrd2="http://schemas.microsoft.com/office/spreadsheetml/2017/richdata2" ref="B12:K108">
      <sortCondition ref="B11:B107"/>
    </sortState>
  </autoFilter>
  <mergeCells count="11">
    <mergeCell ref="B1:K1"/>
    <mergeCell ref="I3:K3"/>
    <mergeCell ref="B5:D5"/>
    <mergeCell ref="B8:D8"/>
    <mergeCell ref="B10:D10"/>
    <mergeCell ref="E10:F10"/>
    <mergeCell ref="I10:K10"/>
    <mergeCell ref="B6:D6"/>
    <mergeCell ref="B7:D7"/>
    <mergeCell ref="B3:D3"/>
    <mergeCell ref="E3:F3"/>
  </mergeCells>
  <pageMargins left="0.7" right="0.7" top="0.75" bottom="0.75" header="0.3" footer="0.3"/>
  <pageSetup scale="7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A1002"/>
  <sheetViews>
    <sheetView topLeftCell="A58" workbookViewId="0">
      <selection activeCell="J118" sqref="J118"/>
    </sheetView>
  </sheetViews>
  <sheetFormatPr baseColWidth="10" defaultColWidth="14.44140625" defaultRowHeight="15" customHeight="1" x14ac:dyDescent="0.3"/>
  <cols>
    <col min="1" max="1" width="7" customWidth="1"/>
    <col min="2" max="2" width="7.6640625" customWidth="1"/>
    <col min="3" max="3" width="7.44140625" customWidth="1"/>
    <col min="4" max="7" width="6.6640625" customWidth="1"/>
    <col min="8" max="8" width="9" customWidth="1"/>
    <col min="9" max="9" width="10" customWidth="1"/>
    <col min="10" max="10" width="8.109375" customWidth="1"/>
    <col min="11" max="11" width="9.109375" customWidth="1"/>
    <col min="12" max="12" width="9" customWidth="1"/>
    <col min="13" max="13" width="10" customWidth="1"/>
    <col min="14" max="14" width="8" customWidth="1"/>
    <col min="15" max="15" width="8.6640625" customWidth="1"/>
    <col min="16" max="16" width="9.6640625" customWidth="1"/>
    <col min="17" max="17" width="8.44140625" customWidth="1"/>
    <col min="18" max="18" width="9.44140625" customWidth="1"/>
    <col min="19" max="19" width="6.6640625" customWidth="1"/>
    <col min="20" max="20" width="8.5546875" customWidth="1"/>
    <col min="21" max="21" width="9.5546875" customWidth="1"/>
    <col min="22" max="22" width="10.44140625" customWidth="1"/>
    <col min="23" max="23" width="11.44140625" customWidth="1"/>
    <col min="24" max="24" width="9.109375" customWidth="1"/>
    <col min="25" max="25" width="10.109375" customWidth="1"/>
  </cols>
  <sheetData>
    <row r="1" spans="1:27" ht="25.5" customHeight="1" thickBot="1" x14ac:dyDescent="0.35">
      <c r="A1" s="169" t="s">
        <v>38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</row>
    <row r="2" spans="1:27" ht="31.5" customHeight="1" x14ac:dyDescent="0.3">
      <c r="A2" s="69" t="s">
        <v>2</v>
      </c>
      <c r="B2" s="79" t="s">
        <v>39</v>
      </c>
      <c r="C2" s="70" t="s">
        <v>0</v>
      </c>
      <c r="D2" s="71" t="s">
        <v>5</v>
      </c>
      <c r="E2" s="72" t="s">
        <v>18</v>
      </c>
      <c r="F2" s="73" t="s">
        <v>20</v>
      </c>
      <c r="G2" s="73" t="s">
        <v>28</v>
      </c>
      <c r="H2" s="73" t="s">
        <v>21</v>
      </c>
      <c r="I2" s="73" t="s">
        <v>22</v>
      </c>
      <c r="J2" s="73" t="s">
        <v>52</v>
      </c>
      <c r="K2" s="73" t="s">
        <v>53</v>
      </c>
      <c r="L2" s="73" t="s">
        <v>23</v>
      </c>
      <c r="M2" s="73" t="s">
        <v>24</v>
      </c>
      <c r="N2" s="73" t="s">
        <v>25</v>
      </c>
      <c r="O2" s="73" t="s">
        <v>26</v>
      </c>
      <c r="P2" s="73" t="s">
        <v>27</v>
      </c>
      <c r="Q2" s="73" t="s">
        <v>29</v>
      </c>
      <c r="R2" s="73" t="s">
        <v>30</v>
      </c>
      <c r="S2" s="73" t="s">
        <v>31</v>
      </c>
      <c r="T2" s="73" t="s">
        <v>32</v>
      </c>
      <c r="U2" s="73" t="s">
        <v>33</v>
      </c>
      <c r="V2" s="73" t="s">
        <v>34</v>
      </c>
      <c r="W2" s="73" t="s">
        <v>35</v>
      </c>
      <c r="X2" s="73" t="s">
        <v>36</v>
      </c>
      <c r="Y2" s="73" t="s">
        <v>19</v>
      </c>
      <c r="Z2" s="30"/>
      <c r="AA2" s="30"/>
    </row>
    <row r="3" spans="1:27" ht="15.6" x14ac:dyDescent="0.3">
      <c r="A3" s="49">
        <f t="shared" ref="A3:A34" si="0">SUM(E3:Y3)</f>
        <v>59518</v>
      </c>
      <c r="B3" s="76">
        <v>1</v>
      </c>
      <c r="C3" s="31">
        <v>1</v>
      </c>
      <c r="D3" s="31">
        <v>0</v>
      </c>
      <c r="E3" s="32">
        <v>0</v>
      </c>
      <c r="F3" s="33">
        <v>3</v>
      </c>
      <c r="G3" s="33">
        <v>2096</v>
      </c>
      <c r="H3" s="33">
        <v>4862</v>
      </c>
      <c r="I3" s="33">
        <v>4534</v>
      </c>
      <c r="J3" s="33">
        <v>2540</v>
      </c>
      <c r="K3" s="33">
        <v>3177</v>
      </c>
      <c r="L3" s="33">
        <v>590</v>
      </c>
      <c r="M3" s="33">
        <v>1285</v>
      </c>
      <c r="N3" s="33">
        <v>932</v>
      </c>
      <c r="O3" s="33">
        <v>3607</v>
      </c>
      <c r="P3" s="33">
        <v>3433</v>
      </c>
      <c r="Q3" s="33">
        <v>193</v>
      </c>
      <c r="R3" s="33">
        <v>165</v>
      </c>
      <c r="S3" s="33">
        <v>551</v>
      </c>
      <c r="T3" s="33">
        <v>302</v>
      </c>
      <c r="U3" s="33">
        <v>4434</v>
      </c>
      <c r="V3" s="33">
        <v>4163</v>
      </c>
      <c r="W3" s="33">
        <v>2197</v>
      </c>
      <c r="X3" s="33">
        <v>1973</v>
      </c>
      <c r="Y3" s="33">
        <v>18481</v>
      </c>
      <c r="Z3" s="34"/>
      <c r="AA3" s="34"/>
    </row>
    <row r="4" spans="1:27" ht="15.6" x14ac:dyDescent="0.3">
      <c r="A4" s="67">
        <f t="shared" si="0"/>
        <v>60907</v>
      </c>
      <c r="B4" s="74">
        <v>2</v>
      </c>
      <c r="C4" s="35">
        <v>1</v>
      </c>
      <c r="D4" s="35">
        <v>1</v>
      </c>
      <c r="E4" s="36">
        <v>0</v>
      </c>
      <c r="F4" s="37">
        <v>1</v>
      </c>
      <c r="G4" s="37">
        <v>3035</v>
      </c>
      <c r="H4" s="37">
        <v>4286</v>
      </c>
      <c r="I4" s="37">
        <v>4085</v>
      </c>
      <c r="J4" s="37">
        <v>3247</v>
      </c>
      <c r="K4" s="37">
        <v>3921</v>
      </c>
      <c r="L4" s="37">
        <v>778</v>
      </c>
      <c r="M4" s="37">
        <v>1017</v>
      </c>
      <c r="N4" s="37">
        <v>766</v>
      </c>
      <c r="O4" s="37">
        <v>3476</v>
      </c>
      <c r="P4" s="37">
        <v>3223</v>
      </c>
      <c r="Q4" s="37">
        <v>181</v>
      </c>
      <c r="R4" s="37">
        <v>206</v>
      </c>
      <c r="S4" s="37">
        <v>558</v>
      </c>
      <c r="T4" s="37">
        <v>288</v>
      </c>
      <c r="U4" s="37">
        <v>3746</v>
      </c>
      <c r="V4" s="37">
        <v>3867</v>
      </c>
      <c r="W4" s="37">
        <v>1956</v>
      </c>
      <c r="X4" s="37">
        <v>2058</v>
      </c>
      <c r="Y4" s="37">
        <v>20212</v>
      </c>
      <c r="Z4" s="34"/>
      <c r="AA4" s="34"/>
    </row>
    <row r="5" spans="1:27" ht="14.4" x14ac:dyDescent="0.3">
      <c r="A5" s="49">
        <f t="shared" si="0"/>
        <v>60084</v>
      </c>
      <c r="B5" s="76">
        <v>3</v>
      </c>
      <c r="C5" s="38">
        <v>1</v>
      </c>
      <c r="D5" s="38">
        <v>2</v>
      </c>
      <c r="E5" s="39">
        <v>0</v>
      </c>
      <c r="F5" s="40">
        <v>0</v>
      </c>
      <c r="G5" s="40">
        <v>2926</v>
      </c>
      <c r="H5" s="40">
        <v>4260</v>
      </c>
      <c r="I5" s="40">
        <v>3980</v>
      </c>
      <c r="J5" s="40">
        <v>3272</v>
      </c>
      <c r="K5" s="40">
        <v>4008</v>
      </c>
      <c r="L5" s="40">
        <v>805</v>
      </c>
      <c r="M5" s="40">
        <v>947</v>
      </c>
      <c r="N5" s="40">
        <v>667</v>
      </c>
      <c r="O5" s="40">
        <v>3311</v>
      </c>
      <c r="P5" s="40">
        <v>3267</v>
      </c>
      <c r="Q5" s="40">
        <v>221</v>
      </c>
      <c r="R5" s="40">
        <v>230</v>
      </c>
      <c r="S5" s="40">
        <v>565</v>
      </c>
      <c r="T5" s="40">
        <v>275</v>
      </c>
      <c r="U5" s="40">
        <v>3745</v>
      </c>
      <c r="V5" s="40">
        <v>3651</v>
      </c>
      <c r="W5" s="40">
        <v>1985</v>
      </c>
      <c r="X5" s="40">
        <v>1957</v>
      </c>
      <c r="Y5" s="40">
        <v>20012</v>
      </c>
    </row>
    <row r="6" spans="1:27" ht="14.4" x14ac:dyDescent="0.3">
      <c r="A6" s="67">
        <f t="shared" si="0"/>
        <v>60899</v>
      </c>
      <c r="B6" s="74">
        <v>4</v>
      </c>
      <c r="C6" s="35">
        <v>1</v>
      </c>
      <c r="D6" s="35">
        <v>3</v>
      </c>
      <c r="E6" s="36">
        <v>0</v>
      </c>
      <c r="F6" s="37">
        <v>1</v>
      </c>
      <c r="G6" s="37">
        <v>2822</v>
      </c>
      <c r="H6" s="37">
        <v>3962</v>
      </c>
      <c r="I6" s="37">
        <v>3451</v>
      </c>
      <c r="J6" s="37">
        <v>3229</v>
      </c>
      <c r="K6" s="37">
        <v>3981</v>
      </c>
      <c r="L6" s="37">
        <v>863</v>
      </c>
      <c r="M6" s="37">
        <v>1072</v>
      </c>
      <c r="N6" s="37">
        <v>745</v>
      </c>
      <c r="O6" s="37">
        <v>3568</v>
      </c>
      <c r="P6" s="37">
        <v>3077</v>
      </c>
      <c r="Q6" s="37">
        <v>193</v>
      </c>
      <c r="R6" s="37">
        <v>172</v>
      </c>
      <c r="S6" s="37">
        <v>446</v>
      </c>
      <c r="T6" s="37">
        <v>245</v>
      </c>
      <c r="U6" s="37">
        <v>3746</v>
      </c>
      <c r="V6" s="37">
        <v>3822</v>
      </c>
      <c r="W6" s="37">
        <v>2120</v>
      </c>
      <c r="X6" s="37">
        <v>1918</v>
      </c>
      <c r="Y6" s="37">
        <v>21466</v>
      </c>
    </row>
    <row r="7" spans="1:27" ht="14.4" x14ac:dyDescent="0.3">
      <c r="A7" s="49">
        <f t="shared" si="0"/>
        <v>59304</v>
      </c>
      <c r="B7" s="76">
        <v>5</v>
      </c>
      <c r="C7" s="38">
        <v>1</v>
      </c>
      <c r="D7" s="38">
        <v>4</v>
      </c>
      <c r="E7" s="39">
        <v>0</v>
      </c>
      <c r="F7" s="40">
        <v>0</v>
      </c>
      <c r="G7" s="40">
        <v>1796</v>
      </c>
      <c r="H7" s="40">
        <v>3327</v>
      </c>
      <c r="I7" s="40">
        <v>3271</v>
      </c>
      <c r="J7" s="40">
        <v>2994</v>
      </c>
      <c r="K7" s="40">
        <v>4213</v>
      </c>
      <c r="L7" s="40">
        <v>415</v>
      </c>
      <c r="M7" s="40">
        <v>1002</v>
      </c>
      <c r="N7" s="40">
        <v>711</v>
      </c>
      <c r="O7" s="40">
        <v>3081</v>
      </c>
      <c r="P7" s="40">
        <v>3191</v>
      </c>
      <c r="Q7" s="40">
        <v>721</v>
      </c>
      <c r="R7" s="40">
        <v>521</v>
      </c>
      <c r="S7" s="40">
        <v>430</v>
      </c>
      <c r="T7" s="40">
        <v>244</v>
      </c>
      <c r="U7" s="40">
        <v>3528</v>
      </c>
      <c r="V7" s="40">
        <v>3231</v>
      </c>
      <c r="W7" s="40">
        <v>1662</v>
      </c>
      <c r="X7" s="40">
        <v>1680</v>
      </c>
      <c r="Y7" s="40">
        <v>23286</v>
      </c>
    </row>
    <row r="8" spans="1:27" ht="15.6" x14ac:dyDescent="0.3">
      <c r="A8" s="67">
        <f t="shared" si="0"/>
        <v>107825</v>
      </c>
      <c r="B8" s="74">
        <v>6</v>
      </c>
      <c r="C8" s="35">
        <v>2</v>
      </c>
      <c r="D8" s="35">
        <v>0</v>
      </c>
      <c r="E8" s="36">
        <v>0</v>
      </c>
      <c r="F8" s="37">
        <v>0</v>
      </c>
      <c r="G8" s="37">
        <v>3370</v>
      </c>
      <c r="H8" s="37">
        <v>4605</v>
      </c>
      <c r="I8" s="37">
        <v>5511</v>
      </c>
      <c r="J8" s="37">
        <v>8268</v>
      </c>
      <c r="K8" s="37">
        <v>11021</v>
      </c>
      <c r="L8" s="37">
        <v>171</v>
      </c>
      <c r="M8" s="37">
        <v>189</v>
      </c>
      <c r="N8" s="37">
        <v>488</v>
      </c>
      <c r="O8" s="37">
        <v>8606</v>
      </c>
      <c r="P8" s="37">
        <v>8644</v>
      </c>
      <c r="Q8" s="37">
        <v>44</v>
      </c>
      <c r="R8" s="37">
        <v>135</v>
      </c>
      <c r="S8" s="37">
        <v>332</v>
      </c>
      <c r="T8" s="37">
        <v>621</v>
      </c>
      <c r="U8" s="37">
        <v>6215</v>
      </c>
      <c r="V8" s="37">
        <v>9923</v>
      </c>
      <c r="W8" s="37">
        <v>3300</v>
      </c>
      <c r="X8" s="37">
        <v>2639</v>
      </c>
      <c r="Y8" s="37">
        <v>33743</v>
      </c>
      <c r="Z8" s="34"/>
      <c r="AA8" s="34"/>
    </row>
    <row r="9" spans="1:27" ht="15.6" x14ac:dyDescent="0.3">
      <c r="A9" s="49">
        <f t="shared" si="0"/>
        <v>423315</v>
      </c>
      <c r="B9" s="76">
        <v>7</v>
      </c>
      <c r="C9" s="38">
        <v>3</v>
      </c>
      <c r="D9" s="38">
        <v>0</v>
      </c>
      <c r="E9" s="39">
        <v>0</v>
      </c>
      <c r="F9" s="40">
        <v>0</v>
      </c>
      <c r="G9" s="40">
        <v>16466</v>
      </c>
      <c r="H9" s="40">
        <v>19622</v>
      </c>
      <c r="I9" s="40">
        <v>3627</v>
      </c>
      <c r="J9" s="40">
        <v>28045</v>
      </c>
      <c r="K9" s="40">
        <v>45909</v>
      </c>
      <c r="L9" s="40">
        <v>1787</v>
      </c>
      <c r="M9" s="40">
        <v>0</v>
      </c>
      <c r="N9" s="40">
        <v>0</v>
      </c>
      <c r="O9" s="40">
        <v>40515</v>
      </c>
      <c r="P9" s="40">
        <v>42905</v>
      </c>
      <c r="Q9" s="40">
        <v>334</v>
      </c>
      <c r="R9" s="40">
        <v>975</v>
      </c>
      <c r="S9" s="40">
        <v>5805</v>
      </c>
      <c r="T9" s="40">
        <v>5150</v>
      </c>
      <c r="U9" s="40">
        <v>26304</v>
      </c>
      <c r="V9" s="40">
        <v>27923</v>
      </c>
      <c r="W9" s="40">
        <v>21299</v>
      </c>
      <c r="X9" s="40">
        <v>18436</v>
      </c>
      <c r="Y9" s="40">
        <v>118213</v>
      </c>
      <c r="Z9" s="34"/>
      <c r="AA9" s="34"/>
    </row>
    <row r="10" spans="1:27" ht="14.4" x14ac:dyDescent="0.3">
      <c r="A10" s="67">
        <f t="shared" si="0"/>
        <v>19781</v>
      </c>
      <c r="B10" s="74">
        <v>8</v>
      </c>
      <c r="C10" s="35">
        <v>3</v>
      </c>
      <c r="D10" s="35">
        <v>1</v>
      </c>
      <c r="E10" s="36">
        <v>0</v>
      </c>
      <c r="F10" s="37">
        <v>0</v>
      </c>
      <c r="G10" s="37">
        <v>859</v>
      </c>
      <c r="H10" s="37">
        <v>895</v>
      </c>
      <c r="I10" s="37">
        <v>889</v>
      </c>
      <c r="J10" s="37">
        <v>825</v>
      </c>
      <c r="K10" s="37">
        <v>2036</v>
      </c>
      <c r="L10" s="37">
        <v>120</v>
      </c>
      <c r="M10" s="37">
        <v>0</v>
      </c>
      <c r="N10" s="37">
        <v>0</v>
      </c>
      <c r="O10" s="37">
        <v>910</v>
      </c>
      <c r="P10" s="37">
        <v>1658</v>
      </c>
      <c r="Q10" s="37">
        <v>1</v>
      </c>
      <c r="R10" s="37">
        <v>45</v>
      </c>
      <c r="S10" s="37">
        <v>175</v>
      </c>
      <c r="T10" s="37">
        <v>102</v>
      </c>
      <c r="U10" s="37">
        <v>1144</v>
      </c>
      <c r="V10" s="37">
        <v>807</v>
      </c>
      <c r="W10" s="37">
        <v>596</v>
      </c>
      <c r="X10" s="37">
        <v>242</v>
      </c>
      <c r="Y10" s="37">
        <v>8477</v>
      </c>
    </row>
    <row r="11" spans="1:27" ht="14.4" x14ac:dyDescent="0.3">
      <c r="A11" s="49">
        <f t="shared" si="0"/>
        <v>18368</v>
      </c>
      <c r="B11" s="76">
        <v>9</v>
      </c>
      <c r="C11" s="38">
        <v>3</v>
      </c>
      <c r="D11" s="38">
        <v>2</v>
      </c>
      <c r="E11" s="39">
        <v>0</v>
      </c>
      <c r="F11" s="40">
        <v>0</v>
      </c>
      <c r="G11" s="40">
        <v>826</v>
      </c>
      <c r="H11" s="40">
        <v>1085</v>
      </c>
      <c r="I11" s="40">
        <v>929</v>
      </c>
      <c r="J11" s="40">
        <v>1078</v>
      </c>
      <c r="K11" s="40">
        <v>1208</v>
      </c>
      <c r="L11" s="40">
        <v>236</v>
      </c>
      <c r="M11" s="40">
        <v>0</v>
      </c>
      <c r="N11" s="40">
        <v>0</v>
      </c>
      <c r="O11" s="40">
        <v>876</v>
      </c>
      <c r="P11" s="40">
        <v>889</v>
      </c>
      <c r="Q11" s="40">
        <v>0</v>
      </c>
      <c r="R11" s="40">
        <v>29</v>
      </c>
      <c r="S11" s="40">
        <v>108</v>
      </c>
      <c r="T11" s="40">
        <v>138</v>
      </c>
      <c r="U11" s="40">
        <v>1027</v>
      </c>
      <c r="V11" s="40">
        <v>1059</v>
      </c>
      <c r="W11" s="40">
        <v>498</v>
      </c>
      <c r="X11" s="40">
        <v>595</v>
      </c>
      <c r="Y11" s="40">
        <v>7787</v>
      </c>
    </row>
    <row r="12" spans="1:27" ht="14.4" x14ac:dyDescent="0.3">
      <c r="A12" s="67">
        <f t="shared" si="0"/>
        <v>461158</v>
      </c>
      <c r="B12" s="74">
        <v>10</v>
      </c>
      <c r="C12" s="35">
        <v>3</v>
      </c>
      <c r="D12" s="35">
        <v>3</v>
      </c>
      <c r="E12" s="36">
        <v>0</v>
      </c>
      <c r="F12" s="37">
        <v>0</v>
      </c>
      <c r="G12" s="37">
        <v>20240</v>
      </c>
      <c r="H12" s="37">
        <v>21522</v>
      </c>
      <c r="I12" s="37">
        <v>16467</v>
      </c>
      <c r="J12" s="37">
        <v>20595</v>
      </c>
      <c r="K12" s="37">
        <v>34131</v>
      </c>
      <c r="L12" s="37">
        <v>1196</v>
      </c>
      <c r="M12" s="37">
        <v>0</v>
      </c>
      <c r="N12" s="37">
        <v>0</v>
      </c>
      <c r="O12" s="37">
        <v>22746</v>
      </c>
      <c r="P12" s="37">
        <v>20190</v>
      </c>
      <c r="Q12" s="37">
        <v>2717</v>
      </c>
      <c r="R12" s="37">
        <v>3091</v>
      </c>
      <c r="S12" s="37">
        <v>3542</v>
      </c>
      <c r="T12" s="37">
        <v>3780</v>
      </c>
      <c r="U12" s="37">
        <v>34775</v>
      </c>
      <c r="V12" s="37">
        <v>38104</v>
      </c>
      <c r="W12" s="37">
        <v>20940</v>
      </c>
      <c r="X12" s="37">
        <v>20374</v>
      </c>
      <c r="Y12" s="37">
        <v>176748</v>
      </c>
    </row>
    <row r="13" spans="1:27" ht="14.4" x14ac:dyDescent="0.3">
      <c r="A13" s="49">
        <f t="shared" si="0"/>
        <v>53076</v>
      </c>
      <c r="B13" s="76">
        <v>11</v>
      </c>
      <c r="C13" s="38">
        <v>3</v>
      </c>
      <c r="D13" s="38">
        <v>4</v>
      </c>
      <c r="E13" s="39">
        <v>1499</v>
      </c>
      <c r="F13" s="40">
        <v>0</v>
      </c>
      <c r="G13" s="40">
        <v>1264</v>
      </c>
      <c r="H13" s="40">
        <v>605</v>
      </c>
      <c r="I13" s="40">
        <v>698</v>
      </c>
      <c r="J13" s="40">
        <v>3247</v>
      </c>
      <c r="K13" s="40">
        <v>4558</v>
      </c>
      <c r="L13" s="40">
        <v>133</v>
      </c>
      <c r="M13" s="40">
        <v>6</v>
      </c>
      <c r="N13" s="40">
        <v>0</v>
      </c>
      <c r="O13" s="40">
        <v>2150</v>
      </c>
      <c r="P13" s="40">
        <v>2445</v>
      </c>
      <c r="Q13" s="40">
        <v>4429</v>
      </c>
      <c r="R13" s="40">
        <v>13227</v>
      </c>
      <c r="S13" s="40">
        <v>130</v>
      </c>
      <c r="T13" s="40">
        <v>187</v>
      </c>
      <c r="U13" s="40">
        <v>1143</v>
      </c>
      <c r="V13" s="40">
        <v>874</v>
      </c>
      <c r="W13" s="40">
        <v>1714</v>
      </c>
      <c r="X13" s="40">
        <v>813</v>
      </c>
      <c r="Y13" s="40">
        <v>13954</v>
      </c>
    </row>
    <row r="14" spans="1:27" ht="14.4" x14ac:dyDescent="0.3">
      <c r="A14" s="67">
        <f t="shared" si="0"/>
        <v>6875</v>
      </c>
      <c r="B14" s="74">
        <v>12</v>
      </c>
      <c r="C14" s="35">
        <v>4</v>
      </c>
      <c r="D14" s="35">
        <v>0</v>
      </c>
      <c r="E14" s="36">
        <v>0</v>
      </c>
      <c r="F14" s="37">
        <v>0</v>
      </c>
      <c r="G14" s="37">
        <v>154</v>
      </c>
      <c r="H14" s="37">
        <v>526</v>
      </c>
      <c r="I14" s="37">
        <v>368</v>
      </c>
      <c r="J14" s="37">
        <v>516</v>
      </c>
      <c r="K14" s="37">
        <v>514</v>
      </c>
      <c r="L14" s="37">
        <v>19</v>
      </c>
      <c r="M14" s="37">
        <v>167</v>
      </c>
      <c r="N14" s="37">
        <v>89</v>
      </c>
      <c r="O14" s="37">
        <v>407</v>
      </c>
      <c r="P14" s="37">
        <v>410</v>
      </c>
      <c r="Q14" s="37">
        <v>86</v>
      </c>
      <c r="R14" s="37">
        <v>0</v>
      </c>
      <c r="S14" s="37">
        <v>122</v>
      </c>
      <c r="T14" s="37">
        <v>95</v>
      </c>
      <c r="U14" s="37">
        <v>354</v>
      </c>
      <c r="V14" s="37">
        <v>441</v>
      </c>
      <c r="W14" s="37">
        <v>159</v>
      </c>
      <c r="X14" s="37">
        <v>277</v>
      </c>
      <c r="Y14" s="37">
        <v>2171</v>
      </c>
    </row>
    <row r="15" spans="1:27" ht="14.4" x14ac:dyDescent="0.3">
      <c r="A15" s="49">
        <f t="shared" si="0"/>
        <v>2269</v>
      </c>
      <c r="B15" s="76">
        <v>13</v>
      </c>
      <c r="C15" s="38">
        <v>5</v>
      </c>
      <c r="D15" s="38">
        <v>0</v>
      </c>
      <c r="E15" s="39">
        <v>0</v>
      </c>
      <c r="F15" s="40">
        <v>0</v>
      </c>
      <c r="G15" s="40">
        <v>3</v>
      </c>
      <c r="H15" s="40">
        <v>116</v>
      </c>
      <c r="I15" s="40">
        <v>104</v>
      </c>
      <c r="J15" s="40">
        <v>0</v>
      </c>
      <c r="K15" s="40">
        <v>0</v>
      </c>
      <c r="L15" s="40">
        <v>0</v>
      </c>
      <c r="M15" s="40">
        <v>193</v>
      </c>
      <c r="N15" s="40">
        <v>125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191</v>
      </c>
      <c r="V15" s="40">
        <v>111</v>
      </c>
      <c r="W15" s="40">
        <v>4</v>
      </c>
      <c r="X15" s="40">
        <v>4</v>
      </c>
      <c r="Y15" s="40">
        <v>1418</v>
      </c>
    </row>
    <row r="16" spans="1:27" ht="14.4" x14ac:dyDescent="0.3">
      <c r="A16" s="67">
        <f t="shared" si="0"/>
        <v>10228</v>
      </c>
      <c r="B16" s="74">
        <v>14</v>
      </c>
      <c r="C16" s="35">
        <v>5</v>
      </c>
      <c r="D16" s="35">
        <v>1</v>
      </c>
      <c r="E16" s="36">
        <v>0</v>
      </c>
      <c r="F16" s="37">
        <v>0</v>
      </c>
      <c r="G16" s="37">
        <v>27</v>
      </c>
      <c r="H16" s="37">
        <v>222</v>
      </c>
      <c r="I16" s="37">
        <v>419</v>
      </c>
      <c r="J16" s="37">
        <v>0</v>
      </c>
      <c r="K16" s="37">
        <v>0</v>
      </c>
      <c r="L16" s="37">
        <v>0</v>
      </c>
      <c r="M16" s="37">
        <v>325</v>
      </c>
      <c r="N16" s="37">
        <v>24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510</v>
      </c>
      <c r="V16" s="37">
        <v>758</v>
      </c>
      <c r="W16" s="37">
        <v>0</v>
      </c>
      <c r="X16" s="37">
        <v>21</v>
      </c>
      <c r="Y16" s="37">
        <v>7922</v>
      </c>
    </row>
    <row r="17" spans="1:25" ht="14.4" x14ac:dyDescent="0.3">
      <c r="A17" s="49">
        <f t="shared" si="0"/>
        <v>145892</v>
      </c>
      <c r="B17" s="76">
        <v>15</v>
      </c>
      <c r="C17" s="38">
        <v>6</v>
      </c>
      <c r="D17" s="38">
        <v>0</v>
      </c>
      <c r="E17" s="39">
        <v>0</v>
      </c>
      <c r="F17" s="40">
        <v>5</v>
      </c>
      <c r="G17" s="40">
        <v>3376</v>
      </c>
      <c r="H17" s="40">
        <v>7609</v>
      </c>
      <c r="I17" s="40">
        <v>7812</v>
      </c>
      <c r="J17" s="40">
        <v>10855</v>
      </c>
      <c r="K17" s="40">
        <v>15746</v>
      </c>
      <c r="L17" s="40">
        <v>1787</v>
      </c>
      <c r="M17" s="40">
        <v>1910</v>
      </c>
      <c r="N17" s="40">
        <v>1735</v>
      </c>
      <c r="O17" s="40">
        <v>7134</v>
      </c>
      <c r="P17" s="40">
        <v>7564</v>
      </c>
      <c r="Q17" s="40">
        <v>230</v>
      </c>
      <c r="R17" s="40">
        <v>890</v>
      </c>
      <c r="S17" s="40">
        <v>1517</v>
      </c>
      <c r="T17" s="40">
        <v>859</v>
      </c>
      <c r="U17" s="40">
        <v>8750</v>
      </c>
      <c r="V17" s="40">
        <v>8817</v>
      </c>
      <c r="W17" s="40">
        <v>2075</v>
      </c>
      <c r="X17" s="40">
        <v>3544</v>
      </c>
      <c r="Y17" s="40">
        <v>53677</v>
      </c>
    </row>
    <row r="18" spans="1:25" ht="14.4" x14ac:dyDescent="0.3">
      <c r="A18" s="67">
        <f t="shared" si="0"/>
        <v>100406</v>
      </c>
      <c r="B18" s="74">
        <v>16</v>
      </c>
      <c r="C18" s="35">
        <v>6</v>
      </c>
      <c r="D18" s="35">
        <v>1</v>
      </c>
      <c r="E18" s="36">
        <v>0</v>
      </c>
      <c r="F18" s="37">
        <v>1</v>
      </c>
      <c r="G18" s="37">
        <v>2790</v>
      </c>
      <c r="H18" s="37">
        <v>6569</v>
      </c>
      <c r="I18" s="37">
        <v>5898</v>
      </c>
      <c r="J18" s="37">
        <v>6805</v>
      </c>
      <c r="K18" s="37">
        <v>9797</v>
      </c>
      <c r="L18" s="37">
        <v>1514</v>
      </c>
      <c r="M18" s="37">
        <v>1627</v>
      </c>
      <c r="N18" s="37">
        <v>1238</v>
      </c>
      <c r="O18" s="37">
        <v>4622</v>
      </c>
      <c r="P18" s="37">
        <v>4998</v>
      </c>
      <c r="Q18" s="37">
        <v>433</v>
      </c>
      <c r="R18" s="37">
        <v>621</v>
      </c>
      <c r="S18" s="37">
        <v>1029</v>
      </c>
      <c r="T18" s="37">
        <v>682</v>
      </c>
      <c r="U18" s="37">
        <v>5699</v>
      </c>
      <c r="V18" s="37">
        <v>5921</v>
      </c>
      <c r="W18" s="37">
        <v>1588</v>
      </c>
      <c r="X18" s="37">
        <v>2655</v>
      </c>
      <c r="Y18" s="37">
        <v>35919</v>
      </c>
    </row>
    <row r="19" spans="1:25" ht="14.4" x14ac:dyDescent="0.3">
      <c r="A19" s="49">
        <f t="shared" si="0"/>
        <v>148508</v>
      </c>
      <c r="B19" s="76">
        <v>17</v>
      </c>
      <c r="C19" s="38">
        <v>6</v>
      </c>
      <c r="D19" s="38">
        <v>2</v>
      </c>
      <c r="E19" s="39">
        <v>0</v>
      </c>
      <c r="F19" s="40">
        <v>0</v>
      </c>
      <c r="G19" s="40">
        <v>5491</v>
      </c>
      <c r="H19" s="40">
        <v>8431</v>
      </c>
      <c r="I19" s="40">
        <v>8132</v>
      </c>
      <c r="J19" s="40">
        <v>11754</v>
      </c>
      <c r="K19" s="40">
        <v>16843</v>
      </c>
      <c r="L19" s="40">
        <v>784</v>
      </c>
      <c r="M19" s="40">
        <v>1646</v>
      </c>
      <c r="N19" s="40">
        <v>1358</v>
      </c>
      <c r="O19" s="40">
        <v>6339</v>
      </c>
      <c r="P19" s="40">
        <v>7041</v>
      </c>
      <c r="Q19" s="40">
        <v>1476</v>
      </c>
      <c r="R19" s="40">
        <v>2240</v>
      </c>
      <c r="S19" s="40">
        <v>1195</v>
      </c>
      <c r="T19" s="40">
        <v>810</v>
      </c>
      <c r="U19" s="40">
        <v>7670</v>
      </c>
      <c r="V19" s="40">
        <v>7840</v>
      </c>
      <c r="W19" s="40">
        <v>1777</v>
      </c>
      <c r="X19" s="40">
        <v>2998</v>
      </c>
      <c r="Y19" s="40">
        <v>54683</v>
      </c>
    </row>
    <row r="20" spans="1:25" ht="14.4" x14ac:dyDescent="0.3">
      <c r="A20" s="67">
        <f t="shared" si="0"/>
        <v>93071</v>
      </c>
      <c r="B20" s="74">
        <v>18</v>
      </c>
      <c r="C20" s="35">
        <v>6</v>
      </c>
      <c r="D20" s="35">
        <v>3</v>
      </c>
      <c r="E20" s="36">
        <v>0</v>
      </c>
      <c r="F20" s="37">
        <v>6</v>
      </c>
      <c r="G20" s="37">
        <v>2367</v>
      </c>
      <c r="H20" s="37">
        <v>8713</v>
      </c>
      <c r="I20" s="37">
        <v>7603</v>
      </c>
      <c r="J20" s="37">
        <v>5128</v>
      </c>
      <c r="K20" s="37">
        <v>7138</v>
      </c>
      <c r="L20" s="37">
        <v>1545</v>
      </c>
      <c r="M20" s="37">
        <v>1697</v>
      </c>
      <c r="N20" s="37">
        <v>1380</v>
      </c>
      <c r="O20" s="37">
        <v>4928</v>
      </c>
      <c r="P20" s="37">
        <v>4627</v>
      </c>
      <c r="Q20" s="37">
        <v>383</v>
      </c>
      <c r="R20" s="37">
        <v>460</v>
      </c>
      <c r="S20" s="37">
        <v>1093</v>
      </c>
      <c r="T20" s="37">
        <v>742</v>
      </c>
      <c r="U20" s="37">
        <v>5880</v>
      </c>
      <c r="V20" s="37">
        <v>5810</v>
      </c>
      <c r="W20" s="37">
        <v>1265</v>
      </c>
      <c r="X20" s="37">
        <v>2557</v>
      </c>
      <c r="Y20" s="37">
        <v>29749</v>
      </c>
    </row>
    <row r="21" spans="1:25" ht="14.4" x14ac:dyDescent="0.3">
      <c r="A21" s="49">
        <f t="shared" si="0"/>
        <v>31046</v>
      </c>
      <c r="B21" s="76">
        <v>19</v>
      </c>
      <c r="C21" s="38">
        <v>6</v>
      </c>
      <c r="D21" s="38">
        <v>4</v>
      </c>
      <c r="E21" s="39">
        <v>0</v>
      </c>
      <c r="F21" s="40">
        <v>0</v>
      </c>
      <c r="G21" s="40">
        <v>276</v>
      </c>
      <c r="H21" s="40">
        <v>2071</v>
      </c>
      <c r="I21" s="40">
        <v>2161</v>
      </c>
      <c r="J21" s="40">
        <v>2654</v>
      </c>
      <c r="K21" s="40">
        <v>3400</v>
      </c>
      <c r="L21" s="40">
        <v>367</v>
      </c>
      <c r="M21" s="40">
        <v>344</v>
      </c>
      <c r="N21" s="40">
        <v>320</v>
      </c>
      <c r="O21" s="40">
        <v>1713</v>
      </c>
      <c r="P21" s="40">
        <v>1582</v>
      </c>
      <c r="Q21" s="40">
        <v>506</v>
      </c>
      <c r="R21" s="40">
        <v>391</v>
      </c>
      <c r="S21" s="40">
        <v>299</v>
      </c>
      <c r="T21" s="40">
        <v>208</v>
      </c>
      <c r="U21" s="40">
        <v>1919</v>
      </c>
      <c r="V21" s="40">
        <v>2047</v>
      </c>
      <c r="W21" s="40">
        <v>457</v>
      </c>
      <c r="X21" s="40">
        <v>835</v>
      </c>
      <c r="Y21" s="40">
        <v>9496</v>
      </c>
    </row>
    <row r="22" spans="1:25" ht="14.4" x14ac:dyDescent="0.3">
      <c r="A22" s="67">
        <f t="shared" si="0"/>
        <v>24958</v>
      </c>
      <c r="B22" s="74">
        <v>20</v>
      </c>
      <c r="C22" s="35">
        <v>7</v>
      </c>
      <c r="D22" s="35">
        <v>0</v>
      </c>
      <c r="E22" s="36">
        <v>0</v>
      </c>
      <c r="F22" s="37">
        <v>0</v>
      </c>
      <c r="G22" s="37">
        <v>2593</v>
      </c>
      <c r="H22" s="37">
        <v>358</v>
      </c>
      <c r="I22" s="37">
        <v>60</v>
      </c>
      <c r="J22" s="37">
        <v>1370</v>
      </c>
      <c r="K22" s="37">
        <v>2417</v>
      </c>
      <c r="L22" s="37">
        <v>22</v>
      </c>
      <c r="M22" s="37">
        <v>77</v>
      </c>
      <c r="N22" s="37">
        <v>2</v>
      </c>
      <c r="O22" s="37">
        <v>800</v>
      </c>
      <c r="P22" s="37">
        <v>1049</v>
      </c>
      <c r="Q22" s="37">
        <v>0</v>
      </c>
      <c r="R22" s="37">
        <v>0</v>
      </c>
      <c r="S22" s="37">
        <v>0</v>
      </c>
      <c r="T22" s="37">
        <v>0</v>
      </c>
      <c r="U22" s="37">
        <v>2493</v>
      </c>
      <c r="V22" s="37">
        <v>2266</v>
      </c>
      <c r="W22" s="37">
        <v>520</v>
      </c>
      <c r="X22" s="37">
        <v>264</v>
      </c>
      <c r="Y22" s="37">
        <v>10667</v>
      </c>
    </row>
    <row r="23" spans="1:25" ht="14.4" x14ac:dyDescent="0.3">
      <c r="A23" s="49">
        <f t="shared" si="0"/>
        <v>19451</v>
      </c>
      <c r="B23" s="76">
        <v>21</v>
      </c>
      <c r="C23" s="38">
        <v>7</v>
      </c>
      <c r="D23" s="38">
        <v>1</v>
      </c>
      <c r="E23" s="39">
        <v>0</v>
      </c>
      <c r="F23" s="40">
        <v>0</v>
      </c>
      <c r="G23" s="40">
        <v>1840</v>
      </c>
      <c r="H23" s="40">
        <v>385</v>
      </c>
      <c r="I23" s="40">
        <v>37</v>
      </c>
      <c r="J23" s="40">
        <v>745</v>
      </c>
      <c r="K23" s="40">
        <v>1650</v>
      </c>
      <c r="L23" s="40">
        <v>0</v>
      </c>
      <c r="M23" s="40">
        <v>116</v>
      </c>
      <c r="N23" s="40">
        <v>1</v>
      </c>
      <c r="O23" s="40">
        <v>288</v>
      </c>
      <c r="P23" s="40">
        <v>1124</v>
      </c>
      <c r="Q23" s="40">
        <v>0</v>
      </c>
      <c r="R23" s="40">
        <v>0</v>
      </c>
      <c r="S23" s="40">
        <v>0</v>
      </c>
      <c r="T23" s="40">
        <v>0</v>
      </c>
      <c r="U23" s="40">
        <v>1932</v>
      </c>
      <c r="V23" s="40">
        <v>1508</v>
      </c>
      <c r="W23" s="40">
        <v>213</v>
      </c>
      <c r="X23" s="40">
        <v>132</v>
      </c>
      <c r="Y23" s="40">
        <v>9480</v>
      </c>
    </row>
    <row r="24" spans="1:25" ht="14.4" x14ac:dyDescent="0.3">
      <c r="A24" s="67">
        <f t="shared" si="0"/>
        <v>1970</v>
      </c>
      <c r="B24" s="74">
        <v>22</v>
      </c>
      <c r="C24" s="35">
        <v>7</v>
      </c>
      <c r="D24" s="35">
        <v>2</v>
      </c>
      <c r="E24" s="36">
        <v>0</v>
      </c>
      <c r="F24" s="37">
        <v>0</v>
      </c>
      <c r="G24" s="37">
        <v>202</v>
      </c>
      <c r="H24" s="37">
        <v>40</v>
      </c>
      <c r="I24" s="37">
        <v>5</v>
      </c>
      <c r="J24" s="37">
        <v>67</v>
      </c>
      <c r="K24" s="37">
        <v>161</v>
      </c>
      <c r="L24" s="37">
        <v>0</v>
      </c>
      <c r="M24" s="37">
        <v>10</v>
      </c>
      <c r="N24" s="37">
        <v>0</v>
      </c>
      <c r="O24" s="37">
        <v>34</v>
      </c>
      <c r="P24" s="37">
        <v>116</v>
      </c>
      <c r="Q24" s="37">
        <v>0</v>
      </c>
      <c r="R24" s="37">
        <v>0</v>
      </c>
      <c r="S24" s="37">
        <v>0</v>
      </c>
      <c r="T24" s="37">
        <v>0</v>
      </c>
      <c r="U24" s="37">
        <v>194</v>
      </c>
      <c r="V24" s="37">
        <v>170</v>
      </c>
      <c r="W24" s="37">
        <v>22</v>
      </c>
      <c r="X24" s="37">
        <v>13</v>
      </c>
      <c r="Y24" s="37">
        <v>936</v>
      </c>
    </row>
    <row r="25" spans="1:25" ht="14.4" x14ac:dyDescent="0.3">
      <c r="A25" s="49">
        <f t="shared" si="0"/>
        <v>2523</v>
      </c>
      <c r="B25" s="76">
        <v>23</v>
      </c>
      <c r="C25" s="38">
        <v>7</v>
      </c>
      <c r="D25" s="38">
        <v>3</v>
      </c>
      <c r="E25" s="39">
        <v>0</v>
      </c>
      <c r="F25" s="40">
        <v>0</v>
      </c>
      <c r="G25" s="40">
        <v>266</v>
      </c>
      <c r="H25" s="40">
        <v>39</v>
      </c>
      <c r="I25" s="40">
        <v>7</v>
      </c>
      <c r="J25" s="40">
        <v>132</v>
      </c>
      <c r="K25" s="40">
        <v>249</v>
      </c>
      <c r="L25" s="40">
        <v>7</v>
      </c>
      <c r="M25" s="40">
        <v>5</v>
      </c>
      <c r="N25" s="40">
        <v>1</v>
      </c>
      <c r="O25" s="40">
        <v>79</v>
      </c>
      <c r="P25" s="40">
        <v>111</v>
      </c>
      <c r="Q25" s="40">
        <v>0</v>
      </c>
      <c r="R25" s="40">
        <v>0</v>
      </c>
      <c r="S25" s="40">
        <v>0</v>
      </c>
      <c r="T25" s="40">
        <v>0</v>
      </c>
      <c r="U25" s="40">
        <v>277</v>
      </c>
      <c r="V25" s="40">
        <v>202</v>
      </c>
      <c r="W25" s="40">
        <v>48</v>
      </c>
      <c r="X25" s="40">
        <v>28</v>
      </c>
      <c r="Y25" s="40">
        <v>1072</v>
      </c>
    </row>
    <row r="26" spans="1:25" ht="14.4" x14ac:dyDescent="0.3">
      <c r="A26" s="67">
        <f t="shared" si="0"/>
        <v>147008</v>
      </c>
      <c r="B26" s="74">
        <v>24</v>
      </c>
      <c r="C26" s="35">
        <v>8</v>
      </c>
      <c r="D26" s="35">
        <v>0</v>
      </c>
      <c r="E26" s="36">
        <v>0</v>
      </c>
      <c r="F26" s="37">
        <v>0</v>
      </c>
      <c r="G26" s="37">
        <v>13452</v>
      </c>
      <c r="H26" s="37">
        <v>5964</v>
      </c>
      <c r="I26" s="37">
        <v>5707</v>
      </c>
      <c r="J26" s="37">
        <v>2035</v>
      </c>
      <c r="K26" s="37">
        <v>746</v>
      </c>
      <c r="L26" s="37">
        <v>907</v>
      </c>
      <c r="M26" s="37">
        <v>2399</v>
      </c>
      <c r="N26" s="37">
        <v>1379</v>
      </c>
      <c r="O26" s="37">
        <v>6375</v>
      </c>
      <c r="P26" s="37">
        <v>18554</v>
      </c>
      <c r="Q26" s="37">
        <v>3221</v>
      </c>
      <c r="R26" s="37">
        <v>1107</v>
      </c>
      <c r="S26" s="37">
        <v>665</v>
      </c>
      <c r="T26" s="37">
        <v>257</v>
      </c>
      <c r="U26" s="37">
        <v>12076</v>
      </c>
      <c r="V26" s="37">
        <v>13878</v>
      </c>
      <c r="W26" s="37">
        <v>1718</v>
      </c>
      <c r="X26" s="37">
        <v>2534</v>
      </c>
      <c r="Y26" s="37">
        <v>54034</v>
      </c>
    </row>
    <row r="27" spans="1:25" ht="14.4" x14ac:dyDescent="0.3">
      <c r="A27" s="49">
        <f t="shared" si="0"/>
        <v>282005</v>
      </c>
      <c r="B27" s="76">
        <v>25</v>
      </c>
      <c r="C27" s="38">
        <v>9</v>
      </c>
      <c r="D27" s="38">
        <v>0</v>
      </c>
      <c r="E27" s="39">
        <v>10</v>
      </c>
      <c r="F27" s="40">
        <v>5</v>
      </c>
      <c r="G27" s="40">
        <v>18756</v>
      </c>
      <c r="H27" s="40">
        <v>9680</v>
      </c>
      <c r="I27" s="40">
        <v>11123</v>
      </c>
      <c r="J27" s="40">
        <v>16907</v>
      </c>
      <c r="K27" s="40">
        <v>23072</v>
      </c>
      <c r="L27" s="40">
        <v>2595</v>
      </c>
      <c r="M27" s="40">
        <v>4447</v>
      </c>
      <c r="N27" s="40">
        <v>1027</v>
      </c>
      <c r="O27" s="40">
        <v>16326</v>
      </c>
      <c r="P27" s="40">
        <v>14123</v>
      </c>
      <c r="Q27" s="40">
        <v>4477</v>
      </c>
      <c r="R27" s="40">
        <v>5684</v>
      </c>
      <c r="S27" s="40">
        <v>1918</v>
      </c>
      <c r="T27" s="40">
        <v>589</v>
      </c>
      <c r="U27" s="40">
        <v>12688</v>
      </c>
      <c r="V27" s="40">
        <v>12958</v>
      </c>
      <c r="W27" s="40">
        <v>5609</v>
      </c>
      <c r="X27" s="40">
        <v>5483</v>
      </c>
      <c r="Y27" s="40">
        <v>114528</v>
      </c>
    </row>
    <row r="28" spans="1:25" ht="14.4" x14ac:dyDescent="0.3">
      <c r="A28" s="67">
        <f t="shared" si="0"/>
        <v>232645</v>
      </c>
      <c r="B28" s="74">
        <v>26</v>
      </c>
      <c r="C28" s="35">
        <v>9</v>
      </c>
      <c r="D28" s="35">
        <v>1</v>
      </c>
      <c r="E28" s="36">
        <v>3</v>
      </c>
      <c r="F28" s="37">
        <v>4</v>
      </c>
      <c r="G28" s="37">
        <v>16114</v>
      </c>
      <c r="H28" s="37">
        <v>8833</v>
      </c>
      <c r="I28" s="37">
        <v>11937</v>
      </c>
      <c r="J28" s="37">
        <v>11309</v>
      </c>
      <c r="K28" s="37">
        <v>17431</v>
      </c>
      <c r="L28" s="37">
        <v>915</v>
      </c>
      <c r="M28" s="37">
        <v>2523</v>
      </c>
      <c r="N28" s="37">
        <v>995</v>
      </c>
      <c r="O28" s="37">
        <v>12012</v>
      </c>
      <c r="P28" s="37">
        <v>18105</v>
      </c>
      <c r="Q28" s="37">
        <v>1780</v>
      </c>
      <c r="R28" s="37">
        <v>2543</v>
      </c>
      <c r="S28" s="37">
        <v>790</v>
      </c>
      <c r="T28" s="37">
        <v>505</v>
      </c>
      <c r="U28" s="37">
        <v>14013</v>
      </c>
      <c r="V28" s="37">
        <v>13342</v>
      </c>
      <c r="W28" s="37">
        <v>2716</v>
      </c>
      <c r="X28" s="37">
        <v>3994</v>
      </c>
      <c r="Y28" s="37">
        <v>92781</v>
      </c>
    </row>
    <row r="29" spans="1:25" ht="14.4" x14ac:dyDescent="0.3">
      <c r="A29" s="49">
        <f t="shared" si="0"/>
        <v>178568</v>
      </c>
      <c r="B29" s="76">
        <v>27</v>
      </c>
      <c r="C29" s="38">
        <v>9</v>
      </c>
      <c r="D29" s="38">
        <v>2</v>
      </c>
      <c r="E29" s="39">
        <v>3</v>
      </c>
      <c r="F29" s="40">
        <v>4</v>
      </c>
      <c r="G29" s="40">
        <v>11904</v>
      </c>
      <c r="H29" s="40">
        <v>6078</v>
      </c>
      <c r="I29" s="40">
        <v>8685</v>
      </c>
      <c r="J29" s="40">
        <v>9907</v>
      </c>
      <c r="K29" s="40">
        <v>14930</v>
      </c>
      <c r="L29" s="40">
        <v>762</v>
      </c>
      <c r="M29" s="40">
        <v>1957</v>
      </c>
      <c r="N29" s="40">
        <v>711</v>
      </c>
      <c r="O29" s="40">
        <v>10249</v>
      </c>
      <c r="P29" s="40">
        <v>14736</v>
      </c>
      <c r="Q29" s="40">
        <v>1599</v>
      </c>
      <c r="R29" s="40">
        <v>2064</v>
      </c>
      <c r="S29" s="40">
        <v>618</v>
      </c>
      <c r="T29" s="40">
        <v>425</v>
      </c>
      <c r="U29" s="40">
        <v>10866</v>
      </c>
      <c r="V29" s="40">
        <v>10269</v>
      </c>
      <c r="W29" s="40">
        <v>2273</v>
      </c>
      <c r="X29" s="40">
        <v>2640</v>
      </c>
      <c r="Y29" s="40">
        <v>67888</v>
      </c>
    </row>
    <row r="30" spans="1:25" ht="14.4" x14ac:dyDescent="0.3">
      <c r="A30" s="67">
        <f t="shared" si="0"/>
        <v>286155</v>
      </c>
      <c r="B30" s="74">
        <v>28</v>
      </c>
      <c r="C30" s="35">
        <v>9</v>
      </c>
      <c r="D30" s="35">
        <v>3</v>
      </c>
      <c r="E30" s="36">
        <v>10</v>
      </c>
      <c r="F30" s="37">
        <v>2</v>
      </c>
      <c r="G30" s="37">
        <v>19163</v>
      </c>
      <c r="H30" s="37">
        <v>12742</v>
      </c>
      <c r="I30" s="37">
        <v>14460</v>
      </c>
      <c r="J30" s="37">
        <v>14285</v>
      </c>
      <c r="K30" s="37">
        <v>21265</v>
      </c>
      <c r="L30" s="37">
        <v>2540</v>
      </c>
      <c r="M30" s="37">
        <v>4314</v>
      </c>
      <c r="N30" s="37">
        <v>994</v>
      </c>
      <c r="O30" s="37">
        <v>15132</v>
      </c>
      <c r="P30" s="37">
        <v>14409</v>
      </c>
      <c r="Q30" s="37">
        <v>3649</v>
      </c>
      <c r="R30" s="37">
        <v>5381</v>
      </c>
      <c r="S30" s="37">
        <v>1859</v>
      </c>
      <c r="T30" s="37">
        <v>539</v>
      </c>
      <c r="U30" s="37">
        <v>14220</v>
      </c>
      <c r="V30" s="37">
        <v>13319</v>
      </c>
      <c r="W30" s="37">
        <v>5894</v>
      </c>
      <c r="X30" s="37">
        <v>6117</v>
      </c>
      <c r="Y30" s="37">
        <v>115861</v>
      </c>
    </row>
    <row r="31" spans="1:25" ht="14.4" x14ac:dyDescent="0.3">
      <c r="A31" s="49">
        <f t="shared" si="0"/>
        <v>282756</v>
      </c>
      <c r="B31" s="76">
        <v>29</v>
      </c>
      <c r="C31" s="38">
        <v>9</v>
      </c>
      <c r="D31" s="38">
        <v>4</v>
      </c>
      <c r="E31" s="39">
        <v>9</v>
      </c>
      <c r="F31" s="40">
        <v>5</v>
      </c>
      <c r="G31" s="40">
        <v>18806</v>
      </c>
      <c r="H31" s="40">
        <v>11907</v>
      </c>
      <c r="I31" s="40">
        <v>11495</v>
      </c>
      <c r="J31" s="40">
        <v>15770</v>
      </c>
      <c r="K31" s="40">
        <v>21917</v>
      </c>
      <c r="L31" s="40">
        <v>2520</v>
      </c>
      <c r="M31" s="40">
        <v>4461</v>
      </c>
      <c r="N31" s="40">
        <v>956</v>
      </c>
      <c r="O31" s="40">
        <v>15570</v>
      </c>
      <c r="P31" s="40">
        <v>14630</v>
      </c>
      <c r="Q31" s="40">
        <v>4103</v>
      </c>
      <c r="R31" s="40">
        <v>5421</v>
      </c>
      <c r="S31" s="40">
        <v>2016</v>
      </c>
      <c r="T31" s="40">
        <v>592</v>
      </c>
      <c r="U31" s="40">
        <v>12990</v>
      </c>
      <c r="V31" s="40">
        <v>13258</v>
      </c>
      <c r="W31" s="40">
        <v>5862</v>
      </c>
      <c r="X31" s="40">
        <v>5899</v>
      </c>
      <c r="Y31" s="40">
        <v>114569</v>
      </c>
    </row>
    <row r="32" spans="1:25" ht="14.4" x14ac:dyDescent="0.3">
      <c r="A32" s="67">
        <f t="shared" si="0"/>
        <v>6577</v>
      </c>
      <c r="B32" s="74">
        <v>30</v>
      </c>
      <c r="C32" s="35">
        <v>10</v>
      </c>
      <c r="D32" s="35">
        <v>0</v>
      </c>
      <c r="E32" s="36">
        <v>0</v>
      </c>
      <c r="F32" s="37">
        <v>0</v>
      </c>
      <c r="G32" s="37">
        <v>91</v>
      </c>
      <c r="H32" s="37">
        <v>433</v>
      </c>
      <c r="I32" s="37">
        <v>485</v>
      </c>
      <c r="J32" s="37">
        <v>0</v>
      </c>
      <c r="K32" s="37">
        <v>0</v>
      </c>
      <c r="L32" s="37">
        <v>12</v>
      </c>
      <c r="M32" s="37">
        <v>0</v>
      </c>
      <c r="N32" s="37">
        <v>0</v>
      </c>
      <c r="O32" s="37">
        <v>669</v>
      </c>
      <c r="P32" s="37">
        <v>566</v>
      </c>
      <c r="Q32" s="37">
        <v>78</v>
      </c>
      <c r="R32" s="37">
        <v>74</v>
      </c>
      <c r="S32" s="37">
        <v>4</v>
      </c>
      <c r="T32" s="37">
        <v>2</v>
      </c>
      <c r="U32" s="37">
        <v>499</v>
      </c>
      <c r="V32" s="37">
        <v>584</v>
      </c>
      <c r="W32" s="37">
        <v>429</v>
      </c>
      <c r="X32" s="37">
        <v>338</v>
      </c>
      <c r="Y32" s="37">
        <v>2313</v>
      </c>
    </row>
    <row r="33" spans="1:25" ht="14.4" x14ac:dyDescent="0.3">
      <c r="A33" s="49">
        <f t="shared" si="0"/>
        <v>17547</v>
      </c>
      <c r="B33" s="76">
        <v>31</v>
      </c>
      <c r="C33" s="38">
        <v>10</v>
      </c>
      <c r="D33" s="38">
        <v>1</v>
      </c>
      <c r="E33" s="39">
        <v>0</v>
      </c>
      <c r="F33" s="40">
        <v>0</v>
      </c>
      <c r="G33" s="40">
        <v>292</v>
      </c>
      <c r="H33" s="40">
        <v>1071</v>
      </c>
      <c r="I33" s="40">
        <v>750</v>
      </c>
      <c r="J33" s="40">
        <v>910</v>
      </c>
      <c r="K33" s="40">
        <v>1385</v>
      </c>
      <c r="L33" s="40">
        <v>118</v>
      </c>
      <c r="M33" s="40">
        <v>126</v>
      </c>
      <c r="N33" s="40">
        <v>156</v>
      </c>
      <c r="O33" s="40">
        <v>999</v>
      </c>
      <c r="P33" s="40">
        <v>769</v>
      </c>
      <c r="Q33" s="40">
        <v>162</v>
      </c>
      <c r="R33" s="40">
        <v>318</v>
      </c>
      <c r="S33" s="40">
        <v>138</v>
      </c>
      <c r="T33" s="40">
        <v>112</v>
      </c>
      <c r="U33" s="40">
        <v>1008</v>
      </c>
      <c r="V33" s="40">
        <v>934</v>
      </c>
      <c r="W33" s="40">
        <v>420</v>
      </c>
      <c r="X33" s="40">
        <v>432</v>
      </c>
      <c r="Y33" s="40">
        <v>7447</v>
      </c>
    </row>
    <row r="34" spans="1:25" ht="14.4" x14ac:dyDescent="0.3">
      <c r="A34" s="67">
        <f t="shared" si="0"/>
        <v>42304</v>
      </c>
      <c r="B34" s="74">
        <v>32</v>
      </c>
      <c r="C34" s="35">
        <v>10</v>
      </c>
      <c r="D34" s="35">
        <v>2</v>
      </c>
      <c r="E34" s="36">
        <v>53</v>
      </c>
      <c r="F34" s="37">
        <v>1</v>
      </c>
      <c r="G34" s="37">
        <v>2048</v>
      </c>
      <c r="H34" s="37">
        <v>2879</v>
      </c>
      <c r="I34" s="37">
        <v>2540</v>
      </c>
      <c r="J34" s="37">
        <v>2783</v>
      </c>
      <c r="K34" s="37">
        <v>3567</v>
      </c>
      <c r="L34" s="37">
        <v>537</v>
      </c>
      <c r="M34" s="37">
        <v>482</v>
      </c>
      <c r="N34" s="37">
        <v>333</v>
      </c>
      <c r="O34" s="37">
        <v>2612</v>
      </c>
      <c r="P34" s="37">
        <v>2382</v>
      </c>
      <c r="Q34" s="37">
        <v>150</v>
      </c>
      <c r="R34" s="37">
        <v>186</v>
      </c>
      <c r="S34" s="37">
        <v>440</v>
      </c>
      <c r="T34" s="37">
        <v>297</v>
      </c>
      <c r="U34" s="37">
        <v>2755</v>
      </c>
      <c r="V34" s="37">
        <v>2579</v>
      </c>
      <c r="W34" s="37">
        <v>1462</v>
      </c>
      <c r="X34" s="37">
        <v>1451</v>
      </c>
      <c r="Y34" s="37">
        <v>12767</v>
      </c>
    </row>
    <row r="35" spans="1:25" ht="14.4" x14ac:dyDescent="0.3">
      <c r="A35" s="49">
        <f t="shared" ref="A35:A66" si="1">SUM(E35:Y35)</f>
        <v>29506</v>
      </c>
      <c r="B35" s="76">
        <v>33</v>
      </c>
      <c r="C35" s="38">
        <v>10</v>
      </c>
      <c r="D35" s="38">
        <v>3</v>
      </c>
      <c r="E35" s="39">
        <v>13</v>
      </c>
      <c r="F35" s="40">
        <v>1</v>
      </c>
      <c r="G35" s="40">
        <v>844</v>
      </c>
      <c r="H35" s="40">
        <v>1744</v>
      </c>
      <c r="I35" s="40">
        <v>1470</v>
      </c>
      <c r="J35" s="40">
        <v>1649</v>
      </c>
      <c r="K35" s="40">
        <v>2246</v>
      </c>
      <c r="L35" s="40">
        <v>309</v>
      </c>
      <c r="M35" s="40">
        <v>340</v>
      </c>
      <c r="N35" s="40">
        <v>237</v>
      </c>
      <c r="O35" s="40">
        <v>1613</v>
      </c>
      <c r="P35" s="40">
        <v>1781</v>
      </c>
      <c r="Q35" s="40">
        <v>205</v>
      </c>
      <c r="R35" s="40">
        <v>191</v>
      </c>
      <c r="S35" s="40">
        <v>401</v>
      </c>
      <c r="T35" s="40">
        <v>225</v>
      </c>
      <c r="U35" s="40">
        <v>1552</v>
      </c>
      <c r="V35" s="40">
        <v>1705</v>
      </c>
      <c r="W35" s="40">
        <v>836</v>
      </c>
      <c r="X35" s="40">
        <v>902</v>
      </c>
      <c r="Y35" s="40">
        <v>11242</v>
      </c>
    </row>
    <row r="36" spans="1:25" ht="14.4" x14ac:dyDescent="0.3">
      <c r="A36" s="67">
        <f t="shared" si="1"/>
        <v>6158</v>
      </c>
      <c r="B36" s="74">
        <v>34</v>
      </c>
      <c r="C36" s="35">
        <v>10</v>
      </c>
      <c r="D36" s="35">
        <v>4</v>
      </c>
      <c r="E36" s="36">
        <v>0</v>
      </c>
      <c r="F36" s="37">
        <v>0</v>
      </c>
      <c r="G36" s="37">
        <v>83</v>
      </c>
      <c r="H36" s="37">
        <v>374</v>
      </c>
      <c r="I36" s="37">
        <v>420</v>
      </c>
      <c r="J36" s="37">
        <v>0</v>
      </c>
      <c r="K36" s="37">
        <v>0</v>
      </c>
      <c r="L36" s="37">
        <v>9</v>
      </c>
      <c r="M36" s="37">
        <v>0</v>
      </c>
      <c r="N36" s="37">
        <v>0</v>
      </c>
      <c r="O36" s="37">
        <v>619</v>
      </c>
      <c r="P36" s="37">
        <v>613</v>
      </c>
      <c r="Q36" s="37">
        <v>52</v>
      </c>
      <c r="R36" s="37">
        <v>57</v>
      </c>
      <c r="S36" s="37">
        <v>2</v>
      </c>
      <c r="T36" s="37">
        <v>0</v>
      </c>
      <c r="U36" s="37">
        <v>484</v>
      </c>
      <c r="V36" s="37">
        <v>561</v>
      </c>
      <c r="W36" s="37">
        <v>383</v>
      </c>
      <c r="X36" s="37">
        <v>306</v>
      </c>
      <c r="Y36" s="37">
        <v>2195</v>
      </c>
    </row>
    <row r="37" spans="1:25" ht="14.4" x14ac:dyDescent="0.3">
      <c r="A37" s="49">
        <f t="shared" si="1"/>
        <v>9816</v>
      </c>
      <c r="B37" s="76">
        <v>35</v>
      </c>
      <c r="C37" s="38">
        <v>10</v>
      </c>
      <c r="D37" s="38">
        <v>5</v>
      </c>
      <c r="E37" s="39">
        <v>15</v>
      </c>
      <c r="F37" s="40">
        <v>0</v>
      </c>
      <c r="G37" s="40">
        <v>406</v>
      </c>
      <c r="H37" s="40">
        <v>734</v>
      </c>
      <c r="I37" s="40">
        <v>737</v>
      </c>
      <c r="J37" s="40">
        <v>0</v>
      </c>
      <c r="K37" s="40">
        <v>0</v>
      </c>
      <c r="L37" s="40">
        <v>126</v>
      </c>
      <c r="M37" s="40">
        <v>0</v>
      </c>
      <c r="N37" s="40">
        <v>0</v>
      </c>
      <c r="O37" s="40">
        <v>1278</v>
      </c>
      <c r="P37" s="40">
        <v>1148</v>
      </c>
      <c r="Q37" s="40">
        <v>139</v>
      </c>
      <c r="R37" s="40">
        <v>109</v>
      </c>
      <c r="S37" s="40">
        <v>11</v>
      </c>
      <c r="T37" s="40">
        <v>1</v>
      </c>
      <c r="U37" s="40">
        <v>433</v>
      </c>
      <c r="V37" s="40">
        <v>467</v>
      </c>
      <c r="W37" s="40">
        <v>603</v>
      </c>
      <c r="X37" s="40">
        <v>556</v>
      </c>
      <c r="Y37" s="40">
        <v>3053</v>
      </c>
    </row>
    <row r="38" spans="1:25" ht="14.4" x14ac:dyDescent="0.3">
      <c r="A38" s="67">
        <f t="shared" si="1"/>
        <v>41614</v>
      </c>
      <c r="B38" s="74">
        <v>36</v>
      </c>
      <c r="C38" s="35">
        <v>10</v>
      </c>
      <c r="D38" s="35">
        <v>6</v>
      </c>
      <c r="E38" s="36">
        <v>29</v>
      </c>
      <c r="F38" s="37">
        <v>0</v>
      </c>
      <c r="G38" s="37">
        <v>2144</v>
      </c>
      <c r="H38" s="37">
        <v>2949</v>
      </c>
      <c r="I38" s="37">
        <v>2502</v>
      </c>
      <c r="J38" s="37">
        <v>2146</v>
      </c>
      <c r="K38" s="37">
        <v>3060</v>
      </c>
      <c r="L38" s="37">
        <v>489</v>
      </c>
      <c r="M38" s="37">
        <v>591</v>
      </c>
      <c r="N38" s="37">
        <v>391</v>
      </c>
      <c r="O38" s="37">
        <v>2431</v>
      </c>
      <c r="P38" s="37">
        <v>2019</v>
      </c>
      <c r="Q38" s="37">
        <v>403</v>
      </c>
      <c r="R38" s="37">
        <v>224</v>
      </c>
      <c r="S38" s="37">
        <v>524</v>
      </c>
      <c r="T38" s="37">
        <v>301</v>
      </c>
      <c r="U38" s="37">
        <v>2453</v>
      </c>
      <c r="V38" s="37">
        <v>2437</v>
      </c>
      <c r="W38" s="37">
        <v>1228</v>
      </c>
      <c r="X38" s="37">
        <v>1362</v>
      </c>
      <c r="Y38" s="37">
        <v>13931</v>
      </c>
    </row>
    <row r="39" spans="1:25" ht="14.4" x14ac:dyDescent="0.3">
      <c r="A39" s="49">
        <f t="shared" si="1"/>
        <v>43489</v>
      </c>
      <c r="B39" s="76">
        <v>37</v>
      </c>
      <c r="C39" s="38">
        <v>10</v>
      </c>
      <c r="D39" s="38">
        <v>7</v>
      </c>
      <c r="E39" s="39">
        <v>75</v>
      </c>
      <c r="F39" s="40">
        <v>0</v>
      </c>
      <c r="G39" s="40">
        <v>2131</v>
      </c>
      <c r="H39" s="40">
        <v>2961</v>
      </c>
      <c r="I39" s="40">
        <v>2562</v>
      </c>
      <c r="J39" s="40">
        <v>2796</v>
      </c>
      <c r="K39" s="40">
        <v>3585</v>
      </c>
      <c r="L39" s="40">
        <v>510</v>
      </c>
      <c r="M39" s="40">
        <v>517</v>
      </c>
      <c r="N39" s="40">
        <v>305</v>
      </c>
      <c r="O39" s="40">
        <v>2770</v>
      </c>
      <c r="P39" s="40">
        <v>2460</v>
      </c>
      <c r="Q39" s="40">
        <v>194</v>
      </c>
      <c r="R39" s="40">
        <v>167</v>
      </c>
      <c r="S39" s="40">
        <v>458</v>
      </c>
      <c r="T39" s="40">
        <v>301</v>
      </c>
      <c r="U39" s="40">
        <v>2750</v>
      </c>
      <c r="V39" s="40">
        <v>2624</v>
      </c>
      <c r="W39" s="40">
        <v>1486</v>
      </c>
      <c r="X39" s="40">
        <v>1443</v>
      </c>
      <c r="Y39" s="40">
        <v>13394</v>
      </c>
    </row>
    <row r="40" spans="1:25" ht="14.4" x14ac:dyDescent="0.3">
      <c r="A40" s="67">
        <f t="shared" si="1"/>
        <v>43709</v>
      </c>
      <c r="B40" s="74">
        <v>38</v>
      </c>
      <c r="C40" s="35">
        <v>10</v>
      </c>
      <c r="D40" s="35">
        <v>8</v>
      </c>
      <c r="E40" s="36">
        <v>75</v>
      </c>
      <c r="F40" s="37">
        <v>0</v>
      </c>
      <c r="G40" s="37">
        <v>2149</v>
      </c>
      <c r="H40" s="37">
        <v>2903</v>
      </c>
      <c r="I40" s="37">
        <v>2574</v>
      </c>
      <c r="J40" s="37">
        <v>2799</v>
      </c>
      <c r="K40" s="37">
        <v>3611</v>
      </c>
      <c r="L40" s="37">
        <v>536</v>
      </c>
      <c r="M40" s="37">
        <v>498</v>
      </c>
      <c r="N40" s="37">
        <v>302</v>
      </c>
      <c r="O40" s="37">
        <v>2792</v>
      </c>
      <c r="P40" s="37">
        <v>2587</v>
      </c>
      <c r="Q40" s="37">
        <v>194</v>
      </c>
      <c r="R40" s="37">
        <v>182</v>
      </c>
      <c r="S40" s="37">
        <v>471</v>
      </c>
      <c r="T40" s="37">
        <v>272</v>
      </c>
      <c r="U40" s="37">
        <v>2844</v>
      </c>
      <c r="V40" s="37">
        <v>2644</v>
      </c>
      <c r="W40" s="37">
        <v>1552</v>
      </c>
      <c r="X40" s="37">
        <v>1448</v>
      </c>
      <c r="Y40" s="37">
        <v>13276</v>
      </c>
    </row>
    <row r="41" spans="1:25" ht="14.4" x14ac:dyDescent="0.3">
      <c r="A41" s="49">
        <f t="shared" si="1"/>
        <v>9865</v>
      </c>
      <c r="B41" s="76">
        <v>39</v>
      </c>
      <c r="C41" s="38">
        <v>10</v>
      </c>
      <c r="D41" s="38">
        <v>9</v>
      </c>
      <c r="E41" s="39">
        <v>12</v>
      </c>
      <c r="F41" s="40">
        <v>1</v>
      </c>
      <c r="G41" s="40">
        <v>411</v>
      </c>
      <c r="H41" s="40">
        <v>773</v>
      </c>
      <c r="I41" s="40">
        <v>651</v>
      </c>
      <c r="J41" s="40">
        <v>0</v>
      </c>
      <c r="K41" s="40">
        <v>0</v>
      </c>
      <c r="L41" s="40">
        <v>106</v>
      </c>
      <c r="M41" s="40">
        <v>0</v>
      </c>
      <c r="N41" s="40">
        <v>0</v>
      </c>
      <c r="O41" s="40">
        <v>1259</v>
      </c>
      <c r="P41" s="40">
        <v>1201</v>
      </c>
      <c r="Q41" s="40">
        <v>180</v>
      </c>
      <c r="R41" s="40">
        <v>103</v>
      </c>
      <c r="S41" s="40">
        <v>9</v>
      </c>
      <c r="T41" s="40">
        <v>4</v>
      </c>
      <c r="U41" s="40">
        <v>409</v>
      </c>
      <c r="V41" s="40">
        <v>524</v>
      </c>
      <c r="W41" s="40">
        <v>574</v>
      </c>
      <c r="X41" s="40">
        <v>620</v>
      </c>
      <c r="Y41" s="40">
        <v>3028</v>
      </c>
    </row>
    <row r="42" spans="1:25" ht="14.4" x14ac:dyDescent="0.3">
      <c r="A42" s="67">
        <f t="shared" si="1"/>
        <v>41134</v>
      </c>
      <c r="B42" s="74">
        <v>40</v>
      </c>
      <c r="C42" s="35">
        <v>10</v>
      </c>
      <c r="D42" s="35">
        <v>10</v>
      </c>
      <c r="E42" s="36">
        <v>16</v>
      </c>
      <c r="F42" s="37">
        <v>2</v>
      </c>
      <c r="G42" s="37">
        <v>1993</v>
      </c>
      <c r="H42" s="37">
        <v>2881</v>
      </c>
      <c r="I42" s="37">
        <v>2567</v>
      </c>
      <c r="J42" s="37">
        <v>2116</v>
      </c>
      <c r="K42" s="37">
        <v>2890</v>
      </c>
      <c r="L42" s="37">
        <v>461</v>
      </c>
      <c r="M42" s="37">
        <v>574</v>
      </c>
      <c r="N42" s="37">
        <v>401</v>
      </c>
      <c r="O42" s="37">
        <v>2354</v>
      </c>
      <c r="P42" s="37">
        <v>1969</v>
      </c>
      <c r="Q42" s="37">
        <v>425</v>
      </c>
      <c r="R42" s="37">
        <v>213</v>
      </c>
      <c r="S42" s="37">
        <v>501</v>
      </c>
      <c r="T42" s="37">
        <v>272</v>
      </c>
      <c r="U42" s="37">
        <v>2459</v>
      </c>
      <c r="V42" s="37">
        <v>2505</v>
      </c>
      <c r="W42" s="37">
        <v>1175</v>
      </c>
      <c r="X42" s="37">
        <v>1366</v>
      </c>
      <c r="Y42" s="37">
        <v>13994</v>
      </c>
    </row>
    <row r="43" spans="1:25" ht="14.4" x14ac:dyDescent="0.3">
      <c r="A43" s="49">
        <f t="shared" si="1"/>
        <v>42197</v>
      </c>
      <c r="B43" s="76">
        <v>41</v>
      </c>
      <c r="C43" s="38">
        <v>10</v>
      </c>
      <c r="D43" s="38">
        <v>11</v>
      </c>
      <c r="E43" s="39">
        <v>37</v>
      </c>
      <c r="F43" s="40">
        <v>0</v>
      </c>
      <c r="G43" s="40">
        <v>1965</v>
      </c>
      <c r="H43" s="40">
        <v>2928</v>
      </c>
      <c r="I43" s="40">
        <v>2482</v>
      </c>
      <c r="J43" s="40">
        <v>2168</v>
      </c>
      <c r="K43" s="40">
        <v>3142</v>
      </c>
      <c r="L43" s="40">
        <v>428</v>
      </c>
      <c r="M43" s="40">
        <v>570</v>
      </c>
      <c r="N43" s="40">
        <v>404</v>
      </c>
      <c r="O43" s="40">
        <v>2596</v>
      </c>
      <c r="P43" s="40">
        <v>2137</v>
      </c>
      <c r="Q43" s="40">
        <v>343</v>
      </c>
      <c r="R43" s="40">
        <v>200</v>
      </c>
      <c r="S43" s="40">
        <v>532</v>
      </c>
      <c r="T43" s="40">
        <v>303</v>
      </c>
      <c r="U43" s="40">
        <v>2576</v>
      </c>
      <c r="V43" s="40">
        <v>2480</v>
      </c>
      <c r="W43" s="40">
        <v>1183</v>
      </c>
      <c r="X43" s="40">
        <v>1369</v>
      </c>
      <c r="Y43" s="40">
        <v>14354</v>
      </c>
    </row>
    <row r="44" spans="1:25" ht="14.4" x14ac:dyDescent="0.3">
      <c r="A44" s="67">
        <f t="shared" si="1"/>
        <v>41414</v>
      </c>
      <c r="B44" s="74">
        <v>42</v>
      </c>
      <c r="C44" s="35">
        <v>10</v>
      </c>
      <c r="D44" s="35">
        <v>12</v>
      </c>
      <c r="E44" s="36">
        <v>26</v>
      </c>
      <c r="F44" s="37">
        <v>1</v>
      </c>
      <c r="G44" s="37">
        <v>2003</v>
      </c>
      <c r="H44" s="37">
        <v>2942</v>
      </c>
      <c r="I44" s="37">
        <v>2573</v>
      </c>
      <c r="J44" s="37">
        <v>2221</v>
      </c>
      <c r="K44" s="37">
        <v>2921</v>
      </c>
      <c r="L44" s="37">
        <v>469</v>
      </c>
      <c r="M44" s="37">
        <v>541</v>
      </c>
      <c r="N44" s="37">
        <v>413</v>
      </c>
      <c r="O44" s="37">
        <v>2382</v>
      </c>
      <c r="P44" s="37">
        <v>1975</v>
      </c>
      <c r="Q44" s="37">
        <v>419</v>
      </c>
      <c r="R44" s="37">
        <v>218</v>
      </c>
      <c r="S44" s="37">
        <v>508</v>
      </c>
      <c r="T44" s="37">
        <v>284</v>
      </c>
      <c r="U44" s="37">
        <v>2464</v>
      </c>
      <c r="V44" s="37">
        <v>2486</v>
      </c>
      <c r="W44" s="37">
        <v>1208</v>
      </c>
      <c r="X44" s="37">
        <v>1358</v>
      </c>
      <c r="Y44" s="37">
        <v>14002</v>
      </c>
    </row>
    <row r="45" spans="1:25" ht="14.4" x14ac:dyDescent="0.3">
      <c r="A45" s="49">
        <f t="shared" si="1"/>
        <v>41712</v>
      </c>
      <c r="B45" s="76">
        <v>43</v>
      </c>
      <c r="C45" s="38">
        <v>10</v>
      </c>
      <c r="D45" s="38">
        <v>13</v>
      </c>
      <c r="E45" s="39">
        <v>36</v>
      </c>
      <c r="F45" s="40">
        <v>0</v>
      </c>
      <c r="G45" s="40">
        <v>2173</v>
      </c>
      <c r="H45" s="40">
        <v>2962</v>
      </c>
      <c r="I45" s="40">
        <v>2606</v>
      </c>
      <c r="J45" s="40">
        <v>2194</v>
      </c>
      <c r="K45" s="40">
        <v>3065</v>
      </c>
      <c r="L45" s="40">
        <v>480</v>
      </c>
      <c r="M45" s="40">
        <v>596</v>
      </c>
      <c r="N45" s="40">
        <v>399</v>
      </c>
      <c r="O45" s="40">
        <v>2396</v>
      </c>
      <c r="P45" s="40">
        <v>2003</v>
      </c>
      <c r="Q45" s="40">
        <v>389</v>
      </c>
      <c r="R45" s="40">
        <v>195</v>
      </c>
      <c r="S45" s="40">
        <v>515</v>
      </c>
      <c r="T45" s="40">
        <v>289</v>
      </c>
      <c r="U45" s="40">
        <v>2483</v>
      </c>
      <c r="V45" s="40">
        <v>2435</v>
      </c>
      <c r="W45" s="40">
        <v>1248</v>
      </c>
      <c r="X45" s="40">
        <v>1380</v>
      </c>
      <c r="Y45" s="40">
        <v>13868</v>
      </c>
    </row>
    <row r="46" spans="1:25" ht="14.4" x14ac:dyDescent="0.3">
      <c r="A46" s="67">
        <f t="shared" si="1"/>
        <v>6509</v>
      </c>
      <c r="B46" s="74">
        <v>44</v>
      </c>
      <c r="C46" s="35">
        <v>10</v>
      </c>
      <c r="D46" s="35">
        <v>14</v>
      </c>
      <c r="E46" s="36">
        <v>0</v>
      </c>
      <c r="F46" s="37">
        <v>0</v>
      </c>
      <c r="G46" s="37">
        <v>82</v>
      </c>
      <c r="H46" s="37">
        <v>426</v>
      </c>
      <c r="I46" s="37">
        <v>477</v>
      </c>
      <c r="J46" s="37">
        <v>0</v>
      </c>
      <c r="K46" s="37">
        <v>0</v>
      </c>
      <c r="L46" s="37">
        <v>10</v>
      </c>
      <c r="M46" s="37">
        <v>0</v>
      </c>
      <c r="N46" s="37">
        <v>0</v>
      </c>
      <c r="O46" s="37">
        <v>641</v>
      </c>
      <c r="P46" s="37">
        <v>576</v>
      </c>
      <c r="Q46" s="37">
        <v>79</v>
      </c>
      <c r="R46" s="37">
        <v>88</v>
      </c>
      <c r="S46" s="37">
        <v>7</v>
      </c>
      <c r="T46" s="37">
        <v>1</v>
      </c>
      <c r="U46" s="37">
        <v>529</v>
      </c>
      <c r="V46" s="37">
        <v>581</v>
      </c>
      <c r="W46" s="37">
        <v>412</v>
      </c>
      <c r="X46" s="37">
        <v>296</v>
      </c>
      <c r="Y46" s="37">
        <v>2304</v>
      </c>
    </row>
    <row r="47" spans="1:25" ht="14.4" x14ac:dyDescent="0.3">
      <c r="A47" s="49">
        <f t="shared" si="1"/>
        <v>42206</v>
      </c>
      <c r="B47" s="76">
        <v>45</v>
      </c>
      <c r="C47" s="38">
        <v>10</v>
      </c>
      <c r="D47" s="38">
        <v>15</v>
      </c>
      <c r="E47" s="39">
        <v>25</v>
      </c>
      <c r="F47" s="40">
        <v>0</v>
      </c>
      <c r="G47" s="40">
        <v>1958</v>
      </c>
      <c r="H47" s="40">
        <v>2810</v>
      </c>
      <c r="I47" s="40">
        <v>2522</v>
      </c>
      <c r="J47" s="40">
        <v>2227</v>
      </c>
      <c r="K47" s="40">
        <v>3098</v>
      </c>
      <c r="L47" s="40">
        <v>483</v>
      </c>
      <c r="M47" s="40">
        <v>581</v>
      </c>
      <c r="N47" s="40">
        <v>424</v>
      </c>
      <c r="O47" s="40">
        <v>2608</v>
      </c>
      <c r="P47" s="40">
        <v>2119</v>
      </c>
      <c r="Q47" s="40">
        <v>356</v>
      </c>
      <c r="R47" s="40">
        <v>215</v>
      </c>
      <c r="S47" s="40">
        <v>492</v>
      </c>
      <c r="T47" s="40">
        <v>301</v>
      </c>
      <c r="U47" s="40">
        <v>2515</v>
      </c>
      <c r="V47" s="40">
        <v>2561</v>
      </c>
      <c r="W47" s="40">
        <v>1191</v>
      </c>
      <c r="X47" s="40">
        <v>1374</v>
      </c>
      <c r="Y47" s="40">
        <v>14346</v>
      </c>
    </row>
    <row r="48" spans="1:25" ht="14.4" x14ac:dyDescent="0.3">
      <c r="A48" s="67">
        <f t="shared" si="1"/>
        <v>42130</v>
      </c>
      <c r="B48" s="74">
        <v>46</v>
      </c>
      <c r="C48" s="35">
        <v>10</v>
      </c>
      <c r="D48" s="35">
        <v>16</v>
      </c>
      <c r="E48" s="36">
        <v>46</v>
      </c>
      <c r="F48" s="37">
        <v>5</v>
      </c>
      <c r="G48" s="37">
        <v>2130</v>
      </c>
      <c r="H48" s="37">
        <v>2906</v>
      </c>
      <c r="I48" s="37">
        <v>2477</v>
      </c>
      <c r="J48" s="37">
        <v>2789</v>
      </c>
      <c r="K48" s="37">
        <v>3504</v>
      </c>
      <c r="L48" s="37">
        <v>515</v>
      </c>
      <c r="M48" s="37">
        <v>467</v>
      </c>
      <c r="N48" s="37">
        <v>342</v>
      </c>
      <c r="O48" s="37">
        <v>2592</v>
      </c>
      <c r="P48" s="37">
        <v>2468</v>
      </c>
      <c r="Q48" s="37">
        <v>182</v>
      </c>
      <c r="R48" s="37">
        <v>185</v>
      </c>
      <c r="S48" s="37">
        <v>407</v>
      </c>
      <c r="T48" s="37">
        <v>263</v>
      </c>
      <c r="U48" s="37">
        <v>2749</v>
      </c>
      <c r="V48" s="37">
        <v>2574</v>
      </c>
      <c r="W48" s="37">
        <v>1513</v>
      </c>
      <c r="X48" s="37">
        <v>1421</v>
      </c>
      <c r="Y48" s="37">
        <v>12595</v>
      </c>
    </row>
    <row r="49" spans="1:25" ht="14.4" x14ac:dyDescent="0.3">
      <c r="A49" s="49">
        <f t="shared" si="1"/>
        <v>6220</v>
      </c>
      <c r="B49" s="76">
        <v>47</v>
      </c>
      <c r="C49" s="38">
        <v>10</v>
      </c>
      <c r="D49" s="38">
        <v>17</v>
      </c>
      <c r="E49" s="39">
        <v>0</v>
      </c>
      <c r="F49" s="40">
        <v>0</v>
      </c>
      <c r="G49" s="40">
        <v>74</v>
      </c>
      <c r="H49" s="40">
        <v>414</v>
      </c>
      <c r="I49" s="40">
        <v>411</v>
      </c>
      <c r="J49" s="40">
        <v>0</v>
      </c>
      <c r="K49" s="40">
        <v>0</v>
      </c>
      <c r="L49" s="40">
        <v>12</v>
      </c>
      <c r="M49" s="40">
        <v>0</v>
      </c>
      <c r="N49" s="40">
        <v>0</v>
      </c>
      <c r="O49" s="40">
        <v>598</v>
      </c>
      <c r="P49" s="40">
        <v>567</v>
      </c>
      <c r="Q49" s="40">
        <v>39</v>
      </c>
      <c r="R49" s="40">
        <v>64</v>
      </c>
      <c r="S49" s="40">
        <v>1</v>
      </c>
      <c r="T49" s="40">
        <v>0</v>
      </c>
      <c r="U49" s="40">
        <v>480</v>
      </c>
      <c r="V49" s="40">
        <v>572</v>
      </c>
      <c r="W49" s="40">
        <v>396</v>
      </c>
      <c r="X49" s="40">
        <v>306</v>
      </c>
      <c r="Y49" s="40">
        <v>2286</v>
      </c>
    </row>
    <row r="50" spans="1:25" ht="14.4" x14ac:dyDescent="0.3">
      <c r="A50" s="67">
        <f t="shared" si="1"/>
        <v>9926</v>
      </c>
      <c r="B50" s="74">
        <v>48</v>
      </c>
      <c r="C50" s="35">
        <v>10</v>
      </c>
      <c r="D50" s="35">
        <v>18</v>
      </c>
      <c r="E50" s="36">
        <v>4</v>
      </c>
      <c r="F50" s="37">
        <v>0</v>
      </c>
      <c r="G50" s="37">
        <v>389</v>
      </c>
      <c r="H50" s="37">
        <v>665</v>
      </c>
      <c r="I50" s="37">
        <v>648</v>
      </c>
      <c r="J50" s="37">
        <v>0</v>
      </c>
      <c r="K50" s="37">
        <v>0</v>
      </c>
      <c r="L50" s="37">
        <v>121</v>
      </c>
      <c r="M50" s="37">
        <v>0</v>
      </c>
      <c r="N50" s="37">
        <v>0</v>
      </c>
      <c r="O50" s="37">
        <v>1361</v>
      </c>
      <c r="P50" s="37">
        <v>1236</v>
      </c>
      <c r="Q50" s="37">
        <v>157</v>
      </c>
      <c r="R50" s="37">
        <v>101</v>
      </c>
      <c r="S50" s="37">
        <v>11</v>
      </c>
      <c r="T50" s="37">
        <v>3</v>
      </c>
      <c r="U50" s="37">
        <v>362</v>
      </c>
      <c r="V50" s="37">
        <v>555</v>
      </c>
      <c r="W50" s="37">
        <v>575</v>
      </c>
      <c r="X50" s="37">
        <v>547</v>
      </c>
      <c r="Y50" s="37">
        <v>3191</v>
      </c>
    </row>
    <row r="51" spans="1:25" ht="14.4" x14ac:dyDescent="0.3">
      <c r="A51" s="49">
        <f t="shared" si="1"/>
        <v>9600</v>
      </c>
      <c r="B51" s="76">
        <v>49</v>
      </c>
      <c r="C51" s="38">
        <v>10</v>
      </c>
      <c r="D51" s="38">
        <v>19</v>
      </c>
      <c r="E51" s="39">
        <v>2</v>
      </c>
      <c r="F51" s="40">
        <v>0</v>
      </c>
      <c r="G51" s="40">
        <v>387</v>
      </c>
      <c r="H51" s="40">
        <v>635</v>
      </c>
      <c r="I51" s="40">
        <v>616</v>
      </c>
      <c r="J51" s="40">
        <v>0</v>
      </c>
      <c r="K51" s="40">
        <v>0</v>
      </c>
      <c r="L51" s="40">
        <v>114</v>
      </c>
      <c r="M51" s="40">
        <v>0</v>
      </c>
      <c r="N51" s="40">
        <v>0</v>
      </c>
      <c r="O51" s="40">
        <v>1372</v>
      </c>
      <c r="P51" s="40">
        <v>1221</v>
      </c>
      <c r="Q51" s="40">
        <v>157</v>
      </c>
      <c r="R51" s="40">
        <v>94</v>
      </c>
      <c r="S51" s="40">
        <v>6</v>
      </c>
      <c r="T51" s="40">
        <v>3</v>
      </c>
      <c r="U51" s="40">
        <v>322</v>
      </c>
      <c r="V51" s="40">
        <v>563</v>
      </c>
      <c r="W51" s="40">
        <v>525</v>
      </c>
      <c r="X51" s="40">
        <v>585</v>
      </c>
      <c r="Y51" s="40">
        <v>2998</v>
      </c>
    </row>
    <row r="52" spans="1:25" ht="14.4" x14ac:dyDescent="0.3">
      <c r="A52" s="67">
        <f t="shared" si="1"/>
        <v>125137</v>
      </c>
      <c r="B52" s="74">
        <v>50</v>
      </c>
      <c r="C52" s="35">
        <v>11</v>
      </c>
      <c r="D52" s="35">
        <v>0</v>
      </c>
      <c r="E52" s="36">
        <v>0</v>
      </c>
      <c r="F52" s="37">
        <v>0</v>
      </c>
      <c r="G52" s="37">
        <v>4894</v>
      </c>
      <c r="H52" s="37">
        <v>4780</v>
      </c>
      <c r="I52" s="37">
        <v>5392</v>
      </c>
      <c r="J52" s="37">
        <v>7378</v>
      </c>
      <c r="K52" s="37">
        <v>12595</v>
      </c>
      <c r="L52" s="37">
        <v>342</v>
      </c>
      <c r="M52" s="37">
        <v>2400</v>
      </c>
      <c r="N52" s="37">
        <v>1086</v>
      </c>
      <c r="O52" s="37">
        <v>5532</v>
      </c>
      <c r="P52" s="37">
        <v>6943</v>
      </c>
      <c r="Q52" s="37">
        <v>1161</v>
      </c>
      <c r="R52" s="37">
        <v>1056</v>
      </c>
      <c r="S52" s="37">
        <v>1006</v>
      </c>
      <c r="T52" s="37">
        <v>362</v>
      </c>
      <c r="U52" s="37">
        <v>6247</v>
      </c>
      <c r="V52" s="37">
        <v>4729</v>
      </c>
      <c r="W52" s="37">
        <v>2307</v>
      </c>
      <c r="X52" s="37">
        <v>2402</v>
      </c>
      <c r="Y52" s="37">
        <v>54525</v>
      </c>
    </row>
    <row r="53" spans="1:25" ht="14.4" x14ac:dyDescent="0.3">
      <c r="A53" s="49">
        <f t="shared" si="1"/>
        <v>160974</v>
      </c>
      <c r="B53" s="76">
        <v>51</v>
      </c>
      <c r="C53" s="38">
        <v>11</v>
      </c>
      <c r="D53" s="38">
        <v>1</v>
      </c>
      <c r="E53" s="39">
        <v>0</v>
      </c>
      <c r="F53" s="40">
        <v>0</v>
      </c>
      <c r="G53" s="40">
        <v>3452</v>
      </c>
      <c r="H53" s="40">
        <v>7321</v>
      </c>
      <c r="I53" s="40">
        <v>6361</v>
      </c>
      <c r="J53" s="40">
        <v>13650</v>
      </c>
      <c r="K53" s="40">
        <v>19594</v>
      </c>
      <c r="L53" s="40">
        <v>1234</v>
      </c>
      <c r="M53" s="40">
        <v>2336</v>
      </c>
      <c r="N53" s="40">
        <v>479</v>
      </c>
      <c r="O53" s="40">
        <v>5590</v>
      </c>
      <c r="P53" s="40">
        <v>6744</v>
      </c>
      <c r="Q53" s="40">
        <v>3195</v>
      </c>
      <c r="R53" s="40">
        <v>2973</v>
      </c>
      <c r="S53" s="40">
        <v>1111</v>
      </c>
      <c r="T53" s="40">
        <v>637</v>
      </c>
      <c r="U53" s="40">
        <v>6919</v>
      </c>
      <c r="V53" s="40">
        <v>7102</v>
      </c>
      <c r="W53" s="40">
        <v>2642</v>
      </c>
      <c r="X53" s="40">
        <v>3517</v>
      </c>
      <c r="Y53" s="40">
        <v>66117</v>
      </c>
    </row>
    <row r="54" spans="1:25" ht="14.4" x14ac:dyDescent="0.3">
      <c r="A54" s="67">
        <f t="shared" si="1"/>
        <v>183714</v>
      </c>
      <c r="B54" s="74">
        <v>52</v>
      </c>
      <c r="C54" s="35">
        <v>12</v>
      </c>
      <c r="D54" s="35">
        <v>0</v>
      </c>
      <c r="E54" s="36">
        <v>0</v>
      </c>
      <c r="F54" s="37">
        <v>0</v>
      </c>
      <c r="G54" s="37">
        <v>7570</v>
      </c>
      <c r="H54" s="37">
        <v>7453</v>
      </c>
      <c r="I54" s="37">
        <v>8373</v>
      </c>
      <c r="J54" s="37">
        <v>14825</v>
      </c>
      <c r="K54" s="37">
        <v>26167</v>
      </c>
      <c r="L54" s="37">
        <v>2991</v>
      </c>
      <c r="M54" s="37">
        <v>2268</v>
      </c>
      <c r="N54" s="37">
        <v>914</v>
      </c>
      <c r="O54" s="37">
        <v>7579</v>
      </c>
      <c r="P54" s="37">
        <v>13814</v>
      </c>
      <c r="Q54" s="37">
        <v>1691</v>
      </c>
      <c r="R54" s="37">
        <v>511</v>
      </c>
      <c r="S54" s="37">
        <v>2053</v>
      </c>
      <c r="T54" s="37">
        <v>907</v>
      </c>
      <c r="U54" s="37">
        <v>8489</v>
      </c>
      <c r="V54" s="37">
        <v>9782</v>
      </c>
      <c r="W54" s="37">
        <v>3508</v>
      </c>
      <c r="X54" s="37">
        <v>3246</v>
      </c>
      <c r="Y54" s="37">
        <v>61573</v>
      </c>
    </row>
    <row r="55" spans="1:25" ht="14.4" x14ac:dyDescent="0.3">
      <c r="A55" s="49">
        <f t="shared" si="1"/>
        <v>192670</v>
      </c>
      <c r="B55" s="76">
        <v>53</v>
      </c>
      <c r="C55" s="38">
        <v>12</v>
      </c>
      <c r="D55" s="38">
        <v>1</v>
      </c>
      <c r="E55" s="39">
        <v>0</v>
      </c>
      <c r="F55" s="40">
        <v>0</v>
      </c>
      <c r="G55" s="40">
        <v>8441</v>
      </c>
      <c r="H55" s="40">
        <v>7797</v>
      </c>
      <c r="I55" s="40">
        <v>9218</v>
      </c>
      <c r="J55" s="40">
        <v>15154</v>
      </c>
      <c r="K55" s="40">
        <v>26301</v>
      </c>
      <c r="L55" s="40">
        <v>3176</v>
      </c>
      <c r="M55" s="40">
        <v>2160</v>
      </c>
      <c r="N55" s="40">
        <v>1152</v>
      </c>
      <c r="O55" s="40">
        <v>8649</v>
      </c>
      <c r="P55" s="40">
        <v>14373</v>
      </c>
      <c r="Q55" s="40">
        <v>2104</v>
      </c>
      <c r="R55" s="40">
        <v>497</v>
      </c>
      <c r="S55" s="40">
        <v>2058</v>
      </c>
      <c r="T55" s="40">
        <v>596</v>
      </c>
      <c r="U55" s="40">
        <v>8689</v>
      </c>
      <c r="V55" s="40">
        <v>10219</v>
      </c>
      <c r="W55" s="40">
        <v>3537</v>
      </c>
      <c r="X55" s="40">
        <v>3316</v>
      </c>
      <c r="Y55" s="40">
        <v>65233</v>
      </c>
    </row>
    <row r="56" spans="1:25" ht="14.4" x14ac:dyDescent="0.3">
      <c r="A56" s="67">
        <f t="shared" si="1"/>
        <v>153591</v>
      </c>
      <c r="B56" s="74">
        <v>54</v>
      </c>
      <c r="C56" s="35">
        <v>12</v>
      </c>
      <c r="D56" s="35">
        <v>2</v>
      </c>
      <c r="E56" s="36">
        <v>0</v>
      </c>
      <c r="F56" s="37">
        <v>0</v>
      </c>
      <c r="G56" s="37">
        <v>5966</v>
      </c>
      <c r="H56" s="37">
        <v>5962</v>
      </c>
      <c r="I56" s="37">
        <v>6385</v>
      </c>
      <c r="J56" s="37">
        <v>11427</v>
      </c>
      <c r="K56" s="37">
        <v>17156</v>
      </c>
      <c r="L56" s="37">
        <v>824</v>
      </c>
      <c r="M56" s="37">
        <v>2798</v>
      </c>
      <c r="N56" s="37">
        <v>1635</v>
      </c>
      <c r="O56" s="37">
        <v>8386</v>
      </c>
      <c r="P56" s="37">
        <v>11143</v>
      </c>
      <c r="Q56" s="37">
        <v>1222</v>
      </c>
      <c r="R56" s="37">
        <v>805</v>
      </c>
      <c r="S56" s="37">
        <v>1433</v>
      </c>
      <c r="T56" s="37">
        <v>510</v>
      </c>
      <c r="U56" s="37">
        <v>8513</v>
      </c>
      <c r="V56" s="37">
        <v>7317</v>
      </c>
      <c r="W56" s="37">
        <v>2714</v>
      </c>
      <c r="X56" s="37">
        <v>2771</v>
      </c>
      <c r="Y56" s="37">
        <v>56624</v>
      </c>
    </row>
    <row r="57" spans="1:25" ht="14.4" x14ac:dyDescent="0.3">
      <c r="A57" s="49">
        <f t="shared" si="1"/>
        <v>153532</v>
      </c>
      <c r="B57" s="76">
        <v>55</v>
      </c>
      <c r="C57" s="38">
        <v>12</v>
      </c>
      <c r="D57" s="38">
        <v>3</v>
      </c>
      <c r="E57" s="39">
        <v>0</v>
      </c>
      <c r="F57" s="40">
        <v>0</v>
      </c>
      <c r="G57" s="40">
        <v>5806</v>
      </c>
      <c r="H57" s="40">
        <v>5975</v>
      </c>
      <c r="I57" s="40">
        <v>6484</v>
      </c>
      <c r="J57" s="40">
        <v>10940</v>
      </c>
      <c r="K57" s="40">
        <v>16769</v>
      </c>
      <c r="L57" s="40">
        <v>798</v>
      </c>
      <c r="M57" s="40">
        <v>3001</v>
      </c>
      <c r="N57" s="40">
        <v>1597</v>
      </c>
      <c r="O57" s="40">
        <v>8763</v>
      </c>
      <c r="P57" s="40">
        <v>10886</v>
      </c>
      <c r="Q57" s="40">
        <v>1214</v>
      </c>
      <c r="R57" s="40">
        <v>753</v>
      </c>
      <c r="S57" s="40">
        <v>1236</v>
      </c>
      <c r="T57" s="40">
        <v>430</v>
      </c>
      <c r="U57" s="40">
        <v>8830</v>
      </c>
      <c r="V57" s="40">
        <v>7474</v>
      </c>
      <c r="W57" s="40">
        <v>2723</v>
      </c>
      <c r="X57" s="40">
        <v>2876</v>
      </c>
      <c r="Y57" s="40">
        <v>56977</v>
      </c>
    </row>
    <row r="58" spans="1:25" ht="14.4" x14ac:dyDescent="0.3">
      <c r="A58" s="67">
        <f t="shared" si="1"/>
        <v>90711</v>
      </c>
      <c r="B58" s="74">
        <v>56</v>
      </c>
      <c r="C58" s="35">
        <v>13</v>
      </c>
      <c r="D58" s="35">
        <v>0</v>
      </c>
      <c r="E58" s="36">
        <v>4</v>
      </c>
      <c r="F58" s="37">
        <v>34</v>
      </c>
      <c r="G58" s="37">
        <v>4254</v>
      </c>
      <c r="H58" s="37">
        <v>3333</v>
      </c>
      <c r="I58" s="37">
        <v>5023</v>
      </c>
      <c r="J58" s="37">
        <v>549</v>
      </c>
      <c r="K58" s="37">
        <v>2624</v>
      </c>
      <c r="L58" s="37">
        <v>441</v>
      </c>
      <c r="M58" s="37">
        <v>4086</v>
      </c>
      <c r="N58" s="37">
        <v>3382</v>
      </c>
      <c r="O58" s="37">
        <v>5355</v>
      </c>
      <c r="P58" s="37">
        <v>4702</v>
      </c>
      <c r="Q58" s="37">
        <v>774</v>
      </c>
      <c r="R58" s="37">
        <v>1399</v>
      </c>
      <c r="S58" s="37">
        <v>1632</v>
      </c>
      <c r="T58" s="37">
        <v>1550</v>
      </c>
      <c r="U58" s="37">
        <v>7665</v>
      </c>
      <c r="V58" s="37">
        <v>5769</v>
      </c>
      <c r="W58" s="37">
        <v>1796</v>
      </c>
      <c r="X58" s="37">
        <v>3146</v>
      </c>
      <c r="Y58" s="37">
        <v>33193</v>
      </c>
    </row>
    <row r="59" spans="1:25" ht="14.4" x14ac:dyDescent="0.3">
      <c r="A59" s="49">
        <f t="shared" si="1"/>
        <v>216734</v>
      </c>
      <c r="B59" s="76">
        <v>57</v>
      </c>
      <c r="C59" s="38">
        <v>13</v>
      </c>
      <c r="D59" s="38">
        <v>1</v>
      </c>
      <c r="E59" s="39">
        <v>4</v>
      </c>
      <c r="F59" s="40">
        <v>28</v>
      </c>
      <c r="G59" s="40">
        <v>8713</v>
      </c>
      <c r="H59" s="40">
        <v>7872</v>
      </c>
      <c r="I59" s="40">
        <v>9929</v>
      </c>
      <c r="J59" s="40">
        <v>6331</v>
      </c>
      <c r="K59" s="40">
        <v>12303</v>
      </c>
      <c r="L59" s="40">
        <v>145</v>
      </c>
      <c r="M59" s="40">
        <v>5782</v>
      </c>
      <c r="N59" s="40">
        <v>3767</v>
      </c>
      <c r="O59" s="40">
        <v>10499</v>
      </c>
      <c r="P59" s="40">
        <v>9466</v>
      </c>
      <c r="Q59" s="40">
        <v>0</v>
      </c>
      <c r="R59" s="40">
        <v>0</v>
      </c>
      <c r="S59" s="40">
        <v>2245</v>
      </c>
      <c r="T59" s="40">
        <v>1768</v>
      </c>
      <c r="U59" s="40">
        <v>11909</v>
      </c>
      <c r="V59" s="40">
        <v>10156</v>
      </c>
      <c r="W59" s="40">
        <v>5889</v>
      </c>
      <c r="X59" s="40">
        <v>6012</v>
      </c>
      <c r="Y59" s="40">
        <v>103916</v>
      </c>
    </row>
    <row r="60" spans="1:25" ht="14.4" x14ac:dyDescent="0.3">
      <c r="A60" s="67">
        <f t="shared" si="1"/>
        <v>105918</v>
      </c>
      <c r="B60" s="74">
        <v>58</v>
      </c>
      <c r="C60" s="35">
        <v>13</v>
      </c>
      <c r="D60" s="35">
        <v>2</v>
      </c>
      <c r="E60" s="36">
        <v>4</v>
      </c>
      <c r="F60" s="37">
        <v>32</v>
      </c>
      <c r="G60" s="37">
        <v>4923</v>
      </c>
      <c r="H60" s="37">
        <v>3631</v>
      </c>
      <c r="I60" s="37">
        <v>5299</v>
      </c>
      <c r="J60" s="37">
        <v>588</v>
      </c>
      <c r="K60" s="37">
        <v>2878</v>
      </c>
      <c r="L60" s="37">
        <v>528</v>
      </c>
      <c r="M60" s="37">
        <v>5373</v>
      </c>
      <c r="N60" s="37">
        <v>4068</v>
      </c>
      <c r="O60" s="37">
        <v>5999</v>
      </c>
      <c r="P60" s="37">
        <v>5294</v>
      </c>
      <c r="Q60" s="37">
        <v>825</v>
      </c>
      <c r="R60" s="37">
        <v>1623</v>
      </c>
      <c r="S60" s="37">
        <v>1772</v>
      </c>
      <c r="T60" s="37">
        <v>1671</v>
      </c>
      <c r="U60" s="37">
        <v>8141</v>
      </c>
      <c r="V60" s="37">
        <v>6095</v>
      </c>
      <c r="W60" s="37">
        <v>1913</v>
      </c>
      <c r="X60" s="37">
        <v>3321</v>
      </c>
      <c r="Y60" s="37">
        <v>41940</v>
      </c>
    </row>
    <row r="61" spans="1:25" ht="14.4" x14ac:dyDescent="0.3">
      <c r="A61" s="49">
        <f t="shared" si="1"/>
        <v>125883</v>
      </c>
      <c r="B61" s="76">
        <v>59</v>
      </c>
      <c r="C61" s="38">
        <v>13</v>
      </c>
      <c r="D61" s="38">
        <v>3</v>
      </c>
      <c r="E61" s="39">
        <v>0</v>
      </c>
      <c r="F61" s="40">
        <v>29</v>
      </c>
      <c r="G61" s="40">
        <v>110</v>
      </c>
      <c r="H61" s="40">
        <v>1</v>
      </c>
      <c r="I61" s="40">
        <v>31</v>
      </c>
      <c r="J61" s="40">
        <v>56</v>
      </c>
      <c r="K61" s="40">
        <v>142</v>
      </c>
      <c r="L61" s="40">
        <v>166</v>
      </c>
      <c r="M61" s="40">
        <v>142</v>
      </c>
      <c r="N61" s="40">
        <v>0</v>
      </c>
      <c r="O61" s="40">
        <v>0</v>
      </c>
      <c r="P61" s="40">
        <v>0</v>
      </c>
      <c r="Q61" s="40">
        <v>0</v>
      </c>
      <c r="R61" s="40">
        <v>0</v>
      </c>
      <c r="S61" s="40">
        <v>490</v>
      </c>
      <c r="T61" s="40">
        <v>681</v>
      </c>
      <c r="U61" s="40">
        <v>0</v>
      </c>
      <c r="V61" s="40">
        <v>0</v>
      </c>
      <c r="W61" s="40">
        <v>0</v>
      </c>
      <c r="X61" s="40">
        <v>0</v>
      </c>
      <c r="Y61" s="40">
        <v>124035</v>
      </c>
    </row>
    <row r="62" spans="1:25" ht="14.4" x14ac:dyDescent="0.3">
      <c r="A62" s="67">
        <f t="shared" si="1"/>
        <v>40130</v>
      </c>
      <c r="B62" s="74">
        <v>60</v>
      </c>
      <c r="C62" s="35">
        <v>14</v>
      </c>
      <c r="D62" s="35">
        <v>0</v>
      </c>
      <c r="E62" s="36">
        <v>1</v>
      </c>
      <c r="F62" s="37">
        <v>0</v>
      </c>
      <c r="G62" s="37">
        <v>1031</v>
      </c>
      <c r="H62" s="37">
        <v>1885</v>
      </c>
      <c r="I62" s="37">
        <v>2057</v>
      </c>
      <c r="J62" s="37">
        <v>2041</v>
      </c>
      <c r="K62" s="37">
        <v>3122</v>
      </c>
      <c r="L62" s="37">
        <v>73</v>
      </c>
      <c r="M62" s="37">
        <v>1130</v>
      </c>
      <c r="N62" s="37">
        <v>919</v>
      </c>
      <c r="O62" s="37">
        <v>3402</v>
      </c>
      <c r="P62" s="37">
        <v>4200</v>
      </c>
      <c r="Q62" s="37">
        <v>109</v>
      </c>
      <c r="R62" s="37">
        <v>284</v>
      </c>
      <c r="S62" s="37">
        <v>306</v>
      </c>
      <c r="T62" s="37">
        <v>110</v>
      </c>
      <c r="U62" s="37">
        <v>3936</v>
      </c>
      <c r="V62" s="37">
        <v>3420</v>
      </c>
      <c r="W62" s="37">
        <v>1730</v>
      </c>
      <c r="X62" s="37">
        <v>1264</v>
      </c>
      <c r="Y62" s="37">
        <v>9110</v>
      </c>
    </row>
    <row r="63" spans="1:25" ht="14.4" x14ac:dyDescent="0.3">
      <c r="A63" s="49">
        <f t="shared" si="1"/>
        <v>85075</v>
      </c>
      <c r="B63" s="76">
        <v>61</v>
      </c>
      <c r="C63" s="38">
        <v>14</v>
      </c>
      <c r="D63" s="38">
        <v>1</v>
      </c>
      <c r="E63" s="39">
        <v>0</v>
      </c>
      <c r="F63" s="40">
        <v>0</v>
      </c>
      <c r="G63" s="40">
        <v>1725</v>
      </c>
      <c r="H63" s="40">
        <v>6238</v>
      </c>
      <c r="I63" s="40">
        <v>4461</v>
      </c>
      <c r="J63" s="40">
        <v>5975</v>
      </c>
      <c r="K63" s="40">
        <v>8159</v>
      </c>
      <c r="L63" s="40">
        <v>784</v>
      </c>
      <c r="M63" s="40">
        <v>1707</v>
      </c>
      <c r="N63" s="40">
        <v>1531</v>
      </c>
      <c r="O63" s="40">
        <v>5346</v>
      </c>
      <c r="P63" s="40">
        <v>4590</v>
      </c>
      <c r="Q63" s="40">
        <v>180</v>
      </c>
      <c r="R63" s="40">
        <v>1379</v>
      </c>
      <c r="S63" s="40">
        <v>697</v>
      </c>
      <c r="T63" s="40">
        <v>514</v>
      </c>
      <c r="U63" s="40">
        <v>5314</v>
      </c>
      <c r="V63" s="40">
        <v>4279</v>
      </c>
      <c r="W63" s="40">
        <v>3152</v>
      </c>
      <c r="X63" s="40">
        <v>2794</v>
      </c>
      <c r="Y63" s="40">
        <v>26250</v>
      </c>
    </row>
    <row r="64" spans="1:25" ht="14.4" x14ac:dyDescent="0.3">
      <c r="A64" s="67">
        <f t="shared" si="1"/>
        <v>76870</v>
      </c>
      <c r="B64" s="74">
        <v>62</v>
      </c>
      <c r="C64" s="35">
        <v>14</v>
      </c>
      <c r="D64" s="35">
        <v>2</v>
      </c>
      <c r="E64" s="36">
        <v>0</v>
      </c>
      <c r="F64" s="37">
        <v>0</v>
      </c>
      <c r="G64" s="37">
        <v>3170</v>
      </c>
      <c r="H64" s="37">
        <v>6230</v>
      </c>
      <c r="I64" s="37">
        <v>4143</v>
      </c>
      <c r="J64" s="37">
        <v>4285</v>
      </c>
      <c r="K64" s="37">
        <v>5726</v>
      </c>
      <c r="L64" s="37">
        <v>453</v>
      </c>
      <c r="M64" s="37">
        <v>1826</v>
      </c>
      <c r="N64" s="37">
        <v>1051</v>
      </c>
      <c r="O64" s="37">
        <v>3949</v>
      </c>
      <c r="P64" s="37">
        <v>4352</v>
      </c>
      <c r="Q64" s="37">
        <v>100</v>
      </c>
      <c r="R64" s="37">
        <v>1207</v>
      </c>
      <c r="S64" s="37">
        <v>632</v>
      </c>
      <c r="T64" s="37">
        <v>244</v>
      </c>
      <c r="U64" s="37">
        <v>5863</v>
      </c>
      <c r="V64" s="37">
        <v>5240</v>
      </c>
      <c r="W64" s="37">
        <v>2323</v>
      </c>
      <c r="X64" s="37">
        <v>1867</v>
      </c>
      <c r="Y64" s="37">
        <v>24209</v>
      </c>
    </row>
    <row r="65" spans="1:25" ht="14.4" x14ac:dyDescent="0.3">
      <c r="A65" s="49">
        <f t="shared" si="1"/>
        <v>6531</v>
      </c>
      <c r="B65" s="76">
        <v>63</v>
      </c>
      <c r="C65" s="38">
        <v>15</v>
      </c>
      <c r="D65" s="38">
        <v>0</v>
      </c>
      <c r="E65" s="39">
        <v>0</v>
      </c>
      <c r="F65" s="40">
        <v>0</v>
      </c>
      <c r="G65" s="40">
        <v>254</v>
      </c>
      <c r="H65" s="40">
        <v>306</v>
      </c>
      <c r="I65" s="40">
        <v>324</v>
      </c>
      <c r="J65" s="40">
        <v>475</v>
      </c>
      <c r="K65" s="40">
        <v>545</v>
      </c>
      <c r="L65" s="40">
        <v>46</v>
      </c>
      <c r="M65" s="40">
        <v>134</v>
      </c>
      <c r="N65" s="40">
        <v>95</v>
      </c>
      <c r="O65" s="40">
        <v>345</v>
      </c>
      <c r="P65" s="40">
        <v>356</v>
      </c>
      <c r="Q65" s="40">
        <v>126</v>
      </c>
      <c r="R65" s="40">
        <v>63</v>
      </c>
      <c r="S65" s="40">
        <v>35</v>
      </c>
      <c r="T65" s="40">
        <v>24</v>
      </c>
      <c r="U65" s="40">
        <v>312</v>
      </c>
      <c r="V65" s="40">
        <v>276</v>
      </c>
      <c r="W65" s="40">
        <v>199</v>
      </c>
      <c r="X65" s="40">
        <v>186</v>
      </c>
      <c r="Y65" s="40">
        <v>2430</v>
      </c>
    </row>
    <row r="66" spans="1:25" ht="14.4" x14ac:dyDescent="0.3">
      <c r="A66" s="67">
        <f t="shared" si="1"/>
        <v>20226</v>
      </c>
      <c r="B66" s="74">
        <v>64</v>
      </c>
      <c r="C66" s="35">
        <v>16</v>
      </c>
      <c r="D66" s="35">
        <v>0</v>
      </c>
      <c r="E66" s="36">
        <v>0</v>
      </c>
      <c r="F66" s="37">
        <v>0</v>
      </c>
      <c r="G66" s="37">
        <v>753</v>
      </c>
      <c r="H66" s="37">
        <v>904</v>
      </c>
      <c r="I66" s="37">
        <v>1013</v>
      </c>
      <c r="J66" s="37">
        <v>817</v>
      </c>
      <c r="K66" s="37">
        <v>1221</v>
      </c>
      <c r="L66" s="37">
        <v>22</v>
      </c>
      <c r="M66" s="37">
        <v>279</v>
      </c>
      <c r="N66" s="37">
        <v>207</v>
      </c>
      <c r="O66" s="37">
        <v>1676</v>
      </c>
      <c r="P66" s="37">
        <v>1897</v>
      </c>
      <c r="Q66" s="37">
        <v>179</v>
      </c>
      <c r="R66" s="37">
        <v>321</v>
      </c>
      <c r="S66" s="37">
        <v>118</v>
      </c>
      <c r="T66" s="37">
        <v>39</v>
      </c>
      <c r="U66" s="37">
        <v>1525</v>
      </c>
      <c r="V66" s="37">
        <v>1801</v>
      </c>
      <c r="W66" s="37">
        <v>528</v>
      </c>
      <c r="X66" s="37">
        <v>329</v>
      </c>
      <c r="Y66" s="37">
        <v>6597</v>
      </c>
    </row>
    <row r="67" spans="1:25" ht="14.4" x14ac:dyDescent="0.3">
      <c r="A67" s="49">
        <f t="shared" ref="A67:A98" si="2">SUM(E67:Y67)</f>
        <v>399525</v>
      </c>
      <c r="B67" s="76">
        <v>65</v>
      </c>
      <c r="C67" s="38">
        <v>16</v>
      </c>
      <c r="D67" s="38">
        <v>1</v>
      </c>
      <c r="E67" s="39">
        <v>0</v>
      </c>
      <c r="F67" s="40">
        <v>0</v>
      </c>
      <c r="G67" s="40">
        <v>14171</v>
      </c>
      <c r="H67" s="40">
        <v>18557</v>
      </c>
      <c r="I67" s="40">
        <v>23377</v>
      </c>
      <c r="J67" s="40">
        <v>19300</v>
      </c>
      <c r="K67" s="40">
        <v>30801</v>
      </c>
      <c r="L67" s="40">
        <v>1450</v>
      </c>
      <c r="M67" s="40">
        <v>6519</v>
      </c>
      <c r="N67" s="40">
        <v>2424</v>
      </c>
      <c r="O67" s="40">
        <v>23610</v>
      </c>
      <c r="P67" s="40">
        <v>20777</v>
      </c>
      <c r="Q67" s="40">
        <v>2258</v>
      </c>
      <c r="R67" s="40">
        <v>1920</v>
      </c>
      <c r="S67" s="40">
        <v>1505</v>
      </c>
      <c r="T67" s="40">
        <v>641</v>
      </c>
      <c r="U67" s="40">
        <v>23638</v>
      </c>
      <c r="V67" s="40">
        <v>23168</v>
      </c>
      <c r="W67" s="40">
        <v>7306</v>
      </c>
      <c r="X67" s="40">
        <v>6697</v>
      </c>
      <c r="Y67" s="40">
        <v>171406</v>
      </c>
    </row>
    <row r="68" spans="1:25" ht="14.4" x14ac:dyDescent="0.3">
      <c r="A68" s="67">
        <f t="shared" si="2"/>
        <v>10074</v>
      </c>
      <c r="B68" s="74">
        <v>66</v>
      </c>
      <c r="C68" s="35">
        <v>16</v>
      </c>
      <c r="D68" s="35">
        <v>2</v>
      </c>
      <c r="E68" s="36">
        <v>0</v>
      </c>
      <c r="F68" s="37">
        <v>0</v>
      </c>
      <c r="G68" s="37">
        <v>456</v>
      </c>
      <c r="H68" s="37">
        <v>495</v>
      </c>
      <c r="I68" s="37">
        <v>577</v>
      </c>
      <c r="J68" s="37">
        <v>665</v>
      </c>
      <c r="K68" s="37">
        <v>892</v>
      </c>
      <c r="L68" s="37">
        <v>20</v>
      </c>
      <c r="M68" s="37">
        <v>162</v>
      </c>
      <c r="N68" s="37">
        <v>76</v>
      </c>
      <c r="O68" s="37">
        <v>631</v>
      </c>
      <c r="P68" s="37">
        <v>849</v>
      </c>
      <c r="Q68" s="37">
        <v>87</v>
      </c>
      <c r="R68" s="37">
        <v>147</v>
      </c>
      <c r="S68" s="37">
        <v>68</v>
      </c>
      <c r="T68" s="37">
        <v>18</v>
      </c>
      <c r="U68" s="37">
        <v>537</v>
      </c>
      <c r="V68" s="37">
        <v>752</v>
      </c>
      <c r="W68" s="37">
        <v>174</v>
      </c>
      <c r="X68" s="37">
        <v>95</v>
      </c>
      <c r="Y68" s="37">
        <v>3373</v>
      </c>
    </row>
    <row r="69" spans="1:25" ht="14.4" x14ac:dyDescent="0.3">
      <c r="A69" s="49">
        <f t="shared" si="2"/>
        <v>402388</v>
      </c>
      <c r="B69" s="76">
        <v>67</v>
      </c>
      <c r="C69" s="38">
        <v>16</v>
      </c>
      <c r="D69" s="38">
        <v>3</v>
      </c>
      <c r="E69" s="39">
        <v>0</v>
      </c>
      <c r="F69" s="40">
        <v>0</v>
      </c>
      <c r="G69" s="40">
        <v>14835</v>
      </c>
      <c r="H69" s="40">
        <v>18584</v>
      </c>
      <c r="I69" s="40">
        <v>23446</v>
      </c>
      <c r="J69" s="40">
        <v>20943</v>
      </c>
      <c r="K69" s="40">
        <v>33801</v>
      </c>
      <c r="L69" s="40">
        <v>1176</v>
      </c>
      <c r="M69" s="40">
        <v>6410</v>
      </c>
      <c r="N69" s="40">
        <v>2267</v>
      </c>
      <c r="O69" s="40">
        <v>22643</v>
      </c>
      <c r="P69" s="40">
        <v>20728</v>
      </c>
      <c r="Q69" s="40">
        <v>2473</v>
      </c>
      <c r="R69" s="40">
        <v>2112</v>
      </c>
      <c r="S69" s="40">
        <v>1803</v>
      </c>
      <c r="T69" s="40">
        <v>902</v>
      </c>
      <c r="U69" s="40">
        <v>23535</v>
      </c>
      <c r="V69" s="40">
        <v>23420</v>
      </c>
      <c r="W69" s="40">
        <v>6874</v>
      </c>
      <c r="X69" s="40">
        <v>6763</v>
      </c>
      <c r="Y69" s="40">
        <v>169673</v>
      </c>
    </row>
    <row r="70" spans="1:25" ht="14.4" x14ac:dyDescent="0.3">
      <c r="A70" s="67">
        <f t="shared" si="2"/>
        <v>450444</v>
      </c>
      <c r="B70" s="74">
        <v>68</v>
      </c>
      <c r="C70" s="35">
        <v>16</v>
      </c>
      <c r="D70" s="35">
        <v>4</v>
      </c>
      <c r="E70" s="36">
        <v>0</v>
      </c>
      <c r="F70" s="37">
        <v>0</v>
      </c>
      <c r="G70" s="37">
        <v>17600</v>
      </c>
      <c r="H70" s="37">
        <v>20784</v>
      </c>
      <c r="I70" s="37">
        <v>26594</v>
      </c>
      <c r="J70" s="37">
        <v>21050</v>
      </c>
      <c r="K70" s="37">
        <v>36093</v>
      </c>
      <c r="L70" s="37">
        <v>761</v>
      </c>
      <c r="M70" s="37">
        <v>7102</v>
      </c>
      <c r="N70" s="37">
        <v>2722</v>
      </c>
      <c r="O70" s="37">
        <v>26059</v>
      </c>
      <c r="P70" s="37">
        <v>23133</v>
      </c>
      <c r="Q70" s="37">
        <v>2750</v>
      </c>
      <c r="R70" s="37">
        <v>2724</v>
      </c>
      <c r="S70" s="37">
        <v>1880</v>
      </c>
      <c r="T70" s="37">
        <v>890</v>
      </c>
      <c r="U70" s="37">
        <v>28584</v>
      </c>
      <c r="V70" s="37">
        <v>29833</v>
      </c>
      <c r="W70" s="37">
        <v>7761</v>
      </c>
      <c r="X70" s="37">
        <v>8048</v>
      </c>
      <c r="Y70" s="37">
        <v>186076</v>
      </c>
    </row>
    <row r="71" spans="1:25" ht="14.4" x14ac:dyDescent="0.3">
      <c r="A71" s="49">
        <f t="shared" si="2"/>
        <v>62336</v>
      </c>
      <c r="B71" s="76">
        <v>69</v>
      </c>
      <c r="C71" s="38">
        <v>17</v>
      </c>
      <c r="D71" s="38">
        <v>0</v>
      </c>
      <c r="E71" s="39">
        <v>0</v>
      </c>
      <c r="F71" s="40">
        <v>0</v>
      </c>
      <c r="G71" s="40">
        <v>3484</v>
      </c>
      <c r="H71" s="40">
        <v>3033</v>
      </c>
      <c r="I71" s="40">
        <v>3645</v>
      </c>
      <c r="J71" s="40">
        <v>3217</v>
      </c>
      <c r="K71" s="40">
        <v>4324</v>
      </c>
      <c r="L71" s="40">
        <v>146</v>
      </c>
      <c r="M71" s="40">
        <v>1092</v>
      </c>
      <c r="N71" s="40">
        <v>876</v>
      </c>
      <c r="O71" s="40">
        <v>3674</v>
      </c>
      <c r="P71" s="40">
        <v>4136</v>
      </c>
      <c r="Q71" s="40">
        <v>703</v>
      </c>
      <c r="R71" s="40">
        <v>564</v>
      </c>
      <c r="S71" s="40">
        <v>662</v>
      </c>
      <c r="T71" s="40">
        <v>188</v>
      </c>
      <c r="U71" s="40">
        <v>4803</v>
      </c>
      <c r="V71" s="40">
        <v>5046</v>
      </c>
      <c r="W71" s="40">
        <v>1601</v>
      </c>
      <c r="X71" s="40">
        <v>1370</v>
      </c>
      <c r="Y71" s="40">
        <v>19772</v>
      </c>
    </row>
    <row r="72" spans="1:25" ht="14.4" x14ac:dyDescent="0.3">
      <c r="A72" s="67">
        <f t="shared" si="2"/>
        <v>112171</v>
      </c>
      <c r="B72" s="74">
        <v>70</v>
      </c>
      <c r="C72" s="35">
        <v>17</v>
      </c>
      <c r="D72" s="35">
        <v>1</v>
      </c>
      <c r="E72" s="36">
        <v>0</v>
      </c>
      <c r="F72" s="37">
        <v>0</v>
      </c>
      <c r="G72" s="37">
        <v>6440</v>
      </c>
      <c r="H72" s="37">
        <v>3891</v>
      </c>
      <c r="I72" s="37">
        <v>5500</v>
      </c>
      <c r="J72" s="37">
        <v>4603</v>
      </c>
      <c r="K72" s="37">
        <v>6263</v>
      </c>
      <c r="L72" s="37">
        <v>1486</v>
      </c>
      <c r="M72" s="37">
        <v>4413</v>
      </c>
      <c r="N72" s="37">
        <v>881</v>
      </c>
      <c r="O72" s="37">
        <v>7302</v>
      </c>
      <c r="P72" s="37">
        <v>7303</v>
      </c>
      <c r="Q72" s="37">
        <v>982</v>
      </c>
      <c r="R72" s="37">
        <v>1514</v>
      </c>
      <c r="S72" s="37">
        <v>1624</v>
      </c>
      <c r="T72" s="37">
        <v>378</v>
      </c>
      <c r="U72" s="37">
        <v>6345</v>
      </c>
      <c r="V72" s="37">
        <v>6561</v>
      </c>
      <c r="W72" s="37">
        <v>4170</v>
      </c>
      <c r="X72" s="37">
        <v>3378</v>
      </c>
      <c r="Y72" s="37">
        <v>39137</v>
      </c>
    </row>
    <row r="73" spans="1:25" ht="14.4" x14ac:dyDescent="0.3">
      <c r="A73" s="49">
        <f t="shared" si="2"/>
        <v>6516</v>
      </c>
      <c r="B73" s="76">
        <v>71</v>
      </c>
      <c r="C73" s="38">
        <v>17</v>
      </c>
      <c r="D73" s="38">
        <v>2</v>
      </c>
      <c r="E73" s="39">
        <v>0</v>
      </c>
      <c r="F73" s="40">
        <v>0</v>
      </c>
      <c r="G73" s="40">
        <v>323</v>
      </c>
      <c r="H73" s="40">
        <v>386</v>
      </c>
      <c r="I73" s="40">
        <v>470</v>
      </c>
      <c r="J73" s="40">
        <v>196</v>
      </c>
      <c r="K73" s="40">
        <v>316</v>
      </c>
      <c r="L73" s="40">
        <v>17</v>
      </c>
      <c r="M73" s="40">
        <v>113</v>
      </c>
      <c r="N73" s="40">
        <v>42</v>
      </c>
      <c r="O73" s="40">
        <v>351</v>
      </c>
      <c r="P73" s="40">
        <v>457</v>
      </c>
      <c r="Q73" s="40">
        <v>54</v>
      </c>
      <c r="R73" s="40">
        <v>95</v>
      </c>
      <c r="S73" s="40">
        <v>24</v>
      </c>
      <c r="T73" s="40">
        <v>10</v>
      </c>
      <c r="U73" s="40">
        <v>462</v>
      </c>
      <c r="V73" s="40">
        <v>423</v>
      </c>
      <c r="W73" s="40">
        <v>119</v>
      </c>
      <c r="X73" s="40">
        <v>75</v>
      </c>
      <c r="Y73" s="40">
        <v>2583</v>
      </c>
    </row>
    <row r="74" spans="1:25" ht="14.4" x14ac:dyDescent="0.3">
      <c r="A74" s="67">
        <f t="shared" si="2"/>
        <v>63407</v>
      </c>
      <c r="B74" s="74">
        <v>72</v>
      </c>
      <c r="C74" s="35">
        <v>17</v>
      </c>
      <c r="D74" s="35">
        <v>3</v>
      </c>
      <c r="E74" s="36">
        <v>0</v>
      </c>
      <c r="F74" s="37">
        <v>0</v>
      </c>
      <c r="G74" s="37">
        <v>3908</v>
      </c>
      <c r="H74" s="37">
        <v>2205</v>
      </c>
      <c r="I74" s="37">
        <v>3239</v>
      </c>
      <c r="J74" s="37">
        <v>4477</v>
      </c>
      <c r="K74" s="37">
        <v>4686</v>
      </c>
      <c r="L74" s="37">
        <v>310</v>
      </c>
      <c r="M74" s="37">
        <v>1477</v>
      </c>
      <c r="N74" s="37">
        <v>556</v>
      </c>
      <c r="O74" s="37">
        <v>3686</v>
      </c>
      <c r="P74" s="37">
        <v>4111</v>
      </c>
      <c r="Q74" s="37">
        <v>754</v>
      </c>
      <c r="R74" s="37">
        <v>915</v>
      </c>
      <c r="S74" s="37">
        <v>857</v>
      </c>
      <c r="T74" s="37">
        <v>385</v>
      </c>
      <c r="U74" s="37">
        <v>3965</v>
      </c>
      <c r="V74" s="37">
        <v>3970</v>
      </c>
      <c r="W74" s="37">
        <v>1773</v>
      </c>
      <c r="X74" s="37">
        <v>1681</v>
      </c>
      <c r="Y74" s="37">
        <v>20452</v>
      </c>
    </row>
    <row r="75" spans="1:25" ht="14.4" x14ac:dyDescent="0.3">
      <c r="A75" s="49">
        <f t="shared" si="2"/>
        <v>67959</v>
      </c>
      <c r="B75" s="76">
        <v>73</v>
      </c>
      <c r="C75" s="38">
        <v>17</v>
      </c>
      <c r="D75" s="38">
        <v>4</v>
      </c>
      <c r="E75" s="39">
        <v>0</v>
      </c>
      <c r="F75" s="40">
        <v>0</v>
      </c>
      <c r="G75" s="40">
        <v>4128</v>
      </c>
      <c r="H75" s="40">
        <v>2389</v>
      </c>
      <c r="I75" s="40">
        <v>3395</v>
      </c>
      <c r="J75" s="40">
        <v>2602</v>
      </c>
      <c r="K75" s="40">
        <v>3774</v>
      </c>
      <c r="L75" s="40">
        <v>1010</v>
      </c>
      <c r="M75" s="40">
        <v>2450</v>
      </c>
      <c r="N75" s="40">
        <v>525</v>
      </c>
      <c r="O75" s="40">
        <v>4502</v>
      </c>
      <c r="P75" s="40">
        <v>4414</v>
      </c>
      <c r="Q75" s="40">
        <v>781</v>
      </c>
      <c r="R75" s="40">
        <v>996</v>
      </c>
      <c r="S75" s="40">
        <v>892</v>
      </c>
      <c r="T75" s="40">
        <v>226</v>
      </c>
      <c r="U75" s="40">
        <v>4592</v>
      </c>
      <c r="V75" s="40">
        <v>3612</v>
      </c>
      <c r="W75" s="40">
        <v>2350</v>
      </c>
      <c r="X75" s="40">
        <v>1885</v>
      </c>
      <c r="Y75" s="40">
        <v>23436</v>
      </c>
    </row>
    <row r="76" spans="1:25" ht="14.4" x14ac:dyDescent="0.3">
      <c r="A76" s="67">
        <f t="shared" si="2"/>
        <v>39858</v>
      </c>
      <c r="B76" s="74">
        <v>74</v>
      </c>
      <c r="C76" s="35">
        <v>18</v>
      </c>
      <c r="D76" s="35">
        <v>0</v>
      </c>
      <c r="E76" s="36">
        <v>0</v>
      </c>
      <c r="F76" s="37">
        <v>0</v>
      </c>
      <c r="G76" s="37">
        <v>382</v>
      </c>
      <c r="H76" s="37">
        <v>3695</v>
      </c>
      <c r="I76" s="37">
        <v>3043</v>
      </c>
      <c r="J76" s="37">
        <v>5807</v>
      </c>
      <c r="K76" s="37">
        <v>2811</v>
      </c>
      <c r="L76" s="37">
        <v>30</v>
      </c>
      <c r="M76" s="37">
        <v>350</v>
      </c>
      <c r="N76" s="37">
        <v>58</v>
      </c>
      <c r="O76" s="37">
        <v>2040</v>
      </c>
      <c r="P76" s="37">
        <v>1593</v>
      </c>
      <c r="Q76" s="37">
        <v>568</v>
      </c>
      <c r="R76" s="37">
        <v>578</v>
      </c>
      <c r="S76" s="37">
        <v>48</v>
      </c>
      <c r="T76" s="37">
        <v>29</v>
      </c>
      <c r="U76" s="37">
        <v>3621</v>
      </c>
      <c r="V76" s="37">
        <v>3275</v>
      </c>
      <c r="W76" s="37">
        <v>275</v>
      </c>
      <c r="X76" s="37">
        <v>225</v>
      </c>
      <c r="Y76" s="37">
        <v>11430</v>
      </c>
    </row>
    <row r="77" spans="1:25" ht="14.4" x14ac:dyDescent="0.3">
      <c r="A77" s="49">
        <f t="shared" si="2"/>
        <v>31088</v>
      </c>
      <c r="B77" s="76">
        <v>75</v>
      </c>
      <c r="C77" s="38">
        <v>18</v>
      </c>
      <c r="D77" s="38">
        <v>1</v>
      </c>
      <c r="E77" s="39">
        <v>0</v>
      </c>
      <c r="F77" s="40">
        <v>1</v>
      </c>
      <c r="G77" s="40">
        <v>284</v>
      </c>
      <c r="H77" s="40">
        <v>3366</v>
      </c>
      <c r="I77" s="40">
        <v>1951</v>
      </c>
      <c r="J77" s="40">
        <v>2670</v>
      </c>
      <c r="K77" s="40">
        <v>1437</v>
      </c>
      <c r="L77" s="40">
        <v>38</v>
      </c>
      <c r="M77" s="40">
        <v>297</v>
      </c>
      <c r="N77" s="40">
        <v>71</v>
      </c>
      <c r="O77" s="40">
        <v>2127</v>
      </c>
      <c r="P77" s="40">
        <v>1636</v>
      </c>
      <c r="Q77" s="40">
        <v>431</v>
      </c>
      <c r="R77" s="40">
        <v>452</v>
      </c>
      <c r="S77" s="40">
        <v>59</v>
      </c>
      <c r="T77" s="40">
        <v>27</v>
      </c>
      <c r="U77" s="40">
        <v>3540</v>
      </c>
      <c r="V77" s="40">
        <v>3007</v>
      </c>
      <c r="W77" s="40">
        <v>339</v>
      </c>
      <c r="X77" s="40">
        <v>294</v>
      </c>
      <c r="Y77" s="40">
        <v>9061</v>
      </c>
    </row>
    <row r="78" spans="1:25" ht="14.4" x14ac:dyDescent="0.3">
      <c r="A78" s="67">
        <f t="shared" si="2"/>
        <v>46962</v>
      </c>
      <c r="B78" s="74">
        <v>76</v>
      </c>
      <c r="C78" s="35">
        <v>18</v>
      </c>
      <c r="D78" s="35">
        <v>2</v>
      </c>
      <c r="E78" s="36">
        <v>0</v>
      </c>
      <c r="F78" s="37">
        <v>0</v>
      </c>
      <c r="G78" s="37">
        <v>562</v>
      </c>
      <c r="H78" s="37">
        <v>4846</v>
      </c>
      <c r="I78" s="37">
        <v>3880</v>
      </c>
      <c r="J78" s="37">
        <v>4464</v>
      </c>
      <c r="K78" s="37">
        <v>2405</v>
      </c>
      <c r="L78" s="37">
        <v>38</v>
      </c>
      <c r="M78" s="37">
        <v>406</v>
      </c>
      <c r="N78" s="37">
        <v>86</v>
      </c>
      <c r="O78" s="37">
        <v>1976</v>
      </c>
      <c r="P78" s="37">
        <v>1277</v>
      </c>
      <c r="Q78" s="37">
        <v>511</v>
      </c>
      <c r="R78" s="37">
        <v>606</v>
      </c>
      <c r="S78" s="37">
        <v>36</v>
      </c>
      <c r="T78" s="37">
        <v>12</v>
      </c>
      <c r="U78" s="37">
        <v>4018</v>
      </c>
      <c r="V78" s="37">
        <v>3234</v>
      </c>
      <c r="W78" s="37">
        <v>344</v>
      </c>
      <c r="X78" s="37">
        <v>270</v>
      </c>
      <c r="Y78" s="37">
        <v>17991</v>
      </c>
    </row>
    <row r="79" spans="1:25" ht="14.4" x14ac:dyDescent="0.3">
      <c r="A79" s="49">
        <f t="shared" si="2"/>
        <v>79490</v>
      </c>
      <c r="B79" s="76">
        <v>77</v>
      </c>
      <c r="C79" s="38">
        <v>18</v>
      </c>
      <c r="D79" s="38">
        <v>3</v>
      </c>
      <c r="E79" s="39">
        <v>0</v>
      </c>
      <c r="F79" s="40">
        <v>0</v>
      </c>
      <c r="G79" s="40">
        <v>1033</v>
      </c>
      <c r="H79" s="40">
        <v>7253</v>
      </c>
      <c r="I79" s="40">
        <v>4565</v>
      </c>
      <c r="J79" s="40">
        <v>6648</v>
      </c>
      <c r="K79" s="40">
        <v>3943</v>
      </c>
      <c r="L79" s="40">
        <v>38</v>
      </c>
      <c r="M79" s="40">
        <v>369</v>
      </c>
      <c r="N79" s="40">
        <v>23</v>
      </c>
      <c r="O79" s="40">
        <v>4025</v>
      </c>
      <c r="P79" s="40">
        <v>1035</v>
      </c>
      <c r="Q79" s="40">
        <v>345</v>
      </c>
      <c r="R79" s="40">
        <v>986</v>
      </c>
      <c r="S79" s="40">
        <v>107</v>
      </c>
      <c r="T79" s="40">
        <v>15</v>
      </c>
      <c r="U79" s="40">
        <v>5547</v>
      </c>
      <c r="V79" s="40">
        <v>3789</v>
      </c>
      <c r="W79" s="40">
        <v>734</v>
      </c>
      <c r="X79" s="40">
        <v>538</v>
      </c>
      <c r="Y79" s="40">
        <v>38497</v>
      </c>
    </row>
    <row r="80" spans="1:25" ht="14.4" x14ac:dyDescent="0.3">
      <c r="A80" s="67">
        <f t="shared" si="2"/>
        <v>57368</v>
      </c>
      <c r="B80" s="74">
        <v>78</v>
      </c>
      <c r="C80" s="35">
        <v>18</v>
      </c>
      <c r="D80" s="35">
        <v>4</v>
      </c>
      <c r="E80" s="36">
        <v>0</v>
      </c>
      <c r="F80" s="37">
        <v>0</v>
      </c>
      <c r="G80" s="37">
        <v>689</v>
      </c>
      <c r="H80" s="37">
        <v>6975</v>
      </c>
      <c r="I80" s="37">
        <v>4232</v>
      </c>
      <c r="J80" s="37">
        <v>3079</v>
      </c>
      <c r="K80" s="37">
        <v>1723</v>
      </c>
      <c r="L80" s="37">
        <v>85</v>
      </c>
      <c r="M80" s="37">
        <v>548</v>
      </c>
      <c r="N80" s="37">
        <v>104</v>
      </c>
      <c r="O80" s="37">
        <v>3120</v>
      </c>
      <c r="P80" s="37">
        <v>2220</v>
      </c>
      <c r="Q80" s="37">
        <v>582</v>
      </c>
      <c r="R80" s="37">
        <v>808</v>
      </c>
      <c r="S80" s="37">
        <v>64</v>
      </c>
      <c r="T80" s="37">
        <v>21</v>
      </c>
      <c r="U80" s="37">
        <v>6245</v>
      </c>
      <c r="V80" s="37">
        <v>4851</v>
      </c>
      <c r="W80" s="37">
        <v>647</v>
      </c>
      <c r="X80" s="37">
        <v>573</v>
      </c>
      <c r="Y80" s="37">
        <v>20802</v>
      </c>
    </row>
    <row r="81" spans="1:25" ht="14.4" x14ac:dyDescent="0.3">
      <c r="A81" s="49">
        <f t="shared" si="2"/>
        <v>16633</v>
      </c>
      <c r="B81" s="76">
        <v>79</v>
      </c>
      <c r="C81" s="38">
        <v>19</v>
      </c>
      <c r="D81" s="38">
        <v>0</v>
      </c>
      <c r="E81" s="39">
        <v>0</v>
      </c>
      <c r="F81" s="40">
        <v>0</v>
      </c>
      <c r="G81" s="40">
        <v>23</v>
      </c>
      <c r="H81" s="40">
        <v>2303</v>
      </c>
      <c r="I81" s="40">
        <v>2078</v>
      </c>
      <c r="J81" s="40">
        <v>600</v>
      </c>
      <c r="K81" s="40">
        <v>1155</v>
      </c>
      <c r="L81" s="40">
        <v>0</v>
      </c>
      <c r="M81" s="40">
        <v>1367</v>
      </c>
      <c r="N81" s="40">
        <v>573</v>
      </c>
      <c r="O81" s="40">
        <v>1808</v>
      </c>
      <c r="P81" s="40">
        <v>803</v>
      </c>
      <c r="Q81" s="40">
        <v>323</v>
      </c>
      <c r="R81" s="40">
        <v>49</v>
      </c>
      <c r="S81" s="40">
        <v>0</v>
      </c>
      <c r="T81" s="40">
        <v>4</v>
      </c>
      <c r="U81" s="40">
        <v>304</v>
      </c>
      <c r="V81" s="40">
        <v>1145</v>
      </c>
      <c r="W81" s="40">
        <v>660</v>
      </c>
      <c r="X81" s="40">
        <v>188</v>
      </c>
      <c r="Y81" s="40">
        <v>3250</v>
      </c>
    </row>
    <row r="82" spans="1:25" ht="14.4" x14ac:dyDescent="0.3">
      <c r="A82" s="67">
        <f t="shared" si="2"/>
        <v>5201</v>
      </c>
      <c r="B82" s="74">
        <v>80</v>
      </c>
      <c r="C82" s="35">
        <v>19</v>
      </c>
      <c r="D82" s="35">
        <v>1</v>
      </c>
      <c r="E82" s="36">
        <v>0</v>
      </c>
      <c r="F82" s="37">
        <v>0</v>
      </c>
      <c r="G82" s="37">
        <v>17</v>
      </c>
      <c r="H82" s="37">
        <v>731</v>
      </c>
      <c r="I82" s="37">
        <v>642</v>
      </c>
      <c r="J82" s="37">
        <v>167</v>
      </c>
      <c r="K82" s="37">
        <v>154</v>
      </c>
      <c r="L82" s="37">
        <v>0</v>
      </c>
      <c r="M82" s="37">
        <v>328</v>
      </c>
      <c r="N82" s="37">
        <v>79</v>
      </c>
      <c r="O82" s="37">
        <v>793</v>
      </c>
      <c r="P82" s="37">
        <v>457</v>
      </c>
      <c r="Q82" s="37">
        <v>128</v>
      </c>
      <c r="R82" s="37">
        <v>45</v>
      </c>
      <c r="S82" s="37">
        <v>5</v>
      </c>
      <c r="T82" s="37">
        <v>10</v>
      </c>
      <c r="U82" s="37">
        <v>202</v>
      </c>
      <c r="V82" s="37">
        <v>466</v>
      </c>
      <c r="W82" s="37">
        <v>170</v>
      </c>
      <c r="X82" s="37">
        <v>136</v>
      </c>
      <c r="Y82" s="37">
        <v>671</v>
      </c>
    </row>
    <row r="83" spans="1:25" ht="14.4" x14ac:dyDescent="0.3">
      <c r="A83" s="49">
        <f t="shared" si="2"/>
        <v>9015</v>
      </c>
      <c r="B83" s="76">
        <v>81</v>
      </c>
      <c r="C83" s="38">
        <v>19</v>
      </c>
      <c r="D83" s="38">
        <v>2</v>
      </c>
      <c r="E83" s="39">
        <v>0</v>
      </c>
      <c r="F83" s="40">
        <v>0</v>
      </c>
      <c r="G83" s="40">
        <v>13</v>
      </c>
      <c r="H83" s="40">
        <v>1101</v>
      </c>
      <c r="I83" s="40">
        <v>1028</v>
      </c>
      <c r="J83" s="40">
        <v>345</v>
      </c>
      <c r="K83" s="40">
        <v>712</v>
      </c>
      <c r="L83" s="40">
        <v>0</v>
      </c>
      <c r="M83" s="40">
        <v>661</v>
      </c>
      <c r="N83" s="40">
        <v>395</v>
      </c>
      <c r="O83" s="40">
        <v>1182</v>
      </c>
      <c r="P83" s="40">
        <v>660</v>
      </c>
      <c r="Q83" s="40">
        <v>171</v>
      </c>
      <c r="R83" s="40">
        <v>30</v>
      </c>
      <c r="S83" s="40">
        <v>0</v>
      </c>
      <c r="T83" s="40">
        <v>6</v>
      </c>
      <c r="U83" s="40">
        <v>140</v>
      </c>
      <c r="V83" s="40">
        <v>536</v>
      </c>
      <c r="W83" s="40">
        <v>325</v>
      </c>
      <c r="X83" s="40">
        <v>64</v>
      </c>
      <c r="Y83" s="40">
        <v>1646</v>
      </c>
    </row>
    <row r="84" spans="1:25" ht="14.4" x14ac:dyDescent="0.3">
      <c r="A84" s="67">
        <f t="shared" si="2"/>
        <v>23950</v>
      </c>
      <c r="B84" s="74">
        <v>82</v>
      </c>
      <c r="C84" s="35">
        <v>20</v>
      </c>
      <c r="D84" s="35">
        <v>0</v>
      </c>
      <c r="E84" s="36">
        <v>0</v>
      </c>
      <c r="F84" s="37">
        <v>0</v>
      </c>
      <c r="G84" s="37">
        <v>805</v>
      </c>
      <c r="H84" s="37">
        <v>472</v>
      </c>
      <c r="I84" s="37">
        <v>933</v>
      </c>
      <c r="J84" s="37">
        <v>2321</v>
      </c>
      <c r="K84" s="37">
        <v>2880</v>
      </c>
      <c r="L84" s="37">
        <v>241</v>
      </c>
      <c r="M84" s="37">
        <v>468</v>
      </c>
      <c r="N84" s="37">
        <v>180</v>
      </c>
      <c r="O84" s="37">
        <v>553</v>
      </c>
      <c r="P84" s="37">
        <v>473</v>
      </c>
      <c r="Q84" s="37">
        <v>376</v>
      </c>
      <c r="R84" s="37">
        <v>354</v>
      </c>
      <c r="S84" s="37">
        <v>90</v>
      </c>
      <c r="T84" s="37">
        <v>54</v>
      </c>
      <c r="U84" s="37">
        <v>1288</v>
      </c>
      <c r="V84" s="37">
        <v>1852</v>
      </c>
      <c r="W84" s="37">
        <v>727</v>
      </c>
      <c r="X84" s="37">
        <v>595</v>
      </c>
      <c r="Y84" s="37">
        <v>9288</v>
      </c>
    </row>
    <row r="85" spans="1:25" ht="14.4" x14ac:dyDescent="0.3">
      <c r="A85" s="49">
        <f t="shared" si="2"/>
        <v>20972</v>
      </c>
      <c r="B85" s="76">
        <v>83</v>
      </c>
      <c r="C85" s="38">
        <v>20</v>
      </c>
      <c r="D85" s="38">
        <v>1</v>
      </c>
      <c r="E85" s="39">
        <v>0</v>
      </c>
      <c r="F85" s="40">
        <v>0</v>
      </c>
      <c r="G85" s="40">
        <v>1038</v>
      </c>
      <c r="H85" s="40">
        <v>861</v>
      </c>
      <c r="I85" s="40">
        <v>771</v>
      </c>
      <c r="J85" s="40">
        <v>1343</v>
      </c>
      <c r="K85" s="40">
        <v>1725</v>
      </c>
      <c r="L85" s="40">
        <v>262</v>
      </c>
      <c r="M85" s="40">
        <v>332</v>
      </c>
      <c r="N85" s="40">
        <v>198</v>
      </c>
      <c r="O85" s="40">
        <v>650</v>
      </c>
      <c r="P85" s="40">
        <v>370</v>
      </c>
      <c r="Q85" s="40">
        <v>258</v>
      </c>
      <c r="R85" s="40">
        <v>268</v>
      </c>
      <c r="S85" s="40">
        <v>110</v>
      </c>
      <c r="T85" s="40">
        <v>161</v>
      </c>
      <c r="U85" s="40">
        <v>1742</v>
      </c>
      <c r="V85" s="40">
        <v>1481</v>
      </c>
      <c r="W85" s="40">
        <v>1001</v>
      </c>
      <c r="X85" s="40">
        <v>976</v>
      </c>
      <c r="Y85" s="40">
        <v>7425</v>
      </c>
    </row>
    <row r="86" spans="1:25" ht="14.4" x14ac:dyDescent="0.3">
      <c r="A86" s="67">
        <f t="shared" si="2"/>
        <v>21128</v>
      </c>
      <c r="B86" s="74">
        <v>84</v>
      </c>
      <c r="C86" s="35">
        <v>20</v>
      </c>
      <c r="D86" s="35">
        <v>2</v>
      </c>
      <c r="E86" s="36">
        <v>0</v>
      </c>
      <c r="F86" s="37">
        <v>0</v>
      </c>
      <c r="G86" s="37">
        <v>1038</v>
      </c>
      <c r="H86" s="37">
        <v>881</v>
      </c>
      <c r="I86" s="37">
        <v>772</v>
      </c>
      <c r="J86" s="37">
        <v>1406</v>
      </c>
      <c r="K86" s="37">
        <v>1745</v>
      </c>
      <c r="L86" s="37">
        <v>273</v>
      </c>
      <c r="M86" s="37">
        <v>332</v>
      </c>
      <c r="N86" s="37">
        <v>198</v>
      </c>
      <c r="O86" s="37">
        <v>650</v>
      </c>
      <c r="P86" s="37">
        <v>370</v>
      </c>
      <c r="Q86" s="37">
        <v>259</v>
      </c>
      <c r="R86" s="37">
        <v>268</v>
      </c>
      <c r="S86" s="37">
        <v>110</v>
      </c>
      <c r="T86" s="37">
        <v>161</v>
      </c>
      <c r="U86" s="37">
        <v>1744</v>
      </c>
      <c r="V86" s="37">
        <v>1494</v>
      </c>
      <c r="W86" s="37">
        <v>1001</v>
      </c>
      <c r="X86" s="37">
        <v>976</v>
      </c>
      <c r="Y86" s="37">
        <v>7450</v>
      </c>
    </row>
    <row r="87" spans="1:25" ht="14.4" x14ac:dyDescent="0.3">
      <c r="A87" s="49">
        <f t="shared" si="2"/>
        <v>22519</v>
      </c>
      <c r="B87" s="76">
        <v>85</v>
      </c>
      <c r="C87" s="38">
        <v>20</v>
      </c>
      <c r="D87" s="38">
        <v>3</v>
      </c>
      <c r="E87" s="39">
        <v>0</v>
      </c>
      <c r="F87" s="40">
        <v>0</v>
      </c>
      <c r="G87" s="40">
        <v>897</v>
      </c>
      <c r="H87" s="40">
        <v>472</v>
      </c>
      <c r="I87" s="40">
        <v>933</v>
      </c>
      <c r="J87" s="40">
        <v>1981</v>
      </c>
      <c r="K87" s="40">
        <v>2416</v>
      </c>
      <c r="L87" s="40">
        <v>229</v>
      </c>
      <c r="M87" s="40">
        <v>463</v>
      </c>
      <c r="N87" s="40">
        <v>187</v>
      </c>
      <c r="O87" s="40">
        <v>553</v>
      </c>
      <c r="P87" s="40">
        <v>473</v>
      </c>
      <c r="Q87" s="40">
        <v>116</v>
      </c>
      <c r="R87" s="40">
        <v>82</v>
      </c>
      <c r="S87" s="40">
        <v>89</v>
      </c>
      <c r="T87" s="40">
        <v>54</v>
      </c>
      <c r="U87" s="40">
        <v>1287</v>
      </c>
      <c r="V87" s="40">
        <v>1849</v>
      </c>
      <c r="W87" s="40">
        <v>727</v>
      </c>
      <c r="X87" s="40">
        <v>598</v>
      </c>
      <c r="Y87" s="40">
        <v>9113</v>
      </c>
    </row>
    <row r="88" spans="1:25" ht="14.4" x14ac:dyDescent="0.3">
      <c r="A88" s="67">
        <f t="shared" si="2"/>
        <v>22409</v>
      </c>
      <c r="B88" s="74">
        <v>86</v>
      </c>
      <c r="C88" s="35">
        <v>20</v>
      </c>
      <c r="D88" s="35">
        <v>4</v>
      </c>
      <c r="E88" s="36">
        <v>0</v>
      </c>
      <c r="F88" s="37">
        <v>0</v>
      </c>
      <c r="G88" s="37">
        <v>805</v>
      </c>
      <c r="H88" s="37">
        <v>499</v>
      </c>
      <c r="I88" s="37">
        <v>913</v>
      </c>
      <c r="J88" s="37">
        <v>1924</v>
      </c>
      <c r="K88" s="37">
        <v>2431</v>
      </c>
      <c r="L88" s="37">
        <v>273</v>
      </c>
      <c r="M88" s="37">
        <v>405</v>
      </c>
      <c r="N88" s="37">
        <v>171</v>
      </c>
      <c r="O88" s="37">
        <v>609</v>
      </c>
      <c r="P88" s="37">
        <v>412</v>
      </c>
      <c r="Q88" s="37">
        <v>119</v>
      </c>
      <c r="R88" s="37">
        <v>79</v>
      </c>
      <c r="S88" s="37">
        <v>97</v>
      </c>
      <c r="T88" s="37">
        <v>82</v>
      </c>
      <c r="U88" s="37">
        <v>1192</v>
      </c>
      <c r="V88" s="37">
        <v>1751</v>
      </c>
      <c r="W88" s="37">
        <v>739</v>
      </c>
      <c r="X88" s="37">
        <v>592</v>
      </c>
      <c r="Y88" s="37">
        <v>9316</v>
      </c>
    </row>
    <row r="89" spans="1:25" ht="14.4" x14ac:dyDescent="0.3">
      <c r="A89" s="49">
        <f t="shared" si="2"/>
        <v>22681</v>
      </c>
      <c r="B89" s="76">
        <v>87</v>
      </c>
      <c r="C89" s="38">
        <v>20</v>
      </c>
      <c r="D89" s="38">
        <v>5</v>
      </c>
      <c r="E89" s="39">
        <v>0</v>
      </c>
      <c r="F89" s="40">
        <v>0</v>
      </c>
      <c r="G89" s="40">
        <v>805</v>
      </c>
      <c r="H89" s="40">
        <v>499</v>
      </c>
      <c r="I89" s="40">
        <v>913</v>
      </c>
      <c r="J89" s="40">
        <v>1947</v>
      </c>
      <c r="K89" s="40">
        <v>2451</v>
      </c>
      <c r="L89" s="40">
        <v>295</v>
      </c>
      <c r="M89" s="40">
        <v>405</v>
      </c>
      <c r="N89" s="40">
        <v>171</v>
      </c>
      <c r="O89" s="40">
        <v>609</v>
      </c>
      <c r="P89" s="40">
        <v>412</v>
      </c>
      <c r="Q89" s="40">
        <v>119</v>
      </c>
      <c r="R89" s="40">
        <v>79</v>
      </c>
      <c r="S89" s="40">
        <v>102</v>
      </c>
      <c r="T89" s="40">
        <v>82</v>
      </c>
      <c r="U89" s="40">
        <v>1192</v>
      </c>
      <c r="V89" s="40">
        <v>1753</v>
      </c>
      <c r="W89" s="40">
        <v>739</v>
      </c>
      <c r="X89" s="40">
        <v>592</v>
      </c>
      <c r="Y89" s="40">
        <v>9516</v>
      </c>
    </row>
    <row r="90" spans="1:25" ht="14.4" x14ac:dyDescent="0.3">
      <c r="A90" s="67">
        <f t="shared" si="2"/>
        <v>19549</v>
      </c>
      <c r="B90" s="74">
        <v>88</v>
      </c>
      <c r="C90" s="35">
        <v>20</v>
      </c>
      <c r="D90" s="35">
        <v>6</v>
      </c>
      <c r="E90" s="36">
        <v>0</v>
      </c>
      <c r="F90" s="37">
        <v>0</v>
      </c>
      <c r="G90" s="37">
        <v>1038</v>
      </c>
      <c r="H90" s="37">
        <v>861</v>
      </c>
      <c r="I90" s="37">
        <v>771</v>
      </c>
      <c r="J90" s="37">
        <v>1171</v>
      </c>
      <c r="K90" s="37">
        <v>1391</v>
      </c>
      <c r="L90" s="37">
        <v>262</v>
      </c>
      <c r="M90" s="37">
        <v>330</v>
      </c>
      <c r="N90" s="37">
        <v>198</v>
      </c>
      <c r="O90" s="37">
        <v>644</v>
      </c>
      <c r="P90" s="37">
        <v>370</v>
      </c>
      <c r="Q90" s="37">
        <v>223</v>
      </c>
      <c r="R90" s="37">
        <v>267</v>
      </c>
      <c r="S90" s="37">
        <v>110</v>
      </c>
      <c r="T90" s="37">
        <v>161</v>
      </c>
      <c r="U90" s="37">
        <v>1545</v>
      </c>
      <c r="V90" s="37">
        <v>1264</v>
      </c>
      <c r="W90" s="37">
        <v>964</v>
      </c>
      <c r="X90" s="37">
        <v>875</v>
      </c>
      <c r="Y90" s="37">
        <v>7104</v>
      </c>
    </row>
    <row r="91" spans="1:25" ht="14.4" x14ac:dyDescent="0.3">
      <c r="A91" s="49">
        <f t="shared" si="2"/>
        <v>20644</v>
      </c>
      <c r="B91" s="76">
        <v>89</v>
      </c>
      <c r="C91" s="38">
        <v>20</v>
      </c>
      <c r="D91" s="38">
        <v>7</v>
      </c>
      <c r="E91" s="39">
        <v>0</v>
      </c>
      <c r="F91" s="40">
        <v>0</v>
      </c>
      <c r="G91" s="40">
        <v>805</v>
      </c>
      <c r="H91" s="40">
        <v>499</v>
      </c>
      <c r="I91" s="40">
        <v>913</v>
      </c>
      <c r="J91" s="40">
        <v>1522</v>
      </c>
      <c r="K91" s="40">
        <v>1962</v>
      </c>
      <c r="L91" s="40">
        <v>271</v>
      </c>
      <c r="M91" s="40">
        <v>402</v>
      </c>
      <c r="N91" s="40">
        <v>169</v>
      </c>
      <c r="O91" s="40">
        <v>609</v>
      </c>
      <c r="P91" s="40">
        <v>412</v>
      </c>
      <c r="Q91" s="40">
        <v>94</v>
      </c>
      <c r="R91" s="40">
        <v>75</v>
      </c>
      <c r="S91" s="40">
        <v>97</v>
      </c>
      <c r="T91" s="40">
        <v>82</v>
      </c>
      <c r="U91" s="40">
        <v>1085</v>
      </c>
      <c r="V91" s="40">
        <v>1490</v>
      </c>
      <c r="W91" s="40">
        <v>689</v>
      </c>
      <c r="X91" s="40">
        <v>484</v>
      </c>
      <c r="Y91" s="40">
        <v>8984</v>
      </c>
    </row>
    <row r="92" spans="1:25" ht="14.4" x14ac:dyDescent="0.3">
      <c r="A92" s="67">
        <f t="shared" si="2"/>
        <v>22984</v>
      </c>
      <c r="B92" s="74">
        <v>90</v>
      </c>
      <c r="C92" s="35">
        <v>20</v>
      </c>
      <c r="D92" s="35">
        <v>8</v>
      </c>
      <c r="E92" s="36">
        <v>0</v>
      </c>
      <c r="F92" s="37">
        <v>0</v>
      </c>
      <c r="G92" s="37">
        <v>868</v>
      </c>
      <c r="H92" s="37">
        <v>574</v>
      </c>
      <c r="I92" s="37">
        <v>1112</v>
      </c>
      <c r="J92" s="37">
        <v>1794</v>
      </c>
      <c r="K92" s="37">
        <v>2213</v>
      </c>
      <c r="L92" s="37">
        <v>261</v>
      </c>
      <c r="M92" s="37">
        <v>487</v>
      </c>
      <c r="N92" s="37">
        <v>199</v>
      </c>
      <c r="O92" s="37">
        <v>505</v>
      </c>
      <c r="P92" s="37">
        <v>578</v>
      </c>
      <c r="Q92" s="37">
        <v>104</v>
      </c>
      <c r="R92" s="37">
        <v>343</v>
      </c>
      <c r="S92" s="37">
        <v>92</v>
      </c>
      <c r="T92" s="37">
        <v>146</v>
      </c>
      <c r="U92" s="37">
        <v>1376</v>
      </c>
      <c r="V92" s="37">
        <v>1401</v>
      </c>
      <c r="W92" s="37">
        <v>779</v>
      </c>
      <c r="X92" s="37">
        <v>689</v>
      </c>
      <c r="Y92" s="37">
        <v>9463</v>
      </c>
    </row>
    <row r="93" spans="1:25" ht="14.4" x14ac:dyDescent="0.3">
      <c r="A93" s="49">
        <f t="shared" si="2"/>
        <v>25911</v>
      </c>
      <c r="B93" s="76">
        <v>91</v>
      </c>
      <c r="C93" s="38">
        <v>20</v>
      </c>
      <c r="D93" s="38">
        <v>9</v>
      </c>
      <c r="E93" s="39">
        <v>0</v>
      </c>
      <c r="F93" s="40">
        <v>0</v>
      </c>
      <c r="G93" s="40">
        <v>869</v>
      </c>
      <c r="H93" s="40">
        <v>581</v>
      </c>
      <c r="I93" s="40">
        <v>1143</v>
      </c>
      <c r="J93" s="40">
        <v>2321</v>
      </c>
      <c r="K93" s="40">
        <v>2880</v>
      </c>
      <c r="L93" s="40">
        <v>275</v>
      </c>
      <c r="M93" s="40">
        <v>489</v>
      </c>
      <c r="N93" s="40">
        <v>228</v>
      </c>
      <c r="O93" s="40">
        <v>506</v>
      </c>
      <c r="P93" s="40">
        <v>579</v>
      </c>
      <c r="Q93" s="40">
        <v>376</v>
      </c>
      <c r="R93" s="40">
        <v>361</v>
      </c>
      <c r="S93" s="40">
        <v>104</v>
      </c>
      <c r="T93" s="40">
        <v>150</v>
      </c>
      <c r="U93" s="40">
        <v>1743</v>
      </c>
      <c r="V93" s="40">
        <v>1666</v>
      </c>
      <c r="W93" s="40">
        <v>813</v>
      </c>
      <c r="X93" s="40">
        <v>781</v>
      </c>
      <c r="Y93" s="40">
        <v>10046</v>
      </c>
    </row>
    <row r="94" spans="1:25" ht="14.4" x14ac:dyDescent="0.3">
      <c r="A94" s="67">
        <f t="shared" si="2"/>
        <v>25679</v>
      </c>
      <c r="B94" s="74">
        <v>92</v>
      </c>
      <c r="C94" s="35">
        <v>20</v>
      </c>
      <c r="D94" s="35">
        <v>10</v>
      </c>
      <c r="E94" s="36">
        <v>0</v>
      </c>
      <c r="F94" s="37">
        <v>0</v>
      </c>
      <c r="G94" s="37">
        <v>869</v>
      </c>
      <c r="H94" s="37">
        <v>580</v>
      </c>
      <c r="I94" s="37">
        <v>1141</v>
      </c>
      <c r="J94" s="37">
        <v>2293</v>
      </c>
      <c r="K94" s="37">
        <v>2839</v>
      </c>
      <c r="L94" s="37">
        <v>261</v>
      </c>
      <c r="M94" s="37">
        <v>489</v>
      </c>
      <c r="N94" s="37">
        <v>228</v>
      </c>
      <c r="O94" s="37">
        <v>506</v>
      </c>
      <c r="P94" s="37">
        <v>579</v>
      </c>
      <c r="Q94" s="37">
        <v>366</v>
      </c>
      <c r="R94" s="37">
        <v>361</v>
      </c>
      <c r="S94" s="37">
        <v>92</v>
      </c>
      <c r="T94" s="37">
        <v>148</v>
      </c>
      <c r="U94" s="37">
        <v>1720</v>
      </c>
      <c r="V94" s="37">
        <v>1658</v>
      </c>
      <c r="W94" s="37">
        <v>813</v>
      </c>
      <c r="X94" s="37">
        <v>781</v>
      </c>
      <c r="Y94" s="37">
        <v>9955</v>
      </c>
    </row>
    <row r="95" spans="1:25" ht="14.4" x14ac:dyDescent="0.3">
      <c r="A95" s="49">
        <f t="shared" si="2"/>
        <v>20880</v>
      </c>
      <c r="B95" s="76">
        <v>93</v>
      </c>
      <c r="C95" s="38">
        <v>20</v>
      </c>
      <c r="D95" s="38">
        <v>11</v>
      </c>
      <c r="E95" s="39">
        <v>0</v>
      </c>
      <c r="F95" s="40">
        <v>0</v>
      </c>
      <c r="G95" s="40">
        <v>897</v>
      </c>
      <c r="H95" s="40">
        <v>469</v>
      </c>
      <c r="I95" s="40">
        <v>932</v>
      </c>
      <c r="J95" s="40">
        <v>1644</v>
      </c>
      <c r="K95" s="40">
        <v>1995</v>
      </c>
      <c r="L95" s="40">
        <v>228</v>
      </c>
      <c r="M95" s="40">
        <v>463</v>
      </c>
      <c r="N95" s="40">
        <v>184</v>
      </c>
      <c r="O95" s="40">
        <v>552</v>
      </c>
      <c r="P95" s="40">
        <v>473</v>
      </c>
      <c r="Q95" s="40">
        <v>104</v>
      </c>
      <c r="R95" s="40">
        <v>63</v>
      </c>
      <c r="S95" s="40">
        <v>89</v>
      </c>
      <c r="T95" s="40">
        <v>54</v>
      </c>
      <c r="U95" s="40">
        <v>1174</v>
      </c>
      <c r="V95" s="40">
        <v>1593</v>
      </c>
      <c r="W95" s="40">
        <v>670</v>
      </c>
      <c r="X95" s="40">
        <v>507</v>
      </c>
      <c r="Y95" s="40">
        <v>8789</v>
      </c>
    </row>
    <row r="96" spans="1:25" ht="14.4" x14ac:dyDescent="0.3">
      <c r="A96" s="67">
        <f t="shared" si="2"/>
        <v>21424</v>
      </c>
      <c r="B96" s="74">
        <v>94</v>
      </c>
      <c r="C96" s="35">
        <v>20</v>
      </c>
      <c r="D96" s="35">
        <v>12</v>
      </c>
      <c r="E96" s="36">
        <v>0</v>
      </c>
      <c r="F96" s="37">
        <v>0</v>
      </c>
      <c r="G96" s="37">
        <v>805</v>
      </c>
      <c r="H96" s="37">
        <v>469</v>
      </c>
      <c r="I96" s="37">
        <v>932</v>
      </c>
      <c r="J96" s="37">
        <v>1794</v>
      </c>
      <c r="K96" s="37">
        <v>2213</v>
      </c>
      <c r="L96" s="37">
        <v>228</v>
      </c>
      <c r="M96" s="37">
        <v>467</v>
      </c>
      <c r="N96" s="37">
        <v>178</v>
      </c>
      <c r="O96" s="37">
        <v>552</v>
      </c>
      <c r="P96" s="37">
        <v>473</v>
      </c>
      <c r="Q96" s="37">
        <v>104</v>
      </c>
      <c r="R96" s="37">
        <v>336</v>
      </c>
      <c r="S96" s="37">
        <v>89</v>
      </c>
      <c r="T96" s="37">
        <v>54</v>
      </c>
      <c r="U96" s="37">
        <v>1174</v>
      </c>
      <c r="V96" s="37">
        <v>1593</v>
      </c>
      <c r="W96" s="37">
        <v>670</v>
      </c>
      <c r="X96" s="37">
        <v>504</v>
      </c>
      <c r="Y96" s="37">
        <v>8789</v>
      </c>
    </row>
    <row r="97" spans="1:25" ht="14.4" x14ac:dyDescent="0.3">
      <c r="A97" s="49">
        <f t="shared" si="2"/>
        <v>23679</v>
      </c>
      <c r="B97" s="76">
        <v>95</v>
      </c>
      <c r="C97" s="38">
        <v>20</v>
      </c>
      <c r="D97" s="38">
        <v>13</v>
      </c>
      <c r="E97" s="39">
        <v>0</v>
      </c>
      <c r="F97" s="40">
        <v>0</v>
      </c>
      <c r="G97" s="40">
        <v>805</v>
      </c>
      <c r="H97" s="40">
        <v>472</v>
      </c>
      <c r="I97" s="40">
        <v>933</v>
      </c>
      <c r="J97" s="40">
        <v>2293</v>
      </c>
      <c r="K97" s="40">
        <v>2839</v>
      </c>
      <c r="L97" s="40">
        <v>229</v>
      </c>
      <c r="M97" s="40">
        <v>468</v>
      </c>
      <c r="N97" s="40">
        <v>180</v>
      </c>
      <c r="O97" s="40">
        <v>553</v>
      </c>
      <c r="P97" s="40">
        <v>473</v>
      </c>
      <c r="Q97" s="40">
        <v>366</v>
      </c>
      <c r="R97" s="40">
        <v>354</v>
      </c>
      <c r="S97" s="40">
        <v>89</v>
      </c>
      <c r="T97" s="40">
        <v>54</v>
      </c>
      <c r="U97" s="40">
        <v>1287</v>
      </c>
      <c r="V97" s="40">
        <v>1849</v>
      </c>
      <c r="W97" s="40">
        <v>727</v>
      </c>
      <c r="X97" s="40">
        <v>595</v>
      </c>
      <c r="Y97" s="40">
        <v>9113</v>
      </c>
    </row>
    <row r="98" spans="1:25" thickBot="1" x14ac:dyDescent="0.35">
      <c r="A98" s="67">
        <f t="shared" si="2"/>
        <v>22756</v>
      </c>
      <c r="B98" s="74">
        <v>96</v>
      </c>
      <c r="C98" s="74">
        <v>20</v>
      </c>
      <c r="D98" s="74">
        <v>14</v>
      </c>
      <c r="E98" s="75">
        <v>0</v>
      </c>
      <c r="F98" s="68">
        <v>0</v>
      </c>
      <c r="G98" s="68">
        <v>897</v>
      </c>
      <c r="H98" s="68">
        <v>472</v>
      </c>
      <c r="I98" s="68">
        <v>933</v>
      </c>
      <c r="J98" s="68">
        <v>2004</v>
      </c>
      <c r="K98" s="68">
        <v>2438</v>
      </c>
      <c r="L98" s="68">
        <v>241</v>
      </c>
      <c r="M98" s="68">
        <v>463</v>
      </c>
      <c r="N98" s="68">
        <v>187</v>
      </c>
      <c r="O98" s="68">
        <v>553</v>
      </c>
      <c r="P98" s="68">
        <v>473</v>
      </c>
      <c r="Q98" s="68">
        <v>116</v>
      </c>
      <c r="R98" s="68">
        <v>82</v>
      </c>
      <c r="S98" s="68">
        <v>90</v>
      </c>
      <c r="T98" s="68">
        <v>54</v>
      </c>
      <c r="U98" s="68">
        <v>1288</v>
      </c>
      <c r="V98" s="68">
        <v>1852</v>
      </c>
      <c r="W98" s="68">
        <v>727</v>
      </c>
      <c r="X98" s="68">
        <v>598</v>
      </c>
      <c r="Y98" s="68">
        <v>9288</v>
      </c>
    </row>
    <row r="99" spans="1:25" ht="28.2" thickBot="1" x14ac:dyDescent="0.35">
      <c r="A99" s="41" t="s">
        <v>2</v>
      </c>
      <c r="B99" s="78" t="s">
        <v>39</v>
      </c>
      <c r="C99" s="42" t="s">
        <v>0</v>
      </c>
      <c r="D99" s="43" t="s">
        <v>5</v>
      </c>
      <c r="E99" s="106" t="s">
        <v>18</v>
      </c>
      <c r="F99" s="107" t="s">
        <v>20</v>
      </c>
      <c r="G99" s="107" t="s">
        <v>28</v>
      </c>
      <c r="H99" s="107" t="s">
        <v>21</v>
      </c>
      <c r="I99" s="107" t="s">
        <v>22</v>
      </c>
      <c r="J99" s="107" t="s">
        <v>52</v>
      </c>
      <c r="K99" s="107" t="s">
        <v>53</v>
      </c>
      <c r="L99" s="107" t="s">
        <v>23</v>
      </c>
      <c r="M99" s="107" t="s">
        <v>24</v>
      </c>
      <c r="N99" s="107" t="s">
        <v>25</v>
      </c>
      <c r="O99" s="107" t="s">
        <v>26</v>
      </c>
      <c r="P99" s="107" t="s">
        <v>27</v>
      </c>
      <c r="Q99" s="107" t="s">
        <v>29</v>
      </c>
      <c r="R99" s="107" t="s">
        <v>30</v>
      </c>
      <c r="S99" s="107" t="s">
        <v>31</v>
      </c>
      <c r="T99" s="107" t="s">
        <v>32</v>
      </c>
      <c r="U99" s="107" t="s">
        <v>33</v>
      </c>
      <c r="V99" s="107" t="s">
        <v>34</v>
      </c>
      <c r="W99" s="107" t="s">
        <v>35</v>
      </c>
      <c r="X99" s="107" t="s">
        <v>36</v>
      </c>
      <c r="Y99" s="108" t="s">
        <v>19</v>
      </c>
    </row>
    <row r="100" spans="1:25" ht="30" customHeight="1" thickBot="1" x14ac:dyDescent="0.35">
      <c r="A100" s="169" t="s">
        <v>38</v>
      </c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</row>
    <row r="101" spans="1:25" ht="14.4" x14ac:dyDescent="0.3">
      <c r="A101" s="44"/>
      <c r="B101" s="77"/>
      <c r="C101" s="45"/>
      <c r="D101" s="46"/>
      <c r="E101" s="47"/>
      <c r="F101" s="47"/>
    </row>
    <row r="102" spans="1:25" ht="14.4" x14ac:dyDescent="0.3">
      <c r="A102" s="44"/>
      <c r="B102" s="77"/>
      <c r="C102" s="45"/>
      <c r="D102" s="46"/>
      <c r="E102" s="47"/>
      <c r="F102" s="47"/>
    </row>
    <row r="103" spans="1:25" ht="14.4" x14ac:dyDescent="0.3">
      <c r="A103" s="44"/>
      <c r="B103" s="77"/>
      <c r="C103" s="45"/>
      <c r="D103" s="46"/>
      <c r="E103" s="47"/>
      <c r="F103" s="47"/>
    </row>
    <row r="104" spans="1:25" ht="14.4" x14ac:dyDescent="0.3">
      <c r="A104" s="44"/>
      <c r="B104" s="77"/>
      <c r="C104" s="45"/>
      <c r="D104" s="46"/>
      <c r="E104" s="47"/>
      <c r="F104" s="47"/>
    </row>
    <row r="105" spans="1:25" ht="14.4" x14ac:dyDescent="0.3">
      <c r="A105" s="44"/>
      <c r="B105" s="77"/>
      <c r="C105" s="45"/>
      <c r="D105" s="46"/>
      <c r="E105" s="47"/>
      <c r="F105" s="47"/>
    </row>
    <row r="106" spans="1:25" ht="14.4" x14ac:dyDescent="0.3">
      <c r="A106" s="44"/>
      <c r="B106" s="77"/>
      <c r="C106" s="45"/>
      <c r="D106" s="46"/>
      <c r="E106" s="47"/>
      <c r="F106" s="47"/>
    </row>
    <row r="107" spans="1:25" ht="14.4" x14ac:dyDescent="0.3">
      <c r="A107" s="44"/>
      <c r="B107" s="77"/>
      <c r="C107" s="45"/>
      <c r="D107" s="46"/>
      <c r="E107" s="47"/>
      <c r="F107" s="47"/>
    </row>
    <row r="108" spans="1:25" ht="14.4" x14ac:dyDescent="0.3">
      <c r="A108" s="44"/>
      <c r="B108" s="77"/>
      <c r="C108" s="45"/>
      <c r="D108" s="46"/>
      <c r="E108" s="47"/>
      <c r="F108" s="47"/>
    </row>
    <row r="109" spans="1:25" ht="14.4" x14ac:dyDescent="0.3">
      <c r="A109" s="44"/>
      <c r="B109" s="77"/>
      <c r="C109" s="45"/>
      <c r="D109" s="46"/>
      <c r="E109" s="47"/>
      <c r="F109" s="47"/>
    </row>
    <row r="110" spans="1:25" ht="14.4" x14ac:dyDescent="0.3">
      <c r="A110" s="44"/>
      <c r="B110" s="77"/>
      <c r="C110" s="45"/>
      <c r="D110" s="46"/>
      <c r="E110" s="47"/>
      <c r="F110" s="47"/>
    </row>
    <row r="111" spans="1:25" ht="14.4" x14ac:dyDescent="0.3">
      <c r="A111" s="44"/>
      <c r="B111" s="77"/>
      <c r="C111" s="45"/>
      <c r="D111" s="46"/>
      <c r="E111" s="47"/>
      <c r="F111" s="47"/>
    </row>
    <row r="112" spans="1:25" ht="14.4" x14ac:dyDescent="0.3">
      <c r="A112" s="44"/>
      <c r="B112" s="77"/>
      <c r="C112" s="45"/>
      <c r="D112" s="46"/>
      <c r="E112" s="47"/>
      <c r="F112" s="47"/>
    </row>
    <row r="113" spans="1:6" ht="14.4" x14ac:dyDescent="0.3">
      <c r="A113" s="44"/>
      <c r="B113" s="77"/>
      <c r="C113" s="45"/>
      <c r="D113" s="46"/>
      <c r="E113" s="47"/>
      <c r="F113" s="47"/>
    </row>
    <row r="114" spans="1:6" ht="14.4" x14ac:dyDescent="0.3">
      <c r="A114" s="44"/>
      <c r="B114" s="77"/>
      <c r="C114" s="45"/>
      <c r="D114" s="46"/>
      <c r="E114" s="47"/>
      <c r="F114" s="47"/>
    </row>
    <row r="115" spans="1:6" ht="14.4" x14ac:dyDescent="0.3">
      <c r="A115" s="44"/>
      <c r="B115" s="77"/>
      <c r="C115" s="45"/>
      <c r="D115" s="46"/>
      <c r="E115" s="47"/>
      <c r="F115" s="47"/>
    </row>
    <row r="116" spans="1:6" ht="14.4" x14ac:dyDescent="0.3">
      <c r="A116" s="44"/>
      <c r="B116" s="77"/>
      <c r="C116" s="45"/>
      <c r="D116" s="46"/>
      <c r="E116" s="47"/>
      <c r="F116" s="47"/>
    </row>
    <row r="117" spans="1:6" ht="14.4" x14ac:dyDescent="0.3">
      <c r="A117" s="44"/>
      <c r="B117" s="77"/>
      <c r="C117" s="45"/>
      <c r="D117" s="46"/>
      <c r="E117" s="47"/>
      <c r="F117" s="47"/>
    </row>
    <row r="118" spans="1:6" ht="14.4" x14ac:dyDescent="0.3">
      <c r="A118" s="44"/>
      <c r="B118" s="77"/>
      <c r="C118" s="45"/>
      <c r="D118" s="46"/>
      <c r="E118" s="47"/>
      <c r="F118" s="47"/>
    </row>
    <row r="119" spans="1:6" ht="14.4" x14ac:dyDescent="0.3">
      <c r="A119" s="44"/>
      <c r="B119" s="77"/>
      <c r="C119" s="45"/>
      <c r="D119" s="46"/>
      <c r="E119" s="47"/>
      <c r="F119" s="47"/>
    </row>
    <row r="120" spans="1:6" ht="14.4" x14ac:dyDescent="0.3">
      <c r="A120" s="44"/>
      <c r="B120" s="77"/>
      <c r="C120" s="45"/>
      <c r="D120" s="46"/>
      <c r="E120" s="47"/>
      <c r="F120" s="47"/>
    </row>
    <row r="121" spans="1:6" ht="14.4" x14ac:dyDescent="0.3">
      <c r="A121" s="44"/>
      <c r="B121" s="77"/>
      <c r="C121" s="45"/>
      <c r="D121" s="46"/>
      <c r="E121" s="47"/>
      <c r="F121" s="47"/>
    </row>
    <row r="122" spans="1:6" ht="14.4" x14ac:dyDescent="0.3">
      <c r="A122" s="44"/>
      <c r="B122" s="77"/>
      <c r="C122" s="45"/>
      <c r="D122" s="46"/>
      <c r="E122" s="47"/>
      <c r="F122" s="47"/>
    </row>
    <row r="123" spans="1:6" ht="14.4" x14ac:dyDescent="0.3">
      <c r="A123" s="44"/>
      <c r="B123" s="77"/>
      <c r="C123" s="45"/>
      <c r="D123" s="46"/>
      <c r="E123" s="47"/>
      <c r="F123" s="47"/>
    </row>
    <row r="124" spans="1:6" ht="14.4" x14ac:dyDescent="0.3">
      <c r="A124" s="44"/>
      <c r="B124" s="77"/>
      <c r="C124" s="45"/>
      <c r="D124" s="46"/>
      <c r="E124" s="47"/>
      <c r="F124" s="47"/>
    </row>
    <row r="125" spans="1:6" ht="14.4" x14ac:dyDescent="0.3">
      <c r="A125" s="44"/>
      <c r="B125" s="77"/>
      <c r="C125" s="45"/>
      <c r="D125" s="46"/>
      <c r="E125" s="47"/>
      <c r="F125" s="47"/>
    </row>
    <row r="126" spans="1:6" ht="14.4" x14ac:dyDescent="0.3">
      <c r="A126" s="44"/>
      <c r="B126" s="77"/>
      <c r="C126" s="45"/>
      <c r="D126" s="46"/>
      <c r="E126" s="47"/>
      <c r="F126" s="47"/>
    </row>
    <row r="127" spans="1:6" ht="14.4" x14ac:dyDescent="0.3">
      <c r="A127" s="44"/>
      <c r="B127" s="77"/>
      <c r="C127" s="45"/>
      <c r="D127" s="46"/>
      <c r="E127" s="47"/>
      <c r="F127" s="47"/>
    </row>
    <row r="128" spans="1:6" ht="14.4" x14ac:dyDescent="0.3">
      <c r="A128" s="44"/>
      <c r="B128" s="77"/>
      <c r="C128" s="45"/>
      <c r="D128" s="46"/>
      <c r="E128" s="47"/>
      <c r="F128" s="47"/>
    </row>
    <row r="129" spans="1:6" ht="14.4" x14ac:dyDescent="0.3">
      <c r="A129" s="44"/>
      <c r="B129" s="77"/>
      <c r="C129" s="45"/>
      <c r="D129" s="46"/>
      <c r="E129" s="47"/>
      <c r="F129" s="47"/>
    </row>
    <row r="130" spans="1:6" ht="14.4" x14ac:dyDescent="0.3">
      <c r="A130" s="44"/>
      <c r="B130" s="77"/>
      <c r="C130" s="45"/>
      <c r="D130" s="46"/>
      <c r="E130" s="47"/>
      <c r="F130" s="47"/>
    </row>
    <row r="131" spans="1:6" ht="14.4" x14ac:dyDescent="0.3">
      <c r="A131" s="44"/>
      <c r="B131" s="77"/>
      <c r="C131" s="45"/>
      <c r="D131" s="46"/>
      <c r="E131" s="47"/>
      <c r="F131" s="47"/>
    </row>
    <row r="132" spans="1:6" ht="14.4" x14ac:dyDescent="0.3">
      <c r="A132" s="44"/>
      <c r="B132" s="77"/>
      <c r="C132" s="45"/>
      <c r="D132" s="46"/>
      <c r="E132" s="47"/>
      <c r="F132" s="47"/>
    </row>
    <row r="133" spans="1:6" ht="14.4" x14ac:dyDescent="0.3">
      <c r="A133" s="44"/>
      <c r="B133" s="77"/>
      <c r="C133" s="45"/>
      <c r="D133" s="46"/>
      <c r="E133" s="47"/>
      <c r="F133" s="47"/>
    </row>
    <row r="134" spans="1:6" ht="14.4" x14ac:dyDescent="0.3">
      <c r="A134" s="44"/>
      <c r="B134" s="77"/>
      <c r="C134" s="45"/>
      <c r="D134" s="46"/>
      <c r="E134" s="47"/>
      <c r="F134" s="47"/>
    </row>
    <row r="135" spans="1:6" ht="14.4" x14ac:dyDescent="0.3">
      <c r="A135" s="44"/>
      <c r="B135" s="77"/>
      <c r="C135" s="45"/>
      <c r="D135" s="46"/>
      <c r="E135" s="47"/>
      <c r="F135" s="47"/>
    </row>
    <row r="136" spans="1:6" ht="14.4" x14ac:dyDescent="0.3">
      <c r="A136" s="44"/>
      <c r="B136" s="77"/>
      <c r="C136" s="45"/>
      <c r="D136" s="46"/>
      <c r="E136" s="47"/>
      <c r="F136" s="47"/>
    </row>
    <row r="137" spans="1:6" ht="14.4" x14ac:dyDescent="0.3">
      <c r="A137" s="44"/>
      <c r="B137" s="77"/>
      <c r="C137" s="45"/>
      <c r="D137" s="46"/>
      <c r="E137" s="47"/>
      <c r="F137" s="47"/>
    </row>
    <row r="138" spans="1:6" ht="14.4" x14ac:dyDescent="0.3">
      <c r="A138" s="44"/>
      <c r="B138" s="77"/>
      <c r="C138" s="45"/>
      <c r="D138" s="46"/>
      <c r="E138" s="47"/>
      <c r="F138" s="47"/>
    </row>
    <row r="139" spans="1:6" ht="14.4" x14ac:dyDescent="0.3">
      <c r="A139" s="44"/>
      <c r="B139" s="77"/>
      <c r="C139" s="45"/>
      <c r="D139" s="46"/>
      <c r="E139" s="47"/>
      <c r="F139" s="47"/>
    </row>
    <row r="140" spans="1:6" ht="14.4" x14ac:dyDescent="0.3">
      <c r="A140" s="44"/>
      <c r="B140" s="77"/>
      <c r="C140" s="45"/>
      <c r="D140" s="46"/>
      <c r="E140" s="47"/>
      <c r="F140" s="47"/>
    </row>
    <row r="141" spans="1:6" ht="14.4" x14ac:dyDescent="0.3">
      <c r="A141" s="44"/>
      <c r="B141" s="77"/>
      <c r="C141" s="45"/>
      <c r="D141" s="46"/>
      <c r="E141" s="47"/>
      <c r="F141" s="47"/>
    </row>
    <row r="142" spans="1:6" ht="14.4" x14ac:dyDescent="0.3">
      <c r="A142" s="44"/>
      <c r="B142" s="77"/>
      <c r="C142" s="45"/>
      <c r="D142" s="46"/>
      <c r="E142" s="47"/>
      <c r="F142" s="47"/>
    </row>
    <row r="143" spans="1:6" ht="14.4" x14ac:dyDescent="0.3">
      <c r="A143" s="44"/>
      <c r="B143" s="77"/>
      <c r="C143" s="45"/>
      <c r="D143" s="46"/>
      <c r="E143" s="47"/>
      <c r="F143" s="47"/>
    </row>
    <row r="144" spans="1:6" ht="14.4" x14ac:dyDescent="0.3">
      <c r="A144" s="44"/>
      <c r="B144" s="77"/>
      <c r="C144" s="45"/>
      <c r="D144" s="46"/>
      <c r="E144" s="47"/>
      <c r="F144" s="47"/>
    </row>
    <row r="145" spans="1:6" ht="14.4" x14ac:dyDescent="0.3">
      <c r="A145" s="44"/>
      <c r="B145" s="77"/>
      <c r="C145" s="45"/>
      <c r="D145" s="46"/>
      <c r="E145" s="47"/>
      <c r="F145" s="47"/>
    </row>
    <row r="146" spans="1:6" ht="14.4" x14ac:dyDescent="0.3">
      <c r="A146" s="44"/>
      <c r="B146" s="77"/>
      <c r="C146" s="45"/>
      <c r="D146" s="46"/>
      <c r="E146" s="47"/>
      <c r="F146" s="47"/>
    </row>
    <row r="147" spans="1:6" ht="14.4" x14ac:dyDescent="0.3">
      <c r="A147" s="44"/>
      <c r="B147" s="77"/>
      <c r="C147" s="45"/>
      <c r="D147" s="46"/>
      <c r="E147" s="47"/>
      <c r="F147" s="47"/>
    </row>
    <row r="148" spans="1:6" ht="14.4" x14ac:dyDescent="0.3">
      <c r="A148" s="44"/>
      <c r="B148" s="77"/>
      <c r="C148" s="45"/>
      <c r="D148" s="46"/>
      <c r="E148" s="47"/>
      <c r="F148" s="47"/>
    </row>
    <row r="149" spans="1:6" ht="14.4" x14ac:dyDescent="0.3">
      <c r="A149" s="44"/>
      <c r="B149" s="77"/>
      <c r="C149" s="45"/>
      <c r="D149" s="46"/>
      <c r="E149" s="47"/>
      <c r="F149" s="47"/>
    </row>
    <row r="150" spans="1:6" ht="14.4" x14ac:dyDescent="0.3">
      <c r="A150" s="44"/>
      <c r="B150" s="77"/>
      <c r="C150" s="45"/>
      <c r="D150" s="46"/>
      <c r="E150" s="47"/>
      <c r="F150" s="47"/>
    </row>
    <row r="151" spans="1:6" ht="14.4" x14ac:dyDescent="0.3">
      <c r="A151" s="44"/>
      <c r="B151" s="77"/>
      <c r="C151" s="45"/>
      <c r="D151" s="46"/>
      <c r="E151" s="47"/>
      <c r="F151" s="47"/>
    </row>
    <row r="152" spans="1:6" ht="14.4" x14ac:dyDescent="0.3">
      <c r="A152" s="44"/>
      <c r="B152" s="77"/>
      <c r="C152" s="45"/>
      <c r="D152" s="46"/>
      <c r="E152" s="47"/>
      <c r="F152" s="47"/>
    </row>
    <row r="153" spans="1:6" ht="14.4" x14ac:dyDescent="0.3">
      <c r="A153" s="44"/>
      <c r="B153" s="77"/>
      <c r="C153" s="45"/>
      <c r="D153" s="46"/>
      <c r="E153" s="47"/>
      <c r="F153" s="47"/>
    </row>
    <row r="154" spans="1:6" ht="14.4" x14ac:dyDescent="0.3">
      <c r="A154" s="44"/>
      <c r="B154" s="77"/>
      <c r="C154" s="45"/>
      <c r="D154" s="46"/>
      <c r="E154" s="47"/>
      <c r="F154" s="47"/>
    </row>
    <row r="155" spans="1:6" ht="14.4" x14ac:dyDescent="0.3">
      <c r="A155" s="44"/>
      <c r="B155" s="77"/>
      <c r="C155" s="45"/>
      <c r="D155" s="46"/>
      <c r="E155" s="47"/>
      <c r="F155" s="47"/>
    </row>
    <row r="156" spans="1:6" ht="14.4" x14ac:dyDescent="0.3">
      <c r="A156" s="44"/>
      <c r="B156" s="77"/>
      <c r="C156" s="45"/>
      <c r="D156" s="46"/>
      <c r="E156" s="47"/>
      <c r="F156" s="47"/>
    </row>
    <row r="157" spans="1:6" ht="14.4" x14ac:dyDescent="0.3">
      <c r="A157" s="44"/>
      <c r="B157" s="77"/>
      <c r="C157" s="45"/>
      <c r="D157" s="46"/>
      <c r="E157" s="47"/>
      <c r="F157" s="47"/>
    </row>
    <row r="158" spans="1:6" ht="14.4" x14ac:dyDescent="0.3">
      <c r="A158" s="44"/>
      <c r="B158" s="77"/>
      <c r="C158" s="45"/>
      <c r="D158" s="46"/>
      <c r="E158" s="47"/>
      <c r="F158" s="47"/>
    </row>
    <row r="159" spans="1:6" ht="14.4" x14ac:dyDescent="0.3">
      <c r="A159" s="44"/>
      <c r="B159" s="77"/>
      <c r="C159" s="45"/>
      <c r="D159" s="46"/>
      <c r="E159" s="47"/>
      <c r="F159" s="47"/>
    </row>
    <row r="160" spans="1:6" ht="14.4" x14ac:dyDescent="0.3">
      <c r="A160" s="44"/>
      <c r="B160" s="77"/>
      <c r="C160" s="45"/>
      <c r="D160" s="46"/>
      <c r="E160" s="47"/>
      <c r="F160" s="47"/>
    </row>
    <row r="161" spans="1:6" ht="14.4" x14ac:dyDescent="0.3">
      <c r="A161" s="44"/>
      <c r="B161" s="77"/>
      <c r="C161" s="45"/>
      <c r="D161" s="46"/>
      <c r="E161" s="47"/>
      <c r="F161" s="47"/>
    </row>
    <row r="162" spans="1:6" ht="14.4" x14ac:dyDescent="0.3">
      <c r="A162" s="44"/>
      <c r="B162" s="77"/>
      <c r="C162" s="45"/>
      <c r="D162" s="46"/>
      <c r="E162" s="47"/>
      <c r="F162" s="47"/>
    </row>
    <row r="163" spans="1:6" ht="14.4" x14ac:dyDescent="0.3">
      <c r="A163" s="44"/>
      <c r="B163" s="77"/>
      <c r="C163" s="45"/>
      <c r="D163" s="46"/>
      <c r="E163" s="47"/>
      <c r="F163" s="47"/>
    </row>
    <row r="164" spans="1:6" ht="14.4" x14ac:dyDescent="0.3">
      <c r="A164" s="44"/>
      <c r="B164" s="77"/>
      <c r="C164" s="45"/>
      <c r="D164" s="46"/>
      <c r="E164" s="47"/>
      <c r="F164" s="47"/>
    </row>
    <row r="165" spans="1:6" ht="14.4" x14ac:dyDescent="0.3">
      <c r="A165" s="44"/>
      <c r="B165" s="77"/>
      <c r="C165" s="45"/>
      <c r="D165" s="46"/>
      <c r="E165" s="47"/>
      <c r="F165" s="47"/>
    </row>
    <row r="166" spans="1:6" ht="14.4" x14ac:dyDescent="0.3">
      <c r="A166" s="44"/>
      <c r="B166" s="77"/>
      <c r="C166" s="45"/>
      <c r="D166" s="46"/>
      <c r="E166" s="47"/>
      <c r="F166" s="47"/>
    </row>
    <row r="167" spans="1:6" ht="14.4" x14ac:dyDescent="0.3">
      <c r="A167" s="44"/>
      <c r="B167" s="77"/>
      <c r="C167" s="45"/>
      <c r="D167" s="46"/>
      <c r="E167" s="47"/>
      <c r="F167" s="47"/>
    </row>
    <row r="168" spans="1:6" ht="14.4" x14ac:dyDescent="0.3">
      <c r="A168" s="44"/>
      <c r="B168" s="77"/>
      <c r="C168" s="45"/>
      <c r="D168" s="46"/>
      <c r="E168" s="47"/>
      <c r="F168" s="47"/>
    </row>
    <row r="169" spans="1:6" ht="14.4" x14ac:dyDescent="0.3">
      <c r="A169" s="44"/>
      <c r="B169" s="77"/>
      <c r="C169" s="45"/>
      <c r="D169" s="46"/>
      <c r="E169" s="47"/>
      <c r="F169" s="47"/>
    </row>
    <row r="170" spans="1:6" ht="14.4" x14ac:dyDescent="0.3">
      <c r="A170" s="44"/>
      <c r="B170" s="77"/>
      <c r="C170" s="45"/>
      <c r="D170" s="46"/>
      <c r="E170" s="47"/>
      <c r="F170" s="47"/>
    </row>
    <row r="171" spans="1:6" ht="14.4" x14ac:dyDescent="0.3">
      <c r="A171" s="44"/>
      <c r="B171" s="77"/>
      <c r="C171" s="45"/>
      <c r="D171" s="46"/>
      <c r="E171" s="47"/>
      <c r="F171" s="47"/>
    </row>
    <row r="172" spans="1:6" ht="14.4" x14ac:dyDescent="0.3">
      <c r="A172" s="44"/>
      <c r="B172" s="77"/>
      <c r="C172" s="45"/>
      <c r="D172" s="46"/>
      <c r="E172" s="47"/>
      <c r="F172" s="47"/>
    </row>
    <row r="173" spans="1:6" ht="14.4" x14ac:dyDescent="0.3">
      <c r="A173" s="44"/>
      <c r="B173" s="77"/>
      <c r="C173" s="45"/>
      <c r="D173" s="46"/>
      <c r="E173" s="47"/>
      <c r="F173" s="47"/>
    </row>
    <row r="174" spans="1:6" ht="14.4" x14ac:dyDescent="0.3">
      <c r="A174" s="44"/>
      <c r="B174" s="77"/>
      <c r="C174" s="45"/>
      <c r="D174" s="46"/>
      <c r="E174" s="47"/>
      <c r="F174" s="47"/>
    </row>
    <row r="175" spans="1:6" ht="14.4" x14ac:dyDescent="0.3">
      <c r="A175" s="44"/>
      <c r="B175" s="77"/>
      <c r="C175" s="45"/>
      <c r="D175" s="46"/>
      <c r="E175" s="47"/>
      <c r="F175" s="47"/>
    </row>
    <row r="176" spans="1:6" ht="14.4" x14ac:dyDescent="0.3">
      <c r="A176" s="44"/>
      <c r="B176" s="77"/>
      <c r="C176" s="45"/>
      <c r="D176" s="46"/>
      <c r="E176" s="47"/>
      <c r="F176" s="47"/>
    </row>
    <row r="177" spans="1:6" ht="14.4" x14ac:dyDescent="0.3">
      <c r="A177" s="44"/>
      <c r="B177" s="77"/>
      <c r="C177" s="45"/>
      <c r="D177" s="46"/>
      <c r="E177" s="47"/>
      <c r="F177" s="47"/>
    </row>
    <row r="178" spans="1:6" ht="14.4" x14ac:dyDescent="0.3">
      <c r="A178" s="44"/>
      <c r="B178" s="77"/>
      <c r="C178" s="45"/>
      <c r="D178" s="46"/>
      <c r="E178" s="47"/>
      <c r="F178" s="47"/>
    </row>
    <row r="179" spans="1:6" ht="14.4" x14ac:dyDescent="0.3">
      <c r="A179" s="44"/>
      <c r="B179" s="77"/>
      <c r="C179" s="45"/>
      <c r="D179" s="46"/>
      <c r="E179" s="47"/>
      <c r="F179" s="47"/>
    </row>
    <row r="180" spans="1:6" ht="14.4" x14ac:dyDescent="0.3">
      <c r="A180" s="44"/>
      <c r="B180" s="77"/>
      <c r="C180" s="45"/>
      <c r="D180" s="46"/>
      <c r="E180" s="47"/>
      <c r="F180" s="47"/>
    </row>
    <row r="181" spans="1:6" ht="14.4" x14ac:dyDescent="0.3">
      <c r="A181" s="44"/>
      <c r="B181" s="77"/>
      <c r="C181" s="45"/>
      <c r="D181" s="46"/>
      <c r="E181" s="47"/>
      <c r="F181" s="47"/>
    </row>
    <row r="182" spans="1:6" ht="14.4" x14ac:dyDescent="0.3">
      <c r="A182" s="44"/>
      <c r="B182" s="77"/>
      <c r="C182" s="45"/>
      <c r="D182" s="46"/>
      <c r="E182" s="47"/>
      <c r="F182" s="47"/>
    </row>
    <row r="183" spans="1:6" ht="14.4" x14ac:dyDescent="0.3">
      <c r="A183" s="44"/>
      <c r="B183" s="77"/>
      <c r="C183" s="45"/>
      <c r="D183" s="46"/>
      <c r="E183" s="47"/>
      <c r="F183" s="47"/>
    </row>
    <row r="184" spans="1:6" ht="14.4" x14ac:dyDescent="0.3">
      <c r="A184" s="44"/>
      <c r="B184" s="77"/>
      <c r="C184" s="45"/>
      <c r="D184" s="46"/>
      <c r="E184" s="47"/>
      <c r="F184" s="47"/>
    </row>
    <row r="185" spans="1:6" ht="14.4" x14ac:dyDescent="0.3">
      <c r="A185" s="44"/>
      <c r="B185" s="77"/>
      <c r="C185" s="45"/>
      <c r="D185" s="46"/>
      <c r="E185" s="47"/>
      <c r="F185" s="47"/>
    </row>
    <row r="186" spans="1:6" ht="14.4" x14ac:dyDescent="0.3">
      <c r="A186" s="44"/>
      <c r="B186" s="77"/>
      <c r="C186" s="45"/>
      <c r="D186" s="46"/>
      <c r="E186" s="47"/>
      <c r="F186" s="47"/>
    </row>
    <row r="187" spans="1:6" ht="14.4" x14ac:dyDescent="0.3">
      <c r="A187" s="44"/>
      <c r="B187" s="77"/>
      <c r="C187" s="45"/>
      <c r="D187" s="46"/>
      <c r="E187" s="47"/>
      <c r="F187" s="47"/>
    </row>
    <row r="188" spans="1:6" ht="14.4" x14ac:dyDescent="0.3">
      <c r="A188" s="44"/>
      <c r="B188" s="77"/>
      <c r="C188" s="45"/>
      <c r="D188" s="46"/>
      <c r="E188" s="47"/>
      <c r="F188" s="47"/>
    </row>
    <row r="189" spans="1:6" ht="14.4" x14ac:dyDescent="0.3">
      <c r="A189" s="44"/>
      <c r="B189" s="77"/>
      <c r="C189" s="45"/>
      <c r="D189" s="46"/>
      <c r="E189" s="47"/>
      <c r="F189" s="47"/>
    </row>
    <row r="190" spans="1:6" ht="14.4" x14ac:dyDescent="0.3">
      <c r="A190" s="44"/>
      <c r="B190" s="77"/>
      <c r="C190" s="45"/>
      <c r="D190" s="46"/>
      <c r="E190" s="47"/>
      <c r="F190" s="47"/>
    </row>
    <row r="191" spans="1:6" ht="14.4" x14ac:dyDescent="0.3">
      <c r="A191" s="44"/>
      <c r="B191" s="77"/>
      <c r="C191" s="45"/>
      <c r="D191" s="46"/>
      <c r="E191" s="47"/>
      <c r="F191" s="47"/>
    </row>
    <row r="192" spans="1:6" ht="14.4" x14ac:dyDescent="0.3">
      <c r="A192" s="44"/>
      <c r="B192" s="77"/>
      <c r="C192" s="45"/>
      <c r="D192" s="46"/>
      <c r="E192" s="47"/>
      <c r="F192" s="47"/>
    </row>
    <row r="193" spans="1:6" ht="14.4" x14ac:dyDescent="0.3">
      <c r="A193" s="44"/>
      <c r="B193" s="77"/>
      <c r="C193" s="45"/>
      <c r="D193" s="46"/>
      <c r="E193" s="47"/>
      <c r="F193" s="47"/>
    </row>
    <row r="194" spans="1:6" ht="14.4" x14ac:dyDescent="0.3">
      <c r="A194" s="44"/>
      <c r="B194" s="77"/>
      <c r="C194" s="45"/>
      <c r="D194" s="46"/>
      <c r="E194" s="47"/>
      <c r="F194" s="47"/>
    </row>
    <row r="195" spans="1:6" ht="14.4" x14ac:dyDescent="0.3">
      <c r="A195" s="44"/>
      <c r="B195" s="77"/>
      <c r="C195" s="45"/>
      <c r="D195" s="46"/>
      <c r="E195" s="47"/>
      <c r="F195" s="47"/>
    </row>
    <row r="196" spans="1:6" ht="14.4" x14ac:dyDescent="0.3">
      <c r="A196" s="44"/>
      <c r="B196" s="77"/>
      <c r="C196" s="45"/>
      <c r="D196" s="46"/>
      <c r="E196" s="47"/>
      <c r="F196" s="47"/>
    </row>
    <row r="197" spans="1:6" ht="14.4" x14ac:dyDescent="0.3">
      <c r="A197" s="44"/>
      <c r="B197" s="77"/>
      <c r="C197" s="45"/>
      <c r="D197" s="46"/>
      <c r="E197" s="47"/>
      <c r="F197" s="47"/>
    </row>
    <row r="198" spans="1:6" ht="14.4" x14ac:dyDescent="0.3">
      <c r="A198" s="44"/>
      <c r="B198" s="77"/>
      <c r="C198" s="45"/>
      <c r="D198" s="46"/>
      <c r="E198" s="47"/>
      <c r="F198" s="47"/>
    </row>
    <row r="199" spans="1:6" ht="14.4" x14ac:dyDescent="0.3">
      <c r="A199" s="44"/>
      <c r="B199" s="77"/>
      <c r="C199" s="45"/>
      <c r="D199" s="46"/>
      <c r="E199" s="47"/>
      <c r="F199" s="47"/>
    </row>
    <row r="200" spans="1:6" ht="14.4" x14ac:dyDescent="0.3">
      <c r="A200" s="44"/>
      <c r="B200" s="77"/>
      <c r="C200" s="45"/>
      <c r="D200" s="46"/>
      <c r="E200" s="47"/>
      <c r="F200" s="47"/>
    </row>
    <row r="201" spans="1:6" ht="14.4" x14ac:dyDescent="0.3">
      <c r="A201" s="44"/>
      <c r="B201" s="77"/>
      <c r="C201" s="45"/>
      <c r="D201" s="46"/>
      <c r="E201" s="47"/>
      <c r="F201" s="47"/>
    </row>
    <row r="202" spans="1:6" ht="14.4" x14ac:dyDescent="0.3">
      <c r="A202" s="44"/>
      <c r="B202" s="77"/>
      <c r="C202" s="45"/>
      <c r="D202" s="46"/>
      <c r="E202" s="47"/>
      <c r="F202" s="47"/>
    </row>
    <row r="203" spans="1:6" ht="14.4" x14ac:dyDescent="0.3">
      <c r="A203" s="44"/>
      <c r="B203" s="77"/>
      <c r="C203" s="45"/>
      <c r="D203" s="46"/>
      <c r="E203" s="47"/>
      <c r="F203" s="47"/>
    </row>
    <row r="204" spans="1:6" ht="14.4" x14ac:dyDescent="0.3">
      <c r="A204" s="44"/>
      <c r="B204" s="77"/>
      <c r="C204" s="45"/>
      <c r="D204" s="46"/>
      <c r="E204" s="47"/>
      <c r="F204" s="47"/>
    </row>
    <row r="205" spans="1:6" ht="14.4" x14ac:dyDescent="0.3">
      <c r="A205" s="44"/>
      <c r="B205" s="77"/>
      <c r="C205" s="45"/>
      <c r="D205" s="46"/>
      <c r="E205" s="47"/>
      <c r="F205" s="47"/>
    </row>
    <row r="206" spans="1:6" ht="14.4" x14ac:dyDescent="0.3">
      <c r="A206" s="44"/>
      <c r="B206" s="77"/>
      <c r="C206" s="45"/>
      <c r="D206" s="46"/>
      <c r="E206" s="47"/>
      <c r="F206" s="47"/>
    </row>
    <row r="207" spans="1:6" ht="14.4" x14ac:dyDescent="0.3">
      <c r="A207" s="44"/>
      <c r="B207" s="77"/>
      <c r="C207" s="45"/>
      <c r="D207" s="46"/>
      <c r="E207" s="47"/>
      <c r="F207" s="47"/>
    </row>
    <row r="208" spans="1:6" ht="14.4" x14ac:dyDescent="0.3">
      <c r="A208" s="44"/>
      <c r="B208" s="77"/>
      <c r="C208" s="45"/>
      <c r="D208" s="46"/>
      <c r="E208" s="47"/>
      <c r="F208" s="47"/>
    </row>
    <row r="209" spans="1:6" ht="14.4" x14ac:dyDescent="0.3">
      <c r="A209" s="44"/>
      <c r="B209" s="77"/>
      <c r="C209" s="45"/>
      <c r="D209" s="46"/>
      <c r="E209" s="47"/>
      <c r="F209" s="47"/>
    </row>
    <row r="210" spans="1:6" ht="14.4" x14ac:dyDescent="0.3">
      <c r="A210" s="44"/>
      <c r="B210" s="77"/>
      <c r="C210" s="45"/>
      <c r="D210" s="46"/>
      <c r="E210" s="47"/>
      <c r="F210" s="47"/>
    </row>
    <row r="211" spans="1:6" ht="14.4" x14ac:dyDescent="0.3">
      <c r="A211" s="44"/>
      <c r="B211" s="77"/>
      <c r="C211" s="45"/>
      <c r="D211" s="46"/>
      <c r="E211" s="47"/>
      <c r="F211" s="47"/>
    </row>
    <row r="212" spans="1:6" ht="14.4" x14ac:dyDescent="0.3">
      <c r="A212" s="44"/>
      <c r="B212" s="77"/>
      <c r="C212" s="45"/>
      <c r="D212" s="46"/>
      <c r="E212" s="47"/>
      <c r="F212" s="47"/>
    </row>
    <row r="213" spans="1:6" ht="14.4" x14ac:dyDescent="0.3">
      <c r="A213" s="44"/>
      <c r="B213" s="77"/>
      <c r="C213" s="45"/>
      <c r="D213" s="46"/>
      <c r="E213" s="47"/>
      <c r="F213" s="47"/>
    </row>
    <row r="214" spans="1:6" ht="14.4" x14ac:dyDescent="0.3">
      <c r="A214" s="44"/>
      <c r="B214" s="77"/>
      <c r="C214" s="45"/>
      <c r="D214" s="46"/>
      <c r="E214" s="47"/>
      <c r="F214" s="47"/>
    </row>
    <row r="215" spans="1:6" ht="14.4" x14ac:dyDescent="0.3">
      <c r="A215" s="44"/>
      <c r="B215" s="77"/>
      <c r="C215" s="45"/>
      <c r="D215" s="46"/>
      <c r="E215" s="47"/>
      <c r="F215" s="47"/>
    </row>
    <row r="216" spans="1:6" ht="14.4" x14ac:dyDescent="0.3">
      <c r="A216" s="44"/>
      <c r="B216" s="77"/>
      <c r="C216" s="45"/>
      <c r="D216" s="46"/>
      <c r="E216" s="47"/>
      <c r="F216" s="47"/>
    </row>
    <row r="217" spans="1:6" ht="14.4" x14ac:dyDescent="0.3">
      <c r="A217" s="44"/>
      <c r="B217" s="77"/>
      <c r="C217" s="45"/>
      <c r="D217" s="46"/>
      <c r="E217" s="47"/>
      <c r="F217" s="47"/>
    </row>
    <row r="218" spans="1:6" ht="14.4" x14ac:dyDescent="0.3">
      <c r="A218" s="44"/>
      <c r="B218" s="77"/>
      <c r="C218" s="45"/>
      <c r="D218" s="46"/>
      <c r="E218" s="47"/>
      <c r="F218" s="47"/>
    </row>
    <row r="219" spans="1:6" ht="14.4" x14ac:dyDescent="0.3">
      <c r="A219" s="44"/>
      <c r="B219" s="77"/>
      <c r="C219" s="45"/>
      <c r="D219" s="46"/>
      <c r="E219" s="47"/>
      <c r="F219" s="47"/>
    </row>
    <row r="220" spans="1:6" ht="14.4" x14ac:dyDescent="0.3">
      <c r="A220" s="44"/>
      <c r="B220" s="77"/>
      <c r="C220" s="45"/>
      <c r="D220" s="46"/>
      <c r="E220" s="47"/>
      <c r="F220" s="47"/>
    </row>
    <row r="221" spans="1:6" ht="14.4" x14ac:dyDescent="0.3">
      <c r="A221" s="44"/>
      <c r="B221" s="77"/>
      <c r="C221" s="45"/>
      <c r="D221" s="46"/>
      <c r="E221" s="47"/>
      <c r="F221" s="47"/>
    </row>
    <row r="222" spans="1:6" ht="14.4" x14ac:dyDescent="0.3">
      <c r="A222" s="44"/>
      <c r="B222" s="77"/>
      <c r="C222" s="45"/>
      <c r="D222" s="46"/>
      <c r="E222" s="47"/>
      <c r="F222" s="47"/>
    </row>
    <row r="223" spans="1:6" ht="14.4" x14ac:dyDescent="0.3">
      <c r="A223" s="44"/>
      <c r="B223" s="77"/>
      <c r="C223" s="45"/>
      <c r="D223" s="46"/>
      <c r="E223" s="47"/>
      <c r="F223" s="47"/>
    </row>
    <row r="224" spans="1:6" ht="14.4" x14ac:dyDescent="0.3">
      <c r="A224" s="44"/>
      <c r="B224" s="77"/>
      <c r="C224" s="45"/>
      <c r="D224" s="46"/>
      <c r="E224" s="47"/>
      <c r="F224" s="47"/>
    </row>
    <row r="225" spans="1:6" ht="14.4" x14ac:dyDescent="0.3">
      <c r="A225" s="44"/>
      <c r="B225" s="77"/>
      <c r="C225" s="45"/>
      <c r="D225" s="46"/>
      <c r="E225" s="47"/>
      <c r="F225" s="47"/>
    </row>
    <row r="226" spans="1:6" ht="14.4" x14ac:dyDescent="0.3">
      <c r="A226" s="44"/>
      <c r="B226" s="77"/>
      <c r="C226" s="45"/>
      <c r="D226" s="46"/>
      <c r="E226" s="47"/>
      <c r="F226" s="47"/>
    </row>
    <row r="227" spans="1:6" ht="14.4" x14ac:dyDescent="0.3">
      <c r="A227" s="44"/>
      <c r="B227" s="77"/>
      <c r="C227" s="45"/>
      <c r="D227" s="46"/>
      <c r="E227" s="47"/>
      <c r="F227" s="47"/>
    </row>
    <row r="228" spans="1:6" ht="14.4" x14ac:dyDescent="0.3">
      <c r="A228" s="44"/>
      <c r="B228" s="77"/>
      <c r="C228" s="45"/>
      <c r="D228" s="46"/>
      <c r="E228" s="47"/>
      <c r="F228" s="47"/>
    </row>
    <row r="229" spans="1:6" ht="14.4" x14ac:dyDescent="0.3">
      <c r="A229" s="44"/>
      <c r="B229" s="77"/>
      <c r="C229" s="45"/>
      <c r="D229" s="46"/>
      <c r="E229" s="47"/>
      <c r="F229" s="47"/>
    </row>
    <row r="230" spans="1:6" ht="14.4" x14ac:dyDescent="0.3">
      <c r="A230" s="44"/>
      <c r="B230" s="77"/>
      <c r="C230" s="45"/>
      <c r="D230" s="46"/>
      <c r="E230" s="47"/>
      <c r="F230" s="47"/>
    </row>
    <row r="231" spans="1:6" ht="14.4" x14ac:dyDescent="0.3">
      <c r="A231" s="44"/>
      <c r="B231" s="77"/>
      <c r="C231" s="45"/>
      <c r="D231" s="46"/>
      <c r="E231" s="47"/>
      <c r="F231" s="47"/>
    </row>
    <row r="232" spans="1:6" ht="14.4" x14ac:dyDescent="0.3">
      <c r="A232" s="44"/>
      <c r="B232" s="77"/>
      <c r="C232" s="45"/>
      <c r="D232" s="46"/>
      <c r="E232" s="47"/>
      <c r="F232" s="47"/>
    </row>
    <row r="233" spans="1:6" ht="14.4" x14ac:dyDescent="0.3">
      <c r="A233" s="44"/>
      <c r="B233" s="77"/>
      <c r="C233" s="45"/>
      <c r="D233" s="46"/>
      <c r="E233" s="47"/>
      <c r="F233" s="47"/>
    </row>
    <row r="234" spans="1:6" ht="14.4" x14ac:dyDescent="0.3">
      <c r="A234" s="44"/>
      <c r="B234" s="77"/>
      <c r="C234" s="45"/>
      <c r="D234" s="46"/>
      <c r="E234" s="47"/>
      <c r="F234" s="47"/>
    </row>
    <row r="235" spans="1:6" ht="14.4" x14ac:dyDescent="0.3">
      <c r="A235" s="44"/>
      <c r="B235" s="77"/>
      <c r="C235" s="45"/>
      <c r="D235" s="46"/>
      <c r="E235" s="47"/>
      <c r="F235" s="47"/>
    </row>
    <row r="236" spans="1:6" ht="14.4" x14ac:dyDescent="0.3">
      <c r="A236" s="44"/>
      <c r="B236" s="77"/>
      <c r="C236" s="45"/>
      <c r="D236" s="46"/>
      <c r="E236" s="47"/>
      <c r="F236" s="47"/>
    </row>
    <row r="237" spans="1:6" ht="14.4" x14ac:dyDescent="0.3">
      <c r="A237" s="44"/>
      <c r="B237" s="77"/>
      <c r="C237" s="45"/>
      <c r="D237" s="46"/>
      <c r="E237" s="47"/>
      <c r="F237" s="47"/>
    </row>
    <row r="238" spans="1:6" ht="14.4" x14ac:dyDescent="0.3">
      <c r="A238" s="44"/>
      <c r="B238" s="77"/>
      <c r="C238" s="45"/>
      <c r="D238" s="46"/>
      <c r="E238" s="47"/>
      <c r="F238" s="47"/>
    </row>
    <row r="239" spans="1:6" ht="14.4" x14ac:dyDescent="0.3">
      <c r="A239" s="44"/>
      <c r="B239" s="77"/>
      <c r="C239" s="45"/>
      <c r="D239" s="46"/>
      <c r="E239" s="47"/>
      <c r="F239" s="47"/>
    </row>
    <row r="240" spans="1:6" ht="14.4" x14ac:dyDescent="0.3">
      <c r="A240" s="44"/>
      <c r="B240" s="77"/>
      <c r="C240" s="45"/>
      <c r="D240" s="46"/>
      <c r="E240" s="47"/>
      <c r="F240" s="47"/>
    </row>
    <row r="241" spans="1:6" ht="14.4" x14ac:dyDescent="0.3">
      <c r="A241" s="44"/>
      <c r="B241" s="77"/>
      <c r="C241" s="45"/>
      <c r="D241" s="46"/>
      <c r="E241" s="47"/>
      <c r="F241" s="47"/>
    </row>
    <row r="242" spans="1:6" ht="14.4" x14ac:dyDescent="0.3">
      <c r="A242" s="44"/>
      <c r="B242" s="77"/>
      <c r="C242" s="45"/>
      <c r="D242" s="46"/>
      <c r="E242" s="47"/>
      <c r="F242" s="47"/>
    </row>
    <row r="243" spans="1:6" ht="14.4" x14ac:dyDescent="0.3">
      <c r="A243" s="44"/>
      <c r="B243" s="77"/>
      <c r="C243" s="45"/>
      <c r="D243" s="46"/>
      <c r="E243" s="47"/>
      <c r="F243" s="47"/>
    </row>
    <row r="244" spans="1:6" ht="14.4" x14ac:dyDescent="0.3">
      <c r="A244" s="44"/>
      <c r="B244" s="77"/>
      <c r="C244" s="45"/>
      <c r="D244" s="46"/>
      <c r="E244" s="47"/>
      <c r="F244" s="47"/>
    </row>
    <row r="245" spans="1:6" ht="14.4" x14ac:dyDescent="0.3">
      <c r="A245" s="44"/>
      <c r="B245" s="77"/>
      <c r="C245" s="45"/>
      <c r="D245" s="46"/>
      <c r="E245" s="47"/>
      <c r="F245" s="47"/>
    </row>
    <row r="246" spans="1:6" ht="14.4" x14ac:dyDescent="0.3">
      <c r="A246" s="44"/>
      <c r="B246" s="77"/>
      <c r="C246" s="45"/>
      <c r="D246" s="46"/>
      <c r="E246" s="47"/>
      <c r="F246" s="47"/>
    </row>
    <row r="247" spans="1:6" ht="14.4" x14ac:dyDescent="0.3">
      <c r="A247" s="44"/>
      <c r="B247" s="77"/>
      <c r="C247" s="45"/>
      <c r="D247" s="46"/>
      <c r="E247" s="47"/>
      <c r="F247" s="47"/>
    </row>
    <row r="248" spans="1:6" ht="14.4" x14ac:dyDescent="0.3">
      <c r="A248" s="44"/>
      <c r="B248" s="77"/>
      <c r="C248" s="45"/>
      <c r="D248" s="46"/>
      <c r="E248" s="47"/>
      <c r="F248" s="47"/>
    </row>
    <row r="249" spans="1:6" ht="14.4" x14ac:dyDescent="0.3">
      <c r="A249" s="44"/>
      <c r="B249" s="77"/>
      <c r="C249" s="45"/>
      <c r="D249" s="46"/>
      <c r="E249" s="47"/>
      <c r="F249" s="47"/>
    </row>
    <row r="250" spans="1:6" ht="14.4" x14ac:dyDescent="0.3">
      <c r="A250" s="44"/>
      <c r="B250" s="77"/>
      <c r="C250" s="45"/>
      <c r="D250" s="46"/>
      <c r="E250" s="47"/>
      <c r="F250" s="47"/>
    </row>
    <row r="251" spans="1:6" ht="14.4" x14ac:dyDescent="0.3">
      <c r="A251" s="44"/>
      <c r="B251" s="77"/>
      <c r="C251" s="45"/>
      <c r="D251" s="46"/>
      <c r="E251" s="47"/>
      <c r="F251" s="47"/>
    </row>
    <row r="252" spans="1:6" ht="14.4" x14ac:dyDescent="0.3">
      <c r="A252" s="44"/>
      <c r="B252" s="77"/>
      <c r="C252" s="45"/>
      <c r="D252" s="46"/>
      <c r="E252" s="47"/>
      <c r="F252" s="47"/>
    </row>
    <row r="253" spans="1:6" ht="14.4" x14ac:dyDescent="0.3">
      <c r="A253" s="44"/>
      <c r="B253" s="77"/>
      <c r="C253" s="45"/>
      <c r="D253" s="46"/>
      <c r="E253" s="47"/>
      <c r="F253" s="47"/>
    </row>
    <row r="254" spans="1:6" ht="14.4" x14ac:dyDescent="0.3">
      <c r="A254" s="44"/>
      <c r="B254" s="77"/>
      <c r="C254" s="45"/>
      <c r="D254" s="46"/>
      <c r="E254" s="47"/>
      <c r="F254" s="47"/>
    </row>
    <row r="255" spans="1:6" ht="14.4" x14ac:dyDescent="0.3">
      <c r="A255" s="44"/>
      <c r="B255" s="77"/>
      <c r="C255" s="45"/>
      <c r="D255" s="46"/>
      <c r="E255" s="47"/>
      <c r="F255" s="47"/>
    </row>
    <row r="256" spans="1:6" ht="14.4" x14ac:dyDescent="0.3">
      <c r="A256" s="44"/>
      <c r="B256" s="77"/>
      <c r="C256" s="45"/>
      <c r="D256" s="46"/>
      <c r="E256" s="47"/>
      <c r="F256" s="47"/>
    </row>
    <row r="257" spans="1:6" ht="14.4" x14ac:dyDescent="0.3">
      <c r="A257" s="44"/>
      <c r="B257" s="77"/>
      <c r="C257" s="45"/>
      <c r="D257" s="46"/>
      <c r="E257" s="47"/>
      <c r="F257" s="47"/>
    </row>
    <row r="258" spans="1:6" ht="14.4" x14ac:dyDescent="0.3">
      <c r="A258" s="44"/>
      <c r="B258" s="77"/>
      <c r="C258" s="45"/>
      <c r="D258" s="46"/>
      <c r="E258" s="47"/>
      <c r="F258" s="47"/>
    </row>
    <row r="259" spans="1:6" ht="14.4" x14ac:dyDescent="0.3">
      <c r="A259" s="44"/>
      <c r="B259" s="77"/>
      <c r="C259" s="45"/>
      <c r="D259" s="46"/>
      <c r="E259" s="47"/>
      <c r="F259" s="47"/>
    </row>
    <row r="260" spans="1:6" ht="14.4" x14ac:dyDescent="0.3">
      <c r="A260" s="44"/>
      <c r="B260" s="77"/>
      <c r="C260" s="45"/>
      <c r="D260" s="46"/>
      <c r="E260" s="47"/>
      <c r="F260" s="47"/>
    </row>
    <row r="261" spans="1:6" ht="14.4" x14ac:dyDescent="0.3">
      <c r="A261" s="44"/>
      <c r="B261" s="77"/>
      <c r="C261" s="45"/>
      <c r="D261" s="46"/>
      <c r="E261" s="47"/>
      <c r="F261" s="47"/>
    </row>
    <row r="262" spans="1:6" ht="14.4" x14ac:dyDescent="0.3">
      <c r="A262" s="44"/>
      <c r="B262" s="77"/>
      <c r="C262" s="45"/>
      <c r="D262" s="46"/>
      <c r="E262" s="47"/>
      <c r="F262" s="47"/>
    </row>
    <row r="263" spans="1:6" ht="14.4" x14ac:dyDescent="0.3">
      <c r="A263" s="44"/>
      <c r="B263" s="77"/>
      <c r="C263" s="45"/>
      <c r="D263" s="46"/>
      <c r="E263" s="47"/>
      <c r="F263" s="47"/>
    </row>
    <row r="264" spans="1:6" ht="14.4" x14ac:dyDescent="0.3">
      <c r="A264" s="44"/>
      <c r="B264" s="77"/>
      <c r="C264" s="45"/>
      <c r="D264" s="46"/>
      <c r="E264" s="47"/>
      <c r="F264" s="47"/>
    </row>
    <row r="265" spans="1:6" ht="14.4" x14ac:dyDescent="0.3">
      <c r="A265" s="44"/>
      <c r="B265" s="77"/>
      <c r="C265" s="45"/>
      <c r="D265" s="46"/>
      <c r="E265" s="47"/>
      <c r="F265" s="47"/>
    </row>
    <row r="266" spans="1:6" ht="14.4" x14ac:dyDescent="0.3">
      <c r="A266" s="44"/>
      <c r="B266" s="77"/>
      <c r="C266" s="45"/>
      <c r="D266" s="46"/>
      <c r="E266" s="47"/>
      <c r="F266" s="47"/>
    </row>
    <row r="267" spans="1:6" ht="14.4" x14ac:dyDescent="0.3">
      <c r="A267" s="44"/>
      <c r="B267" s="77"/>
      <c r="C267" s="45"/>
      <c r="D267" s="46"/>
      <c r="E267" s="47"/>
      <c r="F267" s="47"/>
    </row>
    <row r="268" spans="1:6" ht="14.4" x14ac:dyDescent="0.3">
      <c r="A268" s="44"/>
      <c r="B268" s="77"/>
      <c r="C268" s="45"/>
      <c r="D268" s="46"/>
      <c r="E268" s="47"/>
      <c r="F268" s="47"/>
    </row>
    <row r="269" spans="1:6" ht="14.4" x14ac:dyDescent="0.3">
      <c r="A269" s="44"/>
      <c r="B269" s="77"/>
      <c r="C269" s="45"/>
      <c r="D269" s="46"/>
      <c r="E269" s="47"/>
      <c r="F269" s="47"/>
    </row>
    <row r="270" spans="1:6" ht="14.4" x14ac:dyDescent="0.3">
      <c r="A270" s="44"/>
      <c r="B270" s="77"/>
      <c r="C270" s="45"/>
      <c r="D270" s="46"/>
      <c r="E270" s="47"/>
      <c r="F270" s="47"/>
    </row>
    <row r="271" spans="1:6" ht="14.4" x14ac:dyDescent="0.3">
      <c r="A271" s="44"/>
      <c r="B271" s="77"/>
      <c r="C271" s="45"/>
      <c r="D271" s="46"/>
      <c r="E271" s="47"/>
      <c r="F271" s="47"/>
    </row>
    <row r="272" spans="1:6" ht="14.4" x14ac:dyDescent="0.3">
      <c r="A272" s="44"/>
      <c r="B272" s="77"/>
      <c r="C272" s="45"/>
      <c r="D272" s="46"/>
      <c r="E272" s="47"/>
      <c r="F272" s="47"/>
    </row>
    <row r="273" spans="1:6" ht="14.4" x14ac:dyDescent="0.3">
      <c r="A273" s="44"/>
      <c r="B273" s="77"/>
      <c r="C273" s="45"/>
      <c r="D273" s="46"/>
      <c r="E273" s="47"/>
      <c r="F273" s="47"/>
    </row>
    <row r="274" spans="1:6" ht="14.4" x14ac:dyDescent="0.3">
      <c r="A274" s="44"/>
      <c r="B274" s="77"/>
      <c r="C274" s="45"/>
      <c r="D274" s="46"/>
      <c r="E274" s="47"/>
      <c r="F274" s="47"/>
    </row>
    <row r="275" spans="1:6" ht="14.4" x14ac:dyDescent="0.3">
      <c r="A275" s="44"/>
      <c r="B275" s="77"/>
      <c r="C275" s="45"/>
      <c r="D275" s="46"/>
      <c r="E275" s="47"/>
      <c r="F275" s="47"/>
    </row>
    <row r="276" spans="1:6" ht="14.4" x14ac:dyDescent="0.3">
      <c r="A276" s="44"/>
      <c r="B276" s="77"/>
      <c r="C276" s="45"/>
      <c r="D276" s="46"/>
      <c r="E276" s="47"/>
      <c r="F276" s="47"/>
    </row>
    <row r="277" spans="1:6" ht="14.4" x14ac:dyDescent="0.3">
      <c r="A277" s="44"/>
      <c r="B277" s="77"/>
      <c r="C277" s="45"/>
      <c r="D277" s="46"/>
      <c r="E277" s="47"/>
      <c r="F277" s="47"/>
    </row>
    <row r="278" spans="1:6" ht="14.4" x14ac:dyDescent="0.3">
      <c r="A278" s="44"/>
      <c r="B278" s="77"/>
      <c r="C278" s="45"/>
      <c r="D278" s="46"/>
      <c r="E278" s="47"/>
      <c r="F278" s="47"/>
    </row>
    <row r="279" spans="1:6" ht="14.4" x14ac:dyDescent="0.3">
      <c r="A279" s="44"/>
      <c r="B279" s="77"/>
      <c r="C279" s="45"/>
      <c r="D279" s="46"/>
      <c r="E279" s="47"/>
      <c r="F279" s="47"/>
    </row>
    <row r="280" spans="1:6" ht="14.4" x14ac:dyDescent="0.3">
      <c r="A280" s="44"/>
      <c r="B280" s="77"/>
      <c r="C280" s="45"/>
      <c r="D280" s="46"/>
      <c r="E280" s="47"/>
      <c r="F280" s="47"/>
    </row>
    <row r="281" spans="1:6" ht="14.4" x14ac:dyDescent="0.3">
      <c r="A281" s="44"/>
      <c r="B281" s="77"/>
      <c r="C281" s="45"/>
      <c r="D281" s="46"/>
      <c r="E281" s="47"/>
      <c r="F281" s="47"/>
    </row>
    <row r="282" spans="1:6" ht="14.4" x14ac:dyDescent="0.3">
      <c r="A282" s="44"/>
      <c r="B282" s="77"/>
      <c r="C282" s="45"/>
      <c r="D282" s="46"/>
      <c r="E282" s="47"/>
      <c r="F282" s="47"/>
    </row>
    <row r="283" spans="1:6" ht="14.4" x14ac:dyDescent="0.3">
      <c r="A283" s="44"/>
      <c r="B283" s="77"/>
      <c r="C283" s="45"/>
      <c r="D283" s="46"/>
      <c r="E283" s="47"/>
      <c r="F283" s="47"/>
    </row>
    <row r="284" spans="1:6" ht="14.4" x14ac:dyDescent="0.3">
      <c r="A284" s="44"/>
      <c r="B284" s="77"/>
      <c r="C284" s="45"/>
      <c r="D284" s="46"/>
      <c r="E284" s="47"/>
      <c r="F284" s="47"/>
    </row>
    <row r="285" spans="1:6" ht="14.4" x14ac:dyDescent="0.3">
      <c r="A285" s="44"/>
      <c r="B285" s="77"/>
      <c r="C285" s="45"/>
      <c r="D285" s="46"/>
      <c r="E285" s="47"/>
      <c r="F285" s="47"/>
    </row>
    <row r="286" spans="1:6" ht="14.4" x14ac:dyDescent="0.3">
      <c r="A286" s="44"/>
      <c r="B286" s="77"/>
      <c r="C286" s="45"/>
      <c r="D286" s="46"/>
      <c r="E286" s="47"/>
      <c r="F286" s="47"/>
    </row>
    <row r="287" spans="1:6" ht="14.4" x14ac:dyDescent="0.3">
      <c r="A287" s="44"/>
      <c r="B287" s="77"/>
      <c r="C287" s="45"/>
      <c r="D287" s="46"/>
      <c r="E287" s="47"/>
      <c r="F287" s="47"/>
    </row>
    <row r="288" spans="1:6" ht="14.4" x14ac:dyDescent="0.3">
      <c r="A288" s="44"/>
      <c r="B288" s="77"/>
      <c r="C288" s="45"/>
      <c r="D288" s="46"/>
      <c r="E288" s="47"/>
      <c r="F288" s="47"/>
    </row>
    <row r="289" spans="1:6" ht="14.4" x14ac:dyDescent="0.3">
      <c r="A289" s="44"/>
      <c r="B289" s="77"/>
      <c r="C289" s="45"/>
      <c r="D289" s="46"/>
      <c r="E289" s="47"/>
      <c r="F289" s="47"/>
    </row>
    <row r="290" spans="1:6" ht="14.4" x14ac:dyDescent="0.3">
      <c r="A290" s="44"/>
      <c r="B290" s="77"/>
      <c r="C290" s="45"/>
      <c r="D290" s="46"/>
      <c r="E290" s="47"/>
      <c r="F290" s="47"/>
    </row>
    <row r="291" spans="1:6" ht="14.4" x14ac:dyDescent="0.3">
      <c r="A291" s="44"/>
      <c r="B291" s="77"/>
      <c r="C291" s="45"/>
      <c r="D291" s="46"/>
      <c r="E291" s="47"/>
      <c r="F291" s="47"/>
    </row>
    <row r="292" spans="1:6" ht="14.4" x14ac:dyDescent="0.3">
      <c r="A292" s="44"/>
      <c r="B292" s="77"/>
      <c r="C292" s="45"/>
      <c r="D292" s="46"/>
      <c r="E292" s="47"/>
      <c r="F292" s="47"/>
    </row>
    <row r="293" spans="1:6" ht="14.4" x14ac:dyDescent="0.3">
      <c r="A293" s="44"/>
      <c r="B293" s="77"/>
      <c r="C293" s="45"/>
      <c r="D293" s="46"/>
      <c r="E293" s="47"/>
      <c r="F293" s="47"/>
    </row>
    <row r="294" spans="1:6" ht="14.4" x14ac:dyDescent="0.3">
      <c r="A294" s="44"/>
      <c r="B294" s="77"/>
      <c r="C294" s="45"/>
      <c r="D294" s="46"/>
      <c r="E294" s="47"/>
      <c r="F294" s="47"/>
    </row>
    <row r="295" spans="1:6" ht="14.4" x14ac:dyDescent="0.3">
      <c r="A295" s="44"/>
      <c r="B295" s="77"/>
      <c r="C295" s="45"/>
      <c r="D295" s="46"/>
      <c r="E295" s="47"/>
      <c r="F295" s="47"/>
    </row>
    <row r="296" spans="1:6" ht="14.4" x14ac:dyDescent="0.3">
      <c r="A296" s="44"/>
      <c r="B296" s="77"/>
      <c r="C296" s="45"/>
      <c r="D296" s="46"/>
      <c r="E296" s="47"/>
      <c r="F296" s="47"/>
    </row>
    <row r="297" spans="1:6" ht="14.4" x14ac:dyDescent="0.3">
      <c r="A297" s="44"/>
      <c r="B297" s="77"/>
      <c r="C297" s="45"/>
      <c r="D297" s="46"/>
      <c r="E297" s="47"/>
      <c r="F297" s="47"/>
    </row>
    <row r="298" spans="1:6" ht="14.4" x14ac:dyDescent="0.3">
      <c r="A298" s="44"/>
      <c r="B298" s="77"/>
      <c r="C298" s="45"/>
      <c r="D298" s="46"/>
      <c r="E298" s="47"/>
      <c r="F298" s="47"/>
    </row>
    <row r="299" spans="1:6" ht="14.4" x14ac:dyDescent="0.3">
      <c r="A299" s="44"/>
      <c r="B299" s="77"/>
      <c r="C299" s="45"/>
      <c r="D299" s="46"/>
      <c r="E299" s="47"/>
      <c r="F299" s="47"/>
    </row>
    <row r="300" spans="1:6" ht="14.4" x14ac:dyDescent="0.3">
      <c r="A300" s="44"/>
      <c r="B300" s="77"/>
      <c r="C300" s="45"/>
      <c r="D300" s="46"/>
      <c r="E300" s="47"/>
      <c r="F300" s="47"/>
    </row>
    <row r="301" spans="1:6" ht="14.4" x14ac:dyDescent="0.3">
      <c r="A301" s="44"/>
      <c r="B301" s="77"/>
      <c r="C301" s="45"/>
      <c r="D301" s="46"/>
      <c r="E301" s="47"/>
      <c r="F301" s="47"/>
    </row>
    <row r="302" spans="1:6" ht="14.4" x14ac:dyDescent="0.3">
      <c r="A302" s="44"/>
      <c r="B302" s="77"/>
      <c r="C302" s="45"/>
      <c r="D302" s="46"/>
      <c r="E302" s="47"/>
      <c r="F302" s="47"/>
    </row>
    <row r="303" spans="1:6" ht="14.4" x14ac:dyDescent="0.3">
      <c r="A303" s="44"/>
      <c r="B303" s="77"/>
      <c r="C303" s="45"/>
      <c r="D303" s="46"/>
      <c r="E303" s="47"/>
      <c r="F303" s="47"/>
    </row>
    <row r="304" spans="1:6" ht="14.4" x14ac:dyDescent="0.3">
      <c r="A304" s="44"/>
      <c r="B304" s="77"/>
      <c r="C304" s="45"/>
      <c r="D304" s="46"/>
      <c r="E304" s="47"/>
      <c r="F304" s="47"/>
    </row>
    <row r="305" spans="1:6" ht="14.4" x14ac:dyDescent="0.3">
      <c r="A305" s="44"/>
      <c r="B305" s="77"/>
      <c r="C305" s="45"/>
      <c r="D305" s="46"/>
      <c r="E305" s="47"/>
      <c r="F305" s="47"/>
    </row>
    <row r="306" spans="1:6" ht="14.4" x14ac:dyDescent="0.3">
      <c r="A306" s="44"/>
      <c r="B306" s="77"/>
      <c r="C306" s="45"/>
      <c r="D306" s="46"/>
      <c r="E306" s="47"/>
      <c r="F306" s="47"/>
    </row>
    <row r="307" spans="1:6" ht="14.4" x14ac:dyDescent="0.3">
      <c r="A307" s="44"/>
      <c r="B307" s="77"/>
      <c r="C307" s="45"/>
      <c r="D307" s="46"/>
      <c r="E307" s="47"/>
      <c r="F307" s="47"/>
    </row>
    <row r="308" spans="1:6" ht="14.4" x14ac:dyDescent="0.3">
      <c r="A308" s="44"/>
      <c r="B308" s="77"/>
      <c r="C308" s="45"/>
      <c r="D308" s="46"/>
      <c r="E308" s="47"/>
      <c r="F308" s="47"/>
    </row>
    <row r="309" spans="1:6" ht="14.4" x14ac:dyDescent="0.3">
      <c r="A309" s="44"/>
      <c r="B309" s="77"/>
      <c r="C309" s="45"/>
      <c r="D309" s="46"/>
      <c r="E309" s="47"/>
      <c r="F309" s="47"/>
    </row>
    <row r="310" spans="1:6" ht="14.4" x14ac:dyDescent="0.3">
      <c r="A310" s="44"/>
      <c r="B310" s="77"/>
      <c r="C310" s="45"/>
      <c r="D310" s="46"/>
      <c r="E310" s="47"/>
      <c r="F310" s="47"/>
    </row>
    <row r="311" spans="1:6" ht="14.4" x14ac:dyDescent="0.3">
      <c r="A311" s="44"/>
      <c r="B311" s="77"/>
      <c r="C311" s="45"/>
      <c r="D311" s="46"/>
      <c r="E311" s="47"/>
      <c r="F311" s="47"/>
    </row>
    <row r="312" spans="1:6" ht="14.4" x14ac:dyDescent="0.3">
      <c r="A312" s="44"/>
      <c r="B312" s="77"/>
      <c r="C312" s="45"/>
      <c r="D312" s="46"/>
      <c r="E312" s="47"/>
      <c r="F312" s="47"/>
    </row>
    <row r="313" spans="1:6" ht="14.4" x14ac:dyDescent="0.3">
      <c r="A313" s="44"/>
      <c r="B313" s="77"/>
      <c r="C313" s="45"/>
      <c r="D313" s="46"/>
      <c r="E313" s="47"/>
      <c r="F313" s="47"/>
    </row>
    <row r="314" spans="1:6" ht="14.4" x14ac:dyDescent="0.3">
      <c r="A314" s="44"/>
      <c r="B314" s="77"/>
      <c r="C314" s="45"/>
      <c r="D314" s="46"/>
      <c r="E314" s="47"/>
      <c r="F314" s="47"/>
    </row>
    <row r="315" spans="1:6" ht="14.4" x14ac:dyDescent="0.3">
      <c r="A315" s="44"/>
      <c r="B315" s="77"/>
      <c r="C315" s="45"/>
      <c r="D315" s="46"/>
      <c r="E315" s="47"/>
      <c r="F315" s="47"/>
    </row>
    <row r="316" spans="1:6" ht="14.4" x14ac:dyDescent="0.3">
      <c r="A316" s="44"/>
      <c r="B316" s="77"/>
      <c r="C316" s="45"/>
      <c r="D316" s="46"/>
      <c r="E316" s="47"/>
      <c r="F316" s="47"/>
    </row>
    <row r="317" spans="1:6" ht="14.4" x14ac:dyDescent="0.3">
      <c r="A317" s="44"/>
      <c r="B317" s="77"/>
      <c r="C317" s="45"/>
      <c r="D317" s="46"/>
      <c r="E317" s="47"/>
      <c r="F317" s="47"/>
    </row>
    <row r="318" spans="1:6" ht="14.4" x14ac:dyDescent="0.3">
      <c r="A318" s="44"/>
      <c r="B318" s="77"/>
      <c r="C318" s="45"/>
      <c r="D318" s="46"/>
      <c r="E318" s="47"/>
      <c r="F318" s="47"/>
    </row>
    <row r="319" spans="1:6" ht="14.4" x14ac:dyDescent="0.3">
      <c r="A319" s="44"/>
      <c r="B319" s="77"/>
      <c r="C319" s="45"/>
      <c r="D319" s="46"/>
      <c r="E319" s="47"/>
      <c r="F319" s="47"/>
    </row>
    <row r="320" spans="1:6" ht="14.4" x14ac:dyDescent="0.3">
      <c r="A320" s="44"/>
      <c r="B320" s="77"/>
      <c r="C320" s="45"/>
      <c r="D320" s="46"/>
      <c r="E320" s="47"/>
      <c r="F320" s="47"/>
    </row>
    <row r="321" spans="1:6" ht="14.4" x14ac:dyDescent="0.3">
      <c r="A321" s="44"/>
      <c r="B321" s="77"/>
      <c r="C321" s="45"/>
      <c r="D321" s="46"/>
      <c r="E321" s="47"/>
      <c r="F321" s="47"/>
    </row>
    <row r="322" spans="1:6" ht="14.4" x14ac:dyDescent="0.3">
      <c r="A322" s="44"/>
      <c r="B322" s="77"/>
      <c r="C322" s="45"/>
      <c r="D322" s="46"/>
      <c r="E322" s="47"/>
      <c r="F322" s="47"/>
    </row>
    <row r="323" spans="1:6" ht="14.4" x14ac:dyDescent="0.3">
      <c r="A323" s="44"/>
      <c r="B323" s="77"/>
      <c r="C323" s="45"/>
      <c r="D323" s="46"/>
      <c r="E323" s="47"/>
      <c r="F323" s="47"/>
    </row>
    <row r="324" spans="1:6" ht="14.4" x14ac:dyDescent="0.3">
      <c r="A324" s="44"/>
      <c r="B324" s="77"/>
      <c r="C324" s="45"/>
      <c r="D324" s="46"/>
      <c r="E324" s="47"/>
      <c r="F324" s="47"/>
    </row>
    <row r="325" spans="1:6" ht="14.4" x14ac:dyDescent="0.3">
      <c r="A325" s="44"/>
      <c r="B325" s="77"/>
      <c r="C325" s="45"/>
      <c r="D325" s="46"/>
      <c r="E325" s="47"/>
      <c r="F325" s="47"/>
    </row>
    <row r="326" spans="1:6" ht="14.4" x14ac:dyDescent="0.3">
      <c r="A326" s="44"/>
      <c r="B326" s="77"/>
      <c r="C326" s="45"/>
      <c r="D326" s="46"/>
      <c r="E326" s="47"/>
      <c r="F326" s="47"/>
    </row>
    <row r="327" spans="1:6" ht="14.4" x14ac:dyDescent="0.3">
      <c r="A327" s="44"/>
      <c r="B327" s="77"/>
      <c r="C327" s="45"/>
      <c r="D327" s="46"/>
      <c r="E327" s="47"/>
      <c r="F327" s="47"/>
    </row>
    <row r="328" spans="1:6" ht="14.4" x14ac:dyDescent="0.3">
      <c r="A328" s="44"/>
      <c r="B328" s="77"/>
      <c r="C328" s="45"/>
      <c r="D328" s="46"/>
      <c r="E328" s="47"/>
      <c r="F328" s="47"/>
    </row>
    <row r="329" spans="1:6" ht="14.4" x14ac:dyDescent="0.3">
      <c r="A329" s="44"/>
      <c r="B329" s="77"/>
      <c r="C329" s="45"/>
      <c r="D329" s="46"/>
      <c r="E329" s="47"/>
      <c r="F329" s="47"/>
    </row>
    <row r="330" spans="1:6" ht="14.4" x14ac:dyDescent="0.3">
      <c r="A330" s="44"/>
      <c r="B330" s="77"/>
      <c r="C330" s="45"/>
      <c r="D330" s="46"/>
      <c r="E330" s="47"/>
      <c r="F330" s="47"/>
    </row>
    <row r="331" spans="1:6" ht="14.4" x14ac:dyDescent="0.3">
      <c r="A331" s="44"/>
      <c r="B331" s="77"/>
      <c r="C331" s="45"/>
      <c r="D331" s="46"/>
      <c r="E331" s="47"/>
      <c r="F331" s="47"/>
    </row>
    <row r="332" spans="1:6" ht="14.4" x14ac:dyDescent="0.3">
      <c r="A332" s="44"/>
      <c r="B332" s="77"/>
      <c r="C332" s="45"/>
      <c r="D332" s="46"/>
      <c r="E332" s="47"/>
      <c r="F332" s="47"/>
    </row>
    <row r="333" spans="1:6" ht="14.4" x14ac:dyDescent="0.3">
      <c r="A333" s="44"/>
      <c r="B333" s="77"/>
      <c r="C333" s="45"/>
      <c r="D333" s="46"/>
      <c r="E333" s="47"/>
      <c r="F333" s="47"/>
    </row>
    <row r="334" spans="1:6" ht="14.4" x14ac:dyDescent="0.3">
      <c r="A334" s="44"/>
      <c r="B334" s="77"/>
      <c r="C334" s="45"/>
      <c r="D334" s="46"/>
      <c r="E334" s="47"/>
      <c r="F334" s="47"/>
    </row>
    <row r="335" spans="1:6" ht="14.4" x14ac:dyDescent="0.3">
      <c r="A335" s="44"/>
      <c r="B335" s="77"/>
      <c r="C335" s="45"/>
      <c r="D335" s="46"/>
      <c r="E335" s="47"/>
      <c r="F335" s="47"/>
    </row>
    <row r="336" spans="1:6" ht="14.4" x14ac:dyDescent="0.3">
      <c r="A336" s="44"/>
      <c r="B336" s="77"/>
      <c r="C336" s="45"/>
      <c r="D336" s="46"/>
      <c r="E336" s="47"/>
      <c r="F336" s="47"/>
    </row>
    <row r="337" spans="1:6" ht="14.4" x14ac:dyDescent="0.3">
      <c r="A337" s="44"/>
      <c r="B337" s="77"/>
      <c r="C337" s="45"/>
      <c r="D337" s="46"/>
      <c r="E337" s="47"/>
      <c r="F337" s="47"/>
    </row>
    <row r="338" spans="1:6" ht="14.4" x14ac:dyDescent="0.3">
      <c r="A338" s="44"/>
      <c r="B338" s="77"/>
      <c r="C338" s="45"/>
      <c r="D338" s="46"/>
      <c r="E338" s="47"/>
      <c r="F338" s="47"/>
    </row>
    <row r="339" spans="1:6" ht="14.4" x14ac:dyDescent="0.3">
      <c r="A339" s="44"/>
      <c r="B339" s="77"/>
      <c r="C339" s="45"/>
      <c r="D339" s="46"/>
      <c r="E339" s="47"/>
      <c r="F339" s="47"/>
    </row>
    <row r="340" spans="1:6" ht="14.4" x14ac:dyDescent="0.3">
      <c r="A340" s="44"/>
      <c r="B340" s="77"/>
      <c r="C340" s="45"/>
      <c r="D340" s="46"/>
      <c r="E340" s="47"/>
      <c r="F340" s="47"/>
    </row>
    <row r="341" spans="1:6" ht="14.4" x14ac:dyDescent="0.3">
      <c r="A341" s="44"/>
      <c r="B341" s="77"/>
      <c r="C341" s="45"/>
      <c r="D341" s="46"/>
      <c r="E341" s="47"/>
      <c r="F341" s="47"/>
    </row>
    <row r="342" spans="1:6" ht="14.4" x14ac:dyDescent="0.3">
      <c r="A342" s="44"/>
      <c r="B342" s="77"/>
      <c r="C342" s="45"/>
      <c r="D342" s="46"/>
      <c r="E342" s="47"/>
      <c r="F342" s="47"/>
    </row>
    <row r="343" spans="1:6" ht="14.4" x14ac:dyDescent="0.3">
      <c r="A343" s="44"/>
      <c r="B343" s="77"/>
      <c r="C343" s="45"/>
      <c r="D343" s="46"/>
      <c r="E343" s="47"/>
      <c r="F343" s="47"/>
    </row>
    <row r="344" spans="1:6" ht="14.4" x14ac:dyDescent="0.3">
      <c r="A344" s="44"/>
      <c r="B344" s="77"/>
      <c r="C344" s="45"/>
      <c r="D344" s="46"/>
      <c r="E344" s="47"/>
      <c r="F344" s="47"/>
    </row>
    <row r="345" spans="1:6" ht="14.4" x14ac:dyDescent="0.3">
      <c r="A345" s="44"/>
      <c r="B345" s="77"/>
      <c r="C345" s="45"/>
      <c r="D345" s="46"/>
      <c r="E345" s="47"/>
      <c r="F345" s="47"/>
    </row>
    <row r="346" spans="1:6" ht="14.4" x14ac:dyDescent="0.3">
      <c r="A346" s="44"/>
      <c r="B346" s="77"/>
      <c r="C346" s="45"/>
      <c r="D346" s="46"/>
      <c r="E346" s="47"/>
      <c r="F346" s="47"/>
    </row>
    <row r="347" spans="1:6" ht="14.4" x14ac:dyDescent="0.3">
      <c r="A347" s="44"/>
      <c r="B347" s="77"/>
      <c r="C347" s="45"/>
      <c r="D347" s="46"/>
      <c r="E347" s="47"/>
      <c r="F347" s="47"/>
    </row>
    <row r="348" spans="1:6" ht="14.4" x14ac:dyDescent="0.3">
      <c r="A348" s="44"/>
      <c r="B348" s="77"/>
      <c r="C348" s="45"/>
      <c r="D348" s="46"/>
      <c r="E348" s="47"/>
      <c r="F348" s="47"/>
    </row>
    <row r="349" spans="1:6" ht="14.4" x14ac:dyDescent="0.3">
      <c r="A349" s="44"/>
      <c r="B349" s="77"/>
      <c r="C349" s="45"/>
      <c r="D349" s="46"/>
      <c r="E349" s="47"/>
      <c r="F349" s="47"/>
    </row>
    <row r="350" spans="1:6" ht="14.4" x14ac:dyDescent="0.3">
      <c r="A350" s="44"/>
      <c r="B350" s="77"/>
      <c r="C350" s="45"/>
      <c r="D350" s="46"/>
      <c r="E350" s="47"/>
      <c r="F350" s="47"/>
    </row>
    <row r="351" spans="1:6" ht="14.4" x14ac:dyDescent="0.3">
      <c r="A351" s="44"/>
      <c r="B351" s="77"/>
      <c r="C351" s="45"/>
      <c r="D351" s="46"/>
      <c r="E351" s="47"/>
      <c r="F351" s="47"/>
    </row>
    <row r="352" spans="1:6" ht="14.4" x14ac:dyDescent="0.3">
      <c r="A352" s="44"/>
      <c r="B352" s="77"/>
      <c r="C352" s="45"/>
      <c r="D352" s="46"/>
      <c r="E352" s="47"/>
      <c r="F352" s="47"/>
    </row>
    <row r="353" spans="1:6" ht="14.4" x14ac:dyDescent="0.3">
      <c r="A353" s="44"/>
      <c r="B353" s="77"/>
      <c r="C353" s="45"/>
      <c r="D353" s="46"/>
      <c r="E353" s="47"/>
      <c r="F353" s="47"/>
    </row>
    <row r="354" spans="1:6" ht="14.4" x14ac:dyDescent="0.3">
      <c r="A354" s="44"/>
      <c r="B354" s="77"/>
      <c r="C354" s="45"/>
      <c r="D354" s="46"/>
      <c r="E354" s="47"/>
      <c r="F354" s="47"/>
    </row>
    <row r="355" spans="1:6" ht="14.4" x14ac:dyDescent="0.3">
      <c r="A355" s="44"/>
      <c r="B355" s="77"/>
      <c r="C355" s="45"/>
      <c r="D355" s="46"/>
      <c r="E355" s="47"/>
      <c r="F355" s="47"/>
    </row>
    <row r="356" spans="1:6" ht="14.4" x14ac:dyDescent="0.3">
      <c r="A356" s="44"/>
      <c r="B356" s="77"/>
      <c r="C356" s="45"/>
      <c r="D356" s="46"/>
      <c r="E356" s="47"/>
      <c r="F356" s="47"/>
    </row>
    <row r="357" spans="1:6" ht="14.4" x14ac:dyDescent="0.3">
      <c r="A357" s="44"/>
      <c r="B357" s="77"/>
      <c r="C357" s="45"/>
      <c r="D357" s="46"/>
      <c r="E357" s="47"/>
      <c r="F357" s="47"/>
    </row>
    <row r="358" spans="1:6" ht="14.4" x14ac:dyDescent="0.3">
      <c r="A358" s="44"/>
      <c r="B358" s="77"/>
      <c r="C358" s="45"/>
      <c r="D358" s="46"/>
      <c r="E358" s="47"/>
      <c r="F358" s="47"/>
    </row>
    <row r="359" spans="1:6" ht="14.4" x14ac:dyDescent="0.3">
      <c r="A359" s="44"/>
      <c r="B359" s="77"/>
      <c r="C359" s="45"/>
      <c r="D359" s="46"/>
      <c r="E359" s="47"/>
      <c r="F359" s="47"/>
    </row>
    <row r="360" spans="1:6" ht="14.4" x14ac:dyDescent="0.3">
      <c r="A360" s="44"/>
      <c r="B360" s="77"/>
      <c r="C360" s="45"/>
      <c r="D360" s="46"/>
      <c r="E360" s="47"/>
      <c r="F360" s="47"/>
    </row>
    <row r="361" spans="1:6" ht="14.4" x14ac:dyDescent="0.3">
      <c r="A361" s="44"/>
      <c r="B361" s="77"/>
      <c r="C361" s="45"/>
      <c r="D361" s="46"/>
      <c r="E361" s="47"/>
      <c r="F361" s="47"/>
    </row>
    <row r="362" spans="1:6" ht="14.4" x14ac:dyDescent="0.3">
      <c r="A362" s="44"/>
      <c r="B362" s="77"/>
      <c r="C362" s="45"/>
      <c r="D362" s="46"/>
      <c r="E362" s="47"/>
      <c r="F362" s="47"/>
    </row>
    <row r="363" spans="1:6" ht="14.4" x14ac:dyDescent="0.3">
      <c r="A363" s="44"/>
      <c r="B363" s="77"/>
      <c r="C363" s="45"/>
      <c r="D363" s="46"/>
      <c r="E363" s="47"/>
      <c r="F363" s="47"/>
    </row>
    <row r="364" spans="1:6" ht="14.4" x14ac:dyDescent="0.3">
      <c r="A364" s="44"/>
      <c r="B364" s="77"/>
      <c r="C364" s="45"/>
      <c r="D364" s="46"/>
      <c r="E364" s="47"/>
      <c r="F364" s="47"/>
    </row>
    <row r="365" spans="1:6" ht="14.4" x14ac:dyDescent="0.3">
      <c r="A365" s="44"/>
      <c r="B365" s="77"/>
      <c r="C365" s="45"/>
      <c r="D365" s="46"/>
      <c r="E365" s="47"/>
      <c r="F365" s="47"/>
    </row>
    <row r="366" spans="1:6" ht="14.4" x14ac:dyDescent="0.3">
      <c r="A366" s="44"/>
      <c r="B366" s="77"/>
      <c r="C366" s="45"/>
      <c r="D366" s="46"/>
      <c r="E366" s="47"/>
      <c r="F366" s="47"/>
    </row>
    <row r="367" spans="1:6" ht="14.4" x14ac:dyDescent="0.3">
      <c r="A367" s="44"/>
      <c r="B367" s="77"/>
      <c r="C367" s="45"/>
      <c r="D367" s="46"/>
      <c r="E367" s="47"/>
      <c r="F367" s="47"/>
    </row>
    <row r="368" spans="1:6" ht="14.4" x14ac:dyDescent="0.3">
      <c r="A368" s="44"/>
      <c r="B368" s="77"/>
      <c r="C368" s="45"/>
      <c r="D368" s="46"/>
      <c r="E368" s="47"/>
      <c r="F368" s="47"/>
    </row>
    <row r="369" spans="1:6" ht="14.4" x14ac:dyDescent="0.3">
      <c r="A369" s="44"/>
      <c r="B369" s="77"/>
      <c r="C369" s="45"/>
      <c r="D369" s="46"/>
      <c r="E369" s="47"/>
      <c r="F369" s="47"/>
    </row>
    <row r="370" spans="1:6" ht="14.4" x14ac:dyDescent="0.3">
      <c r="A370" s="44"/>
      <c r="B370" s="77"/>
      <c r="C370" s="45"/>
      <c r="D370" s="46"/>
      <c r="E370" s="47"/>
      <c r="F370" s="47"/>
    </row>
    <row r="371" spans="1:6" ht="14.4" x14ac:dyDescent="0.3">
      <c r="A371" s="44"/>
      <c r="B371" s="77"/>
      <c r="C371" s="45"/>
      <c r="D371" s="46"/>
      <c r="E371" s="47"/>
      <c r="F371" s="47"/>
    </row>
    <row r="372" spans="1:6" ht="14.4" x14ac:dyDescent="0.3">
      <c r="A372" s="44"/>
      <c r="B372" s="77"/>
      <c r="C372" s="45"/>
      <c r="D372" s="46"/>
      <c r="E372" s="47"/>
      <c r="F372" s="47"/>
    </row>
    <row r="373" spans="1:6" ht="14.4" x14ac:dyDescent="0.3">
      <c r="A373" s="44"/>
      <c r="B373" s="77"/>
      <c r="C373" s="45"/>
      <c r="D373" s="46"/>
      <c r="E373" s="47"/>
      <c r="F373" s="47"/>
    </row>
    <row r="374" spans="1:6" ht="14.4" x14ac:dyDescent="0.3">
      <c r="A374" s="44"/>
      <c r="B374" s="77"/>
      <c r="C374" s="45"/>
      <c r="D374" s="46"/>
      <c r="E374" s="47"/>
      <c r="F374" s="47"/>
    </row>
    <row r="375" spans="1:6" ht="14.4" x14ac:dyDescent="0.3">
      <c r="A375" s="44"/>
      <c r="B375" s="77"/>
      <c r="C375" s="45"/>
      <c r="D375" s="46"/>
      <c r="E375" s="47"/>
      <c r="F375" s="47"/>
    </row>
    <row r="376" spans="1:6" ht="14.4" x14ac:dyDescent="0.3">
      <c r="A376" s="44"/>
      <c r="B376" s="77"/>
      <c r="C376" s="45"/>
      <c r="D376" s="46"/>
      <c r="E376" s="47"/>
      <c r="F376" s="47"/>
    </row>
    <row r="377" spans="1:6" ht="14.4" x14ac:dyDescent="0.3">
      <c r="A377" s="44"/>
      <c r="B377" s="77"/>
      <c r="C377" s="45"/>
      <c r="D377" s="46"/>
      <c r="E377" s="47"/>
      <c r="F377" s="47"/>
    </row>
    <row r="378" spans="1:6" ht="14.4" x14ac:dyDescent="0.3">
      <c r="A378" s="44"/>
      <c r="B378" s="77"/>
      <c r="C378" s="45"/>
      <c r="D378" s="46"/>
      <c r="E378" s="47"/>
      <c r="F378" s="47"/>
    </row>
    <row r="379" spans="1:6" ht="14.4" x14ac:dyDescent="0.3">
      <c r="A379" s="44"/>
      <c r="B379" s="77"/>
      <c r="C379" s="45"/>
      <c r="D379" s="46"/>
      <c r="E379" s="47"/>
      <c r="F379" s="47"/>
    </row>
    <row r="380" spans="1:6" ht="14.4" x14ac:dyDescent="0.3">
      <c r="A380" s="44"/>
      <c r="B380" s="77"/>
      <c r="C380" s="45"/>
      <c r="D380" s="46"/>
      <c r="E380" s="47"/>
      <c r="F380" s="47"/>
    </row>
    <row r="381" spans="1:6" ht="14.4" x14ac:dyDescent="0.3">
      <c r="A381" s="44"/>
      <c r="B381" s="77"/>
      <c r="C381" s="45"/>
      <c r="D381" s="46"/>
      <c r="E381" s="47"/>
      <c r="F381" s="47"/>
    </row>
    <row r="382" spans="1:6" ht="14.4" x14ac:dyDescent="0.3">
      <c r="A382" s="44"/>
      <c r="B382" s="77"/>
      <c r="C382" s="45"/>
      <c r="D382" s="46"/>
      <c r="E382" s="47"/>
      <c r="F382" s="47"/>
    </row>
    <row r="383" spans="1:6" ht="14.4" x14ac:dyDescent="0.3">
      <c r="A383" s="44"/>
      <c r="B383" s="77"/>
      <c r="C383" s="45"/>
      <c r="D383" s="46"/>
      <c r="E383" s="47"/>
      <c r="F383" s="47"/>
    </row>
    <row r="384" spans="1:6" ht="14.4" x14ac:dyDescent="0.3">
      <c r="A384" s="44"/>
      <c r="B384" s="77"/>
      <c r="C384" s="45"/>
      <c r="D384" s="46"/>
      <c r="E384" s="47"/>
      <c r="F384" s="47"/>
    </row>
    <row r="385" spans="1:6" ht="14.4" x14ac:dyDescent="0.3">
      <c r="A385" s="44"/>
      <c r="B385" s="77"/>
      <c r="C385" s="45"/>
      <c r="D385" s="46"/>
      <c r="E385" s="47"/>
      <c r="F385" s="47"/>
    </row>
    <row r="386" spans="1:6" ht="14.4" x14ac:dyDescent="0.3">
      <c r="A386" s="44"/>
      <c r="B386" s="77"/>
      <c r="C386" s="45"/>
      <c r="D386" s="46"/>
      <c r="E386" s="47"/>
      <c r="F386" s="47"/>
    </row>
    <row r="387" spans="1:6" ht="14.4" x14ac:dyDescent="0.3">
      <c r="A387" s="44"/>
      <c r="B387" s="77"/>
      <c r="C387" s="45"/>
      <c r="D387" s="46"/>
      <c r="E387" s="47"/>
      <c r="F387" s="47"/>
    </row>
    <row r="388" spans="1:6" ht="14.4" x14ac:dyDescent="0.3">
      <c r="A388" s="44"/>
      <c r="B388" s="77"/>
      <c r="C388" s="45"/>
      <c r="D388" s="46"/>
      <c r="E388" s="47"/>
      <c r="F388" s="47"/>
    </row>
    <row r="389" spans="1:6" ht="14.4" x14ac:dyDescent="0.3">
      <c r="A389" s="44"/>
      <c r="B389" s="77"/>
      <c r="C389" s="45"/>
      <c r="D389" s="46"/>
      <c r="E389" s="47"/>
      <c r="F389" s="47"/>
    </row>
    <row r="390" spans="1:6" ht="14.4" x14ac:dyDescent="0.3">
      <c r="A390" s="44"/>
      <c r="B390" s="77"/>
      <c r="C390" s="45"/>
      <c r="D390" s="46"/>
      <c r="E390" s="47"/>
      <c r="F390" s="47"/>
    </row>
    <row r="391" spans="1:6" ht="14.4" x14ac:dyDescent="0.3">
      <c r="A391" s="44"/>
      <c r="B391" s="77"/>
      <c r="C391" s="45"/>
      <c r="D391" s="46"/>
      <c r="E391" s="47"/>
      <c r="F391" s="47"/>
    </row>
    <row r="392" spans="1:6" ht="14.4" x14ac:dyDescent="0.3">
      <c r="A392" s="44"/>
      <c r="B392" s="77"/>
      <c r="C392" s="45"/>
      <c r="D392" s="46"/>
      <c r="E392" s="47"/>
      <c r="F392" s="47"/>
    </row>
    <row r="393" spans="1:6" ht="14.4" x14ac:dyDescent="0.3">
      <c r="A393" s="44"/>
      <c r="B393" s="77"/>
      <c r="C393" s="45"/>
      <c r="D393" s="46"/>
      <c r="E393" s="47"/>
      <c r="F393" s="47"/>
    </row>
    <row r="394" spans="1:6" ht="14.4" x14ac:dyDescent="0.3">
      <c r="A394" s="44"/>
      <c r="B394" s="77"/>
      <c r="C394" s="45"/>
      <c r="D394" s="46"/>
      <c r="E394" s="47"/>
      <c r="F394" s="47"/>
    </row>
    <row r="395" spans="1:6" ht="14.4" x14ac:dyDescent="0.3">
      <c r="A395" s="44"/>
      <c r="B395" s="77"/>
      <c r="C395" s="45"/>
      <c r="D395" s="46"/>
      <c r="E395" s="47"/>
      <c r="F395" s="47"/>
    </row>
    <row r="396" spans="1:6" ht="14.4" x14ac:dyDescent="0.3">
      <c r="A396" s="44"/>
      <c r="B396" s="77"/>
      <c r="C396" s="45"/>
      <c r="D396" s="46"/>
      <c r="E396" s="47"/>
      <c r="F396" s="47"/>
    </row>
    <row r="397" spans="1:6" ht="14.4" x14ac:dyDescent="0.3">
      <c r="A397" s="44"/>
      <c r="B397" s="77"/>
      <c r="C397" s="45"/>
      <c r="D397" s="46"/>
      <c r="E397" s="47"/>
      <c r="F397" s="47"/>
    </row>
    <row r="398" spans="1:6" ht="14.4" x14ac:dyDescent="0.3">
      <c r="A398" s="44"/>
      <c r="B398" s="77"/>
      <c r="C398" s="45"/>
      <c r="D398" s="46"/>
      <c r="E398" s="47"/>
      <c r="F398" s="47"/>
    </row>
    <row r="399" spans="1:6" ht="14.4" x14ac:dyDescent="0.3">
      <c r="A399" s="44"/>
      <c r="B399" s="77"/>
      <c r="C399" s="45"/>
      <c r="D399" s="46"/>
      <c r="E399" s="47"/>
      <c r="F399" s="47"/>
    </row>
    <row r="400" spans="1:6" ht="14.4" x14ac:dyDescent="0.3">
      <c r="A400" s="44"/>
      <c r="B400" s="77"/>
      <c r="C400" s="45"/>
      <c r="D400" s="46"/>
      <c r="E400" s="47"/>
      <c r="F400" s="47"/>
    </row>
    <row r="401" spans="1:6" ht="14.4" x14ac:dyDescent="0.3">
      <c r="A401" s="44"/>
      <c r="B401" s="77"/>
      <c r="C401" s="45"/>
      <c r="D401" s="46"/>
      <c r="E401" s="47"/>
      <c r="F401" s="47"/>
    </row>
    <row r="402" spans="1:6" ht="14.4" x14ac:dyDescent="0.3">
      <c r="A402" s="44"/>
      <c r="B402" s="77"/>
      <c r="C402" s="45"/>
      <c r="D402" s="46"/>
      <c r="E402" s="47"/>
      <c r="F402" s="47"/>
    </row>
    <row r="403" spans="1:6" ht="14.4" x14ac:dyDescent="0.3">
      <c r="A403" s="44"/>
      <c r="B403" s="77"/>
      <c r="C403" s="45"/>
      <c r="D403" s="46"/>
      <c r="E403" s="47"/>
      <c r="F403" s="47"/>
    </row>
    <row r="404" spans="1:6" ht="14.4" x14ac:dyDescent="0.3">
      <c r="A404" s="44"/>
      <c r="B404" s="77"/>
      <c r="C404" s="45"/>
      <c r="D404" s="46"/>
      <c r="E404" s="47"/>
      <c r="F404" s="47"/>
    </row>
    <row r="405" spans="1:6" ht="14.4" x14ac:dyDescent="0.3">
      <c r="A405" s="44"/>
      <c r="B405" s="77"/>
      <c r="C405" s="45"/>
      <c r="D405" s="46"/>
      <c r="E405" s="47"/>
      <c r="F405" s="47"/>
    </row>
    <row r="406" spans="1:6" ht="14.4" x14ac:dyDescent="0.3">
      <c r="A406" s="44"/>
      <c r="B406" s="77"/>
      <c r="C406" s="45"/>
      <c r="D406" s="46"/>
      <c r="E406" s="47"/>
      <c r="F406" s="47"/>
    </row>
    <row r="407" spans="1:6" ht="14.4" x14ac:dyDescent="0.3">
      <c r="A407" s="44"/>
      <c r="B407" s="77"/>
      <c r="C407" s="45"/>
      <c r="D407" s="46"/>
      <c r="E407" s="47"/>
      <c r="F407" s="47"/>
    </row>
    <row r="408" spans="1:6" ht="14.4" x14ac:dyDescent="0.3">
      <c r="A408" s="44"/>
      <c r="B408" s="77"/>
      <c r="C408" s="45"/>
      <c r="D408" s="46"/>
      <c r="E408" s="47"/>
      <c r="F408" s="47"/>
    </row>
    <row r="409" spans="1:6" ht="14.4" x14ac:dyDescent="0.3">
      <c r="A409" s="44"/>
      <c r="B409" s="77"/>
      <c r="C409" s="45"/>
      <c r="D409" s="46"/>
      <c r="E409" s="47"/>
      <c r="F409" s="47"/>
    </row>
    <row r="410" spans="1:6" ht="14.4" x14ac:dyDescent="0.3">
      <c r="A410" s="44"/>
      <c r="B410" s="77"/>
      <c r="C410" s="45"/>
      <c r="D410" s="46"/>
      <c r="E410" s="47"/>
      <c r="F410" s="47"/>
    </row>
    <row r="411" spans="1:6" ht="14.4" x14ac:dyDescent="0.3">
      <c r="A411" s="44"/>
      <c r="B411" s="77"/>
      <c r="C411" s="45"/>
      <c r="D411" s="46"/>
      <c r="E411" s="47"/>
      <c r="F411" s="47"/>
    </row>
    <row r="412" spans="1:6" ht="14.4" x14ac:dyDescent="0.3">
      <c r="A412" s="44"/>
      <c r="B412" s="77"/>
      <c r="C412" s="45"/>
      <c r="D412" s="46"/>
      <c r="E412" s="47"/>
      <c r="F412" s="47"/>
    </row>
    <row r="413" spans="1:6" ht="14.4" x14ac:dyDescent="0.3">
      <c r="A413" s="44"/>
      <c r="B413" s="77"/>
      <c r="C413" s="45"/>
      <c r="D413" s="46"/>
      <c r="E413" s="47"/>
      <c r="F413" s="47"/>
    </row>
    <row r="414" spans="1:6" ht="14.4" x14ac:dyDescent="0.3">
      <c r="A414" s="44"/>
      <c r="B414" s="77"/>
      <c r="C414" s="45"/>
      <c r="D414" s="46"/>
      <c r="E414" s="47"/>
      <c r="F414" s="47"/>
    </row>
    <row r="415" spans="1:6" ht="14.4" x14ac:dyDescent="0.3">
      <c r="A415" s="44"/>
      <c r="B415" s="77"/>
      <c r="C415" s="45"/>
      <c r="D415" s="46"/>
      <c r="E415" s="47"/>
      <c r="F415" s="47"/>
    </row>
    <row r="416" spans="1:6" ht="14.4" x14ac:dyDescent="0.3">
      <c r="A416" s="44"/>
      <c r="B416" s="77"/>
      <c r="C416" s="45"/>
      <c r="D416" s="46"/>
      <c r="E416" s="47"/>
      <c r="F416" s="47"/>
    </row>
    <row r="417" spans="1:6" ht="14.4" x14ac:dyDescent="0.3">
      <c r="A417" s="44"/>
      <c r="B417" s="77"/>
      <c r="C417" s="45"/>
      <c r="D417" s="46"/>
      <c r="E417" s="47"/>
      <c r="F417" s="47"/>
    </row>
    <row r="418" spans="1:6" ht="14.4" x14ac:dyDescent="0.3">
      <c r="A418" s="44"/>
      <c r="B418" s="77"/>
      <c r="C418" s="45"/>
      <c r="D418" s="46"/>
      <c r="E418" s="47"/>
      <c r="F418" s="47"/>
    </row>
    <row r="419" spans="1:6" ht="14.4" x14ac:dyDescent="0.3">
      <c r="A419" s="44"/>
      <c r="B419" s="77"/>
      <c r="C419" s="45"/>
      <c r="D419" s="46"/>
      <c r="E419" s="47"/>
      <c r="F419" s="47"/>
    </row>
    <row r="420" spans="1:6" ht="14.4" x14ac:dyDescent="0.3">
      <c r="A420" s="44"/>
      <c r="B420" s="77"/>
      <c r="C420" s="45"/>
      <c r="D420" s="46"/>
      <c r="E420" s="47"/>
      <c r="F420" s="47"/>
    </row>
    <row r="421" spans="1:6" ht="14.4" x14ac:dyDescent="0.3">
      <c r="A421" s="44"/>
      <c r="B421" s="77"/>
      <c r="C421" s="45"/>
      <c r="D421" s="46"/>
      <c r="E421" s="47"/>
      <c r="F421" s="47"/>
    </row>
    <row r="422" spans="1:6" ht="14.4" x14ac:dyDescent="0.3">
      <c r="A422" s="44"/>
      <c r="B422" s="77"/>
      <c r="C422" s="45"/>
      <c r="D422" s="46"/>
      <c r="E422" s="47"/>
      <c r="F422" s="47"/>
    </row>
    <row r="423" spans="1:6" ht="14.4" x14ac:dyDescent="0.3">
      <c r="A423" s="44"/>
      <c r="B423" s="77"/>
      <c r="C423" s="45"/>
      <c r="D423" s="46"/>
      <c r="E423" s="47"/>
      <c r="F423" s="47"/>
    </row>
    <row r="424" spans="1:6" ht="14.4" x14ac:dyDescent="0.3">
      <c r="A424" s="44"/>
      <c r="B424" s="77"/>
      <c r="C424" s="45"/>
      <c r="D424" s="46"/>
      <c r="E424" s="47"/>
      <c r="F424" s="47"/>
    </row>
    <row r="425" spans="1:6" ht="14.4" x14ac:dyDescent="0.3">
      <c r="A425" s="44"/>
      <c r="B425" s="77"/>
      <c r="C425" s="45"/>
      <c r="D425" s="46"/>
      <c r="E425" s="47"/>
      <c r="F425" s="47"/>
    </row>
    <row r="426" spans="1:6" ht="14.4" x14ac:dyDescent="0.3">
      <c r="A426" s="44"/>
      <c r="B426" s="77"/>
      <c r="C426" s="45"/>
      <c r="D426" s="46"/>
      <c r="E426" s="47"/>
      <c r="F426" s="47"/>
    </row>
    <row r="427" spans="1:6" ht="14.4" x14ac:dyDescent="0.3">
      <c r="A427" s="44"/>
      <c r="B427" s="77"/>
      <c r="C427" s="45"/>
      <c r="D427" s="46"/>
      <c r="E427" s="47"/>
      <c r="F427" s="47"/>
    </row>
    <row r="428" spans="1:6" ht="14.4" x14ac:dyDescent="0.3">
      <c r="A428" s="44"/>
      <c r="B428" s="77"/>
      <c r="C428" s="45"/>
      <c r="D428" s="46"/>
      <c r="E428" s="47"/>
      <c r="F428" s="47"/>
    </row>
    <row r="429" spans="1:6" ht="14.4" x14ac:dyDescent="0.3">
      <c r="A429" s="44"/>
      <c r="B429" s="77"/>
      <c r="C429" s="45"/>
      <c r="D429" s="46"/>
      <c r="E429" s="47"/>
      <c r="F429" s="47"/>
    </row>
    <row r="430" spans="1:6" ht="14.4" x14ac:dyDescent="0.3">
      <c r="A430" s="44"/>
      <c r="B430" s="77"/>
      <c r="C430" s="45"/>
      <c r="D430" s="46"/>
      <c r="E430" s="47"/>
      <c r="F430" s="47"/>
    </row>
    <row r="431" spans="1:6" ht="14.4" x14ac:dyDescent="0.3">
      <c r="A431" s="44"/>
      <c r="B431" s="77"/>
      <c r="C431" s="45"/>
      <c r="D431" s="46"/>
      <c r="E431" s="47"/>
      <c r="F431" s="47"/>
    </row>
    <row r="432" spans="1:6" ht="14.4" x14ac:dyDescent="0.3">
      <c r="A432" s="44"/>
      <c r="B432" s="77"/>
      <c r="C432" s="45"/>
      <c r="D432" s="46"/>
      <c r="E432" s="47"/>
      <c r="F432" s="47"/>
    </row>
    <row r="433" spans="1:6" ht="14.4" x14ac:dyDescent="0.3">
      <c r="A433" s="44"/>
      <c r="B433" s="77"/>
      <c r="C433" s="45"/>
      <c r="D433" s="46"/>
      <c r="E433" s="47"/>
      <c r="F433" s="47"/>
    </row>
    <row r="434" spans="1:6" ht="14.4" x14ac:dyDescent="0.3">
      <c r="A434" s="44"/>
      <c r="B434" s="77"/>
      <c r="C434" s="45"/>
      <c r="D434" s="46"/>
      <c r="E434" s="47"/>
      <c r="F434" s="47"/>
    </row>
    <row r="435" spans="1:6" ht="14.4" x14ac:dyDescent="0.3">
      <c r="A435" s="44"/>
      <c r="B435" s="77"/>
      <c r="C435" s="45"/>
      <c r="D435" s="46"/>
      <c r="E435" s="47"/>
      <c r="F435" s="47"/>
    </row>
    <row r="436" spans="1:6" ht="14.4" x14ac:dyDescent="0.3">
      <c r="A436" s="44"/>
      <c r="B436" s="77"/>
      <c r="C436" s="45"/>
      <c r="D436" s="46"/>
      <c r="E436" s="47"/>
      <c r="F436" s="47"/>
    </row>
    <row r="437" spans="1:6" ht="14.4" x14ac:dyDescent="0.3">
      <c r="A437" s="44"/>
      <c r="B437" s="77"/>
      <c r="C437" s="45"/>
      <c r="D437" s="46"/>
      <c r="E437" s="47"/>
      <c r="F437" s="47"/>
    </row>
    <row r="438" spans="1:6" ht="14.4" x14ac:dyDescent="0.3">
      <c r="A438" s="44"/>
      <c r="B438" s="77"/>
      <c r="C438" s="45"/>
      <c r="D438" s="46"/>
      <c r="E438" s="47"/>
      <c r="F438" s="47"/>
    </row>
    <row r="439" spans="1:6" ht="14.4" x14ac:dyDescent="0.3">
      <c r="A439" s="44"/>
      <c r="B439" s="77"/>
      <c r="C439" s="45"/>
      <c r="D439" s="46"/>
      <c r="E439" s="47"/>
      <c r="F439" s="47"/>
    </row>
    <row r="440" spans="1:6" ht="14.4" x14ac:dyDescent="0.3">
      <c r="A440" s="44"/>
      <c r="B440" s="77"/>
      <c r="C440" s="45"/>
      <c r="D440" s="46"/>
      <c r="E440" s="47"/>
      <c r="F440" s="47"/>
    </row>
    <row r="441" spans="1:6" ht="14.4" x14ac:dyDescent="0.3">
      <c r="A441" s="44"/>
      <c r="B441" s="77"/>
      <c r="C441" s="45"/>
      <c r="D441" s="46"/>
      <c r="E441" s="47"/>
      <c r="F441" s="47"/>
    </row>
    <row r="442" spans="1:6" ht="14.4" x14ac:dyDescent="0.3">
      <c r="A442" s="44"/>
      <c r="B442" s="77"/>
      <c r="C442" s="45"/>
      <c r="D442" s="46"/>
      <c r="E442" s="47"/>
      <c r="F442" s="47"/>
    </row>
    <row r="443" spans="1:6" ht="14.4" x14ac:dyDescent="0.3">
      <c r="A443" s="44"/>
      <c r="B443" s="77"/>
      <c r="C443" s="45"/>
      <c r="D443" s="46"/>
      <c r="E443" s="47"/>
      <c r="F443" s="47"/>
    </row>
    <row r="444" spans="1:6" ht="14.4" x14ac:dyDescent="0.3">
      <c r="A444" s="44"/>
      <c r="B444" s="77"/>
      <c r="C444" s="45"/>
      <c r="D444" s="46"/>
      <c r="E444" s="47"/>
      <c r="F444" s="47"/>
    </row>
    <row r="445" spans="1:6" ht="14.4" x14ac:dyDescent="0.3">
      <c r="A445" s="44"/>
      <c r="B445" s="77"/>
      <c r="C445" s="45"/>
      <c r="D445" s="46"/>
      <c r="E445" s="47"/>
      <c r="F445" s="47"/>
    </row>
    <row r="446" spans="1:6" ht="14.4" x14ac:dyDescent="0.3">
      <c r="A446" s="44"/>
      <c r="B446" s="77"/>
      <c r="C446" s="45"/>
      <c r="D446" s="46"/>
      <c r="E446" s="47"/>
      <c r="F446" s="47"/>
    </row>
    <row r="447" spans="1:6" ht="14.4" x14ac:dyDescent="0.3">
      <c r="A447" s="44"/>
      <c r="B447" s="77"/>
      <c r="C447" s="45"/>
      <c r="D447" s="46"/>
      <c r="E447" s="47"/>
      <c r="F447" s="47"/>
    </row>
    <row r="448" spans="1:6" ht="14.4" x14ac:dyDescent="0.3">
      <c r="A448" s="44"/>
      <c r="B448" s="77"/>
      <c r="C448" s="45"/>
      <c r="D448" s="46"/>
      <c r="E448" s="47"/>
      <c r="F448" s="47"/>
    </row>
    <row r="449" spans="1:6" ht="14.4" x14ac:dyDescent="0.3">
      <c r="A449" s="44"/>
      <c r="B449" s="77"/>
      <c r="C449" s="45"/>
      <c r="D449" s="46"/>
      <c r="E449" s="47"/>
      <c r="F449" s="47"/>
    </row>
    <row r="450" spans="1:6" ht="14.4" x14ac:dyDescent="0.3">
      <c r="A450" s="44"/>
      <c r="B450" s="77"/>
      <c r="C450" s="45"/>
      <c r="D450" s="46"/>
      <c r="E450" s="47"/>
      <c r="F450" s="47"/>
    </row>
    <row r="451" spans="1:6" ht="14.4" x14ac:dyDescent="0.3">
      <c r="A451" s="44"/>
      <c r="B451" s="77"/>
      <c r="C451" s="45"/>
      <c r="D451" s="46"/>
      <c r="E451" s="47"/>
      <c r="F451" s="47"/>
    </row>
    <row r="452" spans="1:6" ht="14.4" x14ac:dyDescent="0.3">
      <c r="A452" s="44"/>
      <c r="B452" s="77"/>
      <c r="C452" s="45"/>
      <c r="D452" s="46"/>
      <c r="E452" s="47"/>
      <c r="F452" s="47"/>
    </row>
    <row r="453" spans="1:6" ht="14.4" x14ac:dyDescent="0.3">
      <c r="A453" s="44"/>
      <c r="B453" s="77"/>
      <c r="C453" s="45"/>
      <c r="D453" s="46"/>
      <c r="E453" s="47"/>
      <c r="F453" s="47"/>
    </row>
    <row r="454" spans="1:6" ht="14.4" x14ac:dyDescent="0.3">
      <c r="A454" s="44"/>
      <c r="B454" s="77"/>
      <c r="C454" s="45"/>
      <c r="D454" s="46"/>
      <c r="E454" s="47"/>
      <c r="F454" s="47"/>
    </row>
    <row r="455" spans="1:6" ht="14.4" x14ac:dyDescent="0.3">
      <c r="A455" s="44"/>
      <c r="B455" s="77"/>
      <c r="C455" s="45"/>
      <c r="D455" s="46"/>
      <c r="E455" s="47"/>
      <c r="F455" s="47"/>
    </row>
    <row r="456" spans="1:6" ht="14.4" x14ac:dyDescent="0.3">
      <c r="A456" s="44"/>
      <c r="B456" s="77"/>
      <c r="C456" s="45"/>
      <c r="D456" s="46"/>
      <c r="E456" s="47"/>
      <c r="F456" s="47"/>
    </row>
    <row r="457" spans="1:6" ht="14.4" x14ac:dyDescent="0.3">
      <c r="A457" s="44"/>
      <c r="B457" s="77"/>
      <c r="C457" s="45"/>
      <c r="D457" s="46"/>
      <c r="E457" s="47"/>
      <c r="F457" s="47"/>
    </row>
    <row r="458" spans="1:6" ht="14.4" x14ac:dyDescent="0.3">
      <c r="A458" s="44"/>
      <c r="B458" s="77"/>
      <c r="C458" s="45"/>
      <c r="D458" s="46"/>
      <c r="E458" s="47"/>
      <c r="F458" s="47"/>
    </row>
    <row r="459" spans="1:6" ht="14.4" x14ac:dyDescent="0.3">
      <c r="A459" s="44"/>
      <c r="B459" s="77"/>
      <c r="C459" s="45"/>
      <c r="D459" s="46"/>
      <c r="E459" s="47"/>
      <c r="F459" s="47"/>
    </row>
    <row r="460" spans="1:6" ht="14.4" x14ac:dyDescent="0.3">
      <c r="A460" s="44"/>
      <c r="B460" s="77"/>
      <c r="C460" s="45"/>
      <c r="D460" s="46"/>
      <c r="E460" s="47"/>
      <c r="F460" s="47"/>
    </row>
    <row r="461" spans="1:6" ht="14.4" x14ac:dyDescent="0.3">
      <c r="A461" s="44"/>
      <c r="B461" s="77"/>
      <c r="C461" s="45"/>
      <c r="D461" s="46"/>
      <c r="E461" s="47"/>
      <c r="F461" s="47"/>
    </row>
    <row r="462" spans="1:6" ht="14.4" x14ac:dyDescent="0.3">
      <c r="A462" s="44"/>
      <c r="B462" s="77"/>
      <c r="C462" s="45"/>
      <c r="D462" s="46"/>
      <c r="E462" s="47"/>
      <c r="F462" s="47"/>
    </row>
    <row r="463" spans="1:6" ht="14.4" x14ac:dyDescent="0.3">
      <c r="A463" s="44"/>
      <c r="B463" s="77"/>
      <c r="C463" s="45"/>
      <c r="D463" s="46"/>
      <c r="E463" s="47"/>
      <c r="F463" s="47"/>
    </row>
    <row r="464" spans="1:6" ht="14.4" x14ac:dyDescent="0.3">
      <c r="A464" s="44"/>
      <c r="B464" s="77"/>
      <c r="C464" s="45"/>
      <c r="D464" s="46"/>
      <c r="E464" s="47"/>
      <c r="F464" s="47"/>
    </row>
    <row r="465" spans="1:6" ht="14.4" x14ac:dyDescent="0.3">
      <c r="A465" s="44"/>
      <c r="B465" s="77"/>
      <c r="C465" s="45"/>
      <c r="D465" s="46"/>
      <c r="E465" s="47"/>
      <c r="F465" s="47"/>
    </row>
    <row r="466" spans="1:6" ht="14.4" x14ac:dyDescent="0.3">
      <c r="A466" s="44"/>
      <c r="B466" s="77"/>
      <c r="C466" s="45"/>
      <c r="D466" s="46"/>
      <c r="E466" s="47"/>
      <c r="F466" s="47"/>
    </row>
    <row r="467" spans="1:6" ht="14.4" x14ac:dyDescent="0.3">
      <c r="A467" s="44"/>
      <c r="B467" s="77"/>
      <c r="C467" s="45"/>
      <c r="D467" s="46"/>
      <c r="E467" s="47"/>
      <c r="F467" s="47"/>
    </row>
    <row r="468" spans="1:6" ht="14.4" x14ac:dyDescent="0.3">
      <c r="A468" s="44"/>
      <c r="B468" s="77"/>
      <c r="C468" s="45"/>
      <c r="D468" s="46"/>
      <c r="E468" s="47"/>
      <c r="F468" s="47"/>
    </row>
    <row r="469" spans="1:6" ht="14.4" x14ac:dyDescent="0.3">
      <c r="A469" s="44"/>
      <c r="B469" s="77"/>
      <c r="C469" s="45"/>
      <c r="D469" s="46"/>
      <c r="E469" s="47"/>
      <c r="F469" s="47"/>
    </row>
    <row r="470" spans="1:6" ht="14.4" x14ac:dyDescent="0.3">
      <c r="A470" s="44"/>
      <c r="B470" s="77"/>
      <c r="C470" s="45"/>
      <c r="D470" s="46"/>
      <c r="E470" s="47"/>
      <c r="F470" s="47"/>
    </row>
    <row r="471" spans="1:6" ht="14.4" x14ac:dyDescent="0.3">
      <c r="A471" s="44"/>
      <c r="B471" s="77"/>
      <c r="C471" s="45"/>
      <c r="D471" s="46"/>
      <c r="E471" s="47"/>
      <c r="F471" s="47"/>
    </row>
    <row r="472" spans="1:6" ht="14.4" x14ac:dyDescent="0.3">
      <c r="A472" s="44"/>
      <c r="B472" s="77"/>
      <c r="C472" s="45"/>
      <c r="D472" s="46"/>
      <c r="E472" s="47"/>
      <c r="F472" s="47"/>
    </row>
    <row r="473" spans="1:6" ht="14.4" x14ac:dyDescent="0.3">
      <c r="A473" s="44"/>
      <c r="B473" s="77"/>
      <c r="C473" s="45"/>
      <c r="D473" s="46"/>
      <c r="E473" s="47"/>
      <c r="F473" s="47"/>
    </row>
    <row r="474" spans="1:6" ht="14.4" x14ac:dyDescent="0.3">
      <c r="A474" s="44"/>
      <c r="B474" s="77"/>
      <c r="C474" s="45"/>
      <c r="D474" s="46"/>
      <c r="E474" s="47"/>
      <c r="F474" s="47"/>
    </row>
    <row r="475" spans="1:6" ht="14.4" x14ac:dyDescent="0.3">
      <c r="A475" s="44"/>
      <c r="B475" s="77"/>
      <c r="C475" s="45"/>
      <c r="D475" s="46"/>
      <c r="E475" s="47"/>
      <c r="F475" s="47"/>
    </row>
    <row r="476" spans="1:6" ht="14.4" x14ac:dyDescent="0.3">
      <c r="A476" s="44"/>
      <c r="B476" s="77"/>
      <c r="C476" s="45"/>
      <c r="D476" s="46"/>
      <c r="E476" s="47"/>
      <c r="F476" s="47"/>
    </row>
    <row r="477" spans="1:6" ht="14.4" x14ac:dyDescent="0.3">
      <c r="A477" s="44"/>
      <c r="B477" s="77"/>
      <c r="C477" s="45"/>
      <c r="D477" s="46"/>
      <c r="E477" s="47"/>
      <c r="F477" s="47"/>
    </row>
    <row r="478" spans="1:6" ht="14.4" x14ac:dyDescent="0.3">
      <c r="A478" s="44"/>
      <c r="B478" s="77"/>
      <c r="C478" s="45"/>
      <c r="D478" s="46"/>
      <c r="E478" s="47"/>
      <c r="F478" s="47"/>
    </row>
    <row r="479" spans="1:6" ht="14.4" x14ac:dyDescent="0.3">
      <c r="A479" s="44"/>
      <c r="B479" s="77"/>
      <c r="C479" s="45"/>
      <c r="D479" s="46"/>
      <c r="E479" s="47"/>
      <c r="F479" s="47"/>
    </row>
    <row r="480" spans="1:6" ht="14.4" x14ac:dyDescent="0.3">
      <c r="A480" s="44"/>
      <c r="B480" s="77"/>
      <c r="C480" s="45"/>
      <c r="D480" s="46"/>
      <c r="E480" s="47"/>
      <c r="F480" s="47"/>
    </row>
    <row r="481" spans="1:6" ht="14.4" x14ac:dyDescent="0.3">
      <c r="A481" s="44"/>
      <c r="B481" s="77"/>
      <c r="C481" s="45"/>
      <c r="D481" s="46"/>
      <c r="E481" s="47"/>
      <c r="F481" s="47"/>
    </row>
    <row r="482" spans="1:6" ht="14.4" x14ac:dyDescent="0.3">
      <c r="A482" s="44"/>
      <c r="B482" s="77"/>
      <c r="C482" s="45"/>
      <c r="D482" s="46"/>
      <c r="E482" s="47"/>
      <c r="F482" s="47"/>
    </row>
    <row r="483" spans="1:6" ht="14.4" x14ac:dyDescent="0.3">
      <c r="A483" s="44"/>
      <c r="B483" s="77"/>
      <c r="C483" s="45"/>
      <c r="D483" s="46"/>
      <c r="E483" s="47"/>
      <c r="F483" s="47"/>
    </row>
    <row r="484" spans="1:6" ht="14.4" x14ac:dyDescent="0.3">
      <c r="A484" s="44"/>
      <c r="B484" s="77"/>
      <c r="C484" s="45"/>
      <c r="D484" s="46"/>
      <c r="E484" s="47"/>
      <c r="F484" s="47"/>
    </row>
    <row r="485" spans="1:6" ht="14.4" x14ac:dyDescent="0.3">
      <c r="A485" s="44"/>
      <c r="B485" s="77"/>
      <c r="C485" s="45"/>
      <c r="D485" s="46"/>
      <c r="E485" s="47"/>
      <c r="F485" s="47"/>
    </row>
    <row r="486" spans="1:6" ht="14.4" x14ac:dyDescent="0.3">
      <c r="A486" s="44"/>
      <c r="B486" s="77"/>
      <c r="C486" s="45"/>
      <c r="D486" s="46"/>
      <c r="E486" s="47"/>
      <c r="F486" s="47"/>
    </row>
    <row r="487" spans="1:6" ht="14.4" x14ac:dyDescent="0.3">
      <c r="A487" s="44"/>
      <c r="B487" s="77"/>
      <c r="C487" s="45"/>
      <c r="D487" s="46"/>
      <c r="E487" s="47"/>
      <c r="F487" s="47"/>
    </row>
    <row r="488" spans="1:6" ht="14.4" x14ac:dyDescent="0.3">
      <c r="A488" s="44"/>
      <c r="B488" s="77"/>
      <c r="C488" s="45"/>
      <c r="D488" s="46"/>
      <c r="E488" s="47"/>
      <c r="F488" s="47"/>
    </row>
    <row r="489" spans="1:6" ht="14.4" x14ac:dyDescent="0.3">
      <c r="A489" s="44"/>
      <c r="B489" s="77"/>
      <c r="C489" s="45"/>
      <c r="D489" s="46"/>
      <c r="E489" s="47"/>
      <c r="F489" s="47"/>
    </row>
    <row r="490" spans="1:6" ht="14.4" x14ac:dyDescent="0.3">
      <c r="A490" s="44"/>
      <c r="B490" s="77"/>
      <c r="C490" s="45"/>
      <c r="D490" s="46"/>
      <c r="E490" s="47"/>
      <c r="F490" s="47"/>
    </row>
    <row r="491" spans="1:6" ht="14.4" x14ac:dyDescent="0.3">
      <c r="A491" s="44"/>
      <c r="B491" s="77"/>
      <c r="C491" s="45"/>
      <c r="D491" s="46"/>
      <c r="E491" s="47"/>
      <c r="F491" s="47"/>
    </row>
    <row r="492" spans="1:6" ht="14.4" x14ac:dyDescent="0.3">
      <c r="A492" s="44"/>
      <c r="B492" s="77"/>
      <c r="C492" s="45"/>
      <c r="D492" s="46"/>
      <c r="E492" s="47"/>
      <c r="F492" s="47"/>
    </row>
    <row r="493" spans="1:6" ht="14.4" x14ac:dyDescent="0.3">
      <c r="A493" s="44"/>
      <c r="B493" s="77"/>
      <c r="C493" s="45"/>
      <c r="D493" s="46"/>
      <c r="E493" s="47"/>
      <c r="F493" s="47"/>
    </row>
    <row r="494" spans="1:6" ht="14.4" x14ac:dyDescent="0.3">
      <c r="A494" s="44"/>
      <c r="B494" s="77"/>
      <c r="C494" s="45"/>
      <c r="D494" s="46"/>
      <c r="E494" s="47"/>
      <c r="F494" s="47"/>
    </row>
    <row r="495" spans="1:6" ht="14.4" x14ac:dyDescent="0.3">
      <c r="A495" s="44"/>
      <c r="B495" s="77"/>
      <c r="C495" s="45"/>
      <c r="D495" s="46"/>
      <c r="E495" s="47"/>
      <c r="F495" s="47"/>
    </row>
    <row r="496" spans="1:6" ht="14.4" x14ac:dyDescent="0.3">
      <c r="A496" s="44"/>
      <c r="B496" s="77"/>
      <c r="C496" s="45"/>
      <c r="D496" s="46"/>
      <c r="E496" s="47"/>
      <c r="F496" s="47"/>
    </row>
    <row r="497" spans="1:6" ht="14.4" x14ac:dyDescent="0.3">
      <c r="A497" s="44"/>
      <c r="B497" s="77"/>
      <c r="C497" s="45"/>
      <c r="D497" s="46"/>
      <c r="E497" s="47"/>
      <c r="F497" s="47"/>
    </row>
    <row r="498" spans="1:6" ht="14.4" x14ac:dyDescent="0.3">
      <c r="A498" s="44"/>
      <c r="B498" s="77"/>
      <c r="C498" s="45"/>
      <c r="D498" s="46"/>
      <c r="E498" s="47"/>
      <c r="F498" s="47"/>
    </row>
    <row r="499" spans="1:6" ht="14.4" x14ac:dyDescent="0.3">
      <c r="A499" s="44"/>
      <c r="B499" s="77"/>
      <c r="C499" s="45"/>
      <c r="D499" s="46"/>
      <c r="E499" s="47"/>
      <c r="F499" s="47"/>
    </row>
    <row r="500" spans="1:6" ht="14.4" x14ac:dyDescent="0.3">
      <c r="A500" s="44"/>
      <c r="B500" s="77"/>
      <c r="C500" s="45"/>
      <c r="D500" s="46"/>
      <c r="E500" s="47"/>
      <c r="F500" s="47"/>
    </row>
    <row r="501" spans="1:6" ht="14.4" x14ac:dyDescent="0.3">
      <c r="A501" s="44"/>
      <c r="B501" s="77"/>
      <c r="C501" s="45"/>
      <c r="D501" s="46"/>
      <c r="E501" s="47"/>
      <c r="F501" s="47"/>
    </row>
    <row r="502" spans="1:6" ht="14.4" x14ac:dyDescent="0.3">
      <c r="A502" s="44"/>
      <c r="B502" s="77"/>
      <c r="C502" s="45"/>
      <c r="D502" s="46"/>
      <c r="E502" s="47"/>
      <c r="F502" s="47"/>
    </row>
    <row r="503" spans="1:6" ht="14.4" x14ac:dyDescent="0.3">
      <c r="A503" s="44"/>
      <c r="B503" s="77"/>
      <c r="C503" s="45"/>
      <c r="D503" s="46"/>
      <c r="E503" s="47"/>
      <c r="F503" s="47"/>
    </row>
    <row r="504" spans="1:6" ht="14.4" x14ac:dyDescent="0.3">
      <c r="A504" s="44"/>
      <c r="B504" s="77"/>
      <c r="C504" s="45"/>
      <c r="D504" s="46"/>
      <c r="E504" s="47"/>
      <c r="F504" s="47"/>
    </row>
    <row r="505" spans="1:6" ht="14.4" x14ac:dyDescent="0.3">
      <c r="A505" s="44"/>
      <c r="B505" s="77"/>
      <c r="C505" s="45"/>
      <c r="D505" s="46"/>
      <c r="E505" s="47"/>
      <c r="F505" s="47"/>
    </row>
    <row r="506" spans="1:6" ht="14.4" x14ac:dyDescent="0.3">
      <c r="A506" s="44"/>
      <c r="B506" s="77"/>
      <c r="C506" s="45"/>
      <c r="D506" s="46"/>
      <c r="E506" s="47"/>
      <c r="F506" s="47"/>
    </row>
    <row r="507" spans="1:6" ht="14.4" x14ac:dyDescent="0.3">
      <c r="A507" s="44"/>
      <c r="B507" s="77"/>
      <c r="C507" s="45"/>
      <c r="D507" s="46"/>
      <c r="E507" s="47"/>
      <c r="F507" s="47"/>
    </row>
    <row r="508" spans="1:6" ht="14.4" x14ac:dyDescent="0.3">
      <c r="A508" s="44"/>
      <c r="B508" s="77"/>
      <c r="C508" s="45"/>
      <c r="D508" s="46"/>
      <c r="E508" s="47"/>
      <c r="F508" s="47"/>
    </row>
    <row r="509" spans="1:6" ht="14.4" x14ac:dyDescent="0.3">
      <c r="A509" s="44"/>
      <c r="B509" s="77"/>
      <c r="C509" s="45"/>
      <c r="D509" s="46"/>
      <c r="E509" s="47"/>
      <c r="F509" s="47"/>
    </row>
    <row r="510" spans="1:6" ht="14.4" x14ac:dyDescent="0.3">
      <c r="A510" s="44"/>
      <c r="B510" s="77"/>
      <c r="C510" s="45"/>
      <c r="D510" s="46"/>
      <c r="E510" s="47"/>
      <c r="F510" s="47"/>
    </row>
    <row r="511" spans="1:6" ht="14.4" x14ac:dyDescent="0.3">
      <c r="A511" s="44"/>
      <c r="B511" s="77"/>
      <c r="C511" s="45"/>
      <c r="D511" s="46"/>
      <c r="E511" s="47"/>
      <c r="F511" s="47"/>
    </row>
    <row r="512" spans="1:6" ht="14.4" x14ac:dyDescent="0.3">
      <c r="A512" s="44"/>
      <c r="B512" s="77"/>
      <c r="C512" s="45"/>
      <c r="D512" s="46"/>
      <c r="E512" s="47"/>
      <c r="F512" s="47"/>
    </row>
    <row r="513" spans="1:6" ht="14.4" x14ac:dyDescent="0.3">
      <c r="A513" s="44"/>
      <c r="B513" s="77"/>
      <c r="C513" s="45"/>
      <c r="D513" s="46"/>
      <c r="E513" s="47"/>
      <c r="F513" s="47"/>
    </row>
    <row r="514" spans="1:6" ht="14.4" x14ac:dyDescent="0.3">
      <c r="A514" s="44"/>
      <c r="B514" s="77"/>
      <c r="C514" s="45"/>
      <c r="D514" s="46"/>
      <c r="E514" s="47"/>
      <c r="F514" s="47"/>
    </row>
    <row r="515" spans="1:6" ht="14.4" x14ac:dyDescent="0.3">
      <c r="A515" s="44"/>
      <c r="B515" s="77"/>
      <c r="C515" s="45"/>
      <c r="D515" s="46"/>
      <c r="E515" s="47"/>
      <c r="F515" s="47"/>
    </row>
    <row r="516" spans="1:6" ht="14.4" x14ac:dyDescent="0.3">
      <c r="A516" s="44"/>
      <c r="B516" s="77"/>
      <c r="C516" s="45"/>
      <c r="D516" s="46"/>
      <c r="E516" s="47"/>
      <c r="F516" s="47"/>
    </row>
    <row r="517" spans="1:6" ht="14.4" x14ac:dyDescent="0.3">
      <c r="A517" s="44"/>
      <c r="B517" s="77"/>
      <c r="C517" s="45"/>
      <c r="D517" s="46"/>
      <c r="E517" s="47"/>
      <c r="F517" s="47"/>
    </row>
    <row r="518" spans="1:6" ht="14.4" x14ac:dyDescent="0.3">
      <c r="A518" s="44"/>
      <c r="B518" s="77"/>
      <c r="C518" s="45"/>
      <c r="D518" s="46"/>
      <c r="E518" s="47"/>
      <c r="F518" s="47"/>
    </row>
    <row r="519" spans="1:6" ht="14.4" x14ac:dyDescent="0.3">
      <c r="A519" s="44"/>
      <c r="B519" s="77"/>
      <c r="C519" s="45"/>
      <c r="D519" s="46"/>
      <c r="E519" s="47"/>
      <c r="F519" s="47"/>
    </row>
    <row r="520" spans="1:6" ht="14.4" x14ac:dyDescent="0.3">
      <c r="A520" s="44"/>
      <c r="B520" s="77"/>
      <c r="C520" s="45"/>
      <c r="D520" s="46"/>
      <c r="E520" s="47"/>
      <c r="F520" s="47"/>
    </row>
    <row r="521" spans="1:6" ht="14.4" x14ac:dyDescent="0.3">
      <c r="A521" s="44"/>
      <c r="B521" s="77"/>
      <c r="C521" s="45"/>
      <c r="D521" s="46"/>
      <c r="E521" s="47"/>
      <c r="F521" s="47"/>
    </row>
    <row r="522" spans="1:6" ht="14.4" x14ac:dyDescent="0.3">
      <c r="A522" s="44"/>
      <c r="B522" s="77"/>
      <c r="C522" s="45"/>
      <c r="D522" s="46"/>
      <c r="E522" s="47"/>
      <c r="F522" s="47"/>
    </row>
    <row r="523" spans="1:6" ht="14.4" x14ac:dyDescent="0.3">
      <c r="A523" s="44"/>
      <c r="B523" s="77"/>
      <c r="C523" s="45"/>
      <c r="D523" s="46"/>
      <c r="E523" s="47"/>
      <c r="F523" s="47"/>
    </row>
    <row r="524" spans="1:6" ht="14.4" x14ac:dyDescent="0.3">
      <c r="A524" s="44"/>
      <c r="B524" s="77"/>
      <c r="C524" s="45"/>
      <c r="D524" s="46"/>
      <c r="E524" s="47"/>
      <c r="F524" s="47"/>
    </row>
    <row r="525" spans="1:6" ht="14.4" x14ac:dyDescent="0.3">
      <c r="A525" s="44"/>
      <c r="B525" s="77"/>
      <c r="C525" s="45"/>
      <c r="D525" s="46"/>
      <c r="E525" s="47"/>
      <c r="F525" s="47"/>
    </row>
    <row r="526" spans="1:6" ht="14.4" x14ac:dyDescent="0.3">
      <c r="A526" s="44"/>
      <c r="B526" s="77"/>
      <c r="C526" s="45"/>
      <c r="D526" s="46"/>
      <c r="E526" s="47"/>
      <c r="F526" s="47"/>
    </row>
    <row r="527" spans="1:6" ht="14.4" x14ac:dyDescent="0.3">
      <c r="A527" s="44"/>
      <c r="B527" s="77"/>
      <c r="C527" s="45"/>
      <c r="D527" s="46"/>
      <c r="E527" s="47"/>
      <c r="F527" s="47"/>
    </row>
    <row r="528" spans="1:6" ht="14.4" x14ac:dyDescent="0.3">
      <c r="A528" s="44"/>
      <c r="B528" s="77"/>
      <c r="C528" s="45"/>
      <c r="D528" s="46"/>
      <c r="E528" s="47"/>
      <c r="F528" s="47"/>
    </row>
    <row r="529" spans="1:6" ht="14.4" x14ac:dyDescent="0.3">
      <c r="A529" s="44"/>
      <c r="B529" s="77"/>
      <c r="C529" s="45"/>
      <c r="D529" s="46"/>
      <c r="E529" s="47"/>
      <c r="F529" s="47"/>
    </row>
    <row r="530" spans="1:6" ht="14.4" x14ac:dyDescent="0.3">
      <c r="A530" s="44"/>
      <c r="B530" s="77"/>
      <c r="C530" s="45"/>
      <c r="D530" s="46"/>
      <c r="E530" s="47"/>
      <c r="F530" s="47"/>
    </row>
    <row r="531" spans="1:6" ht="14.4" x14ac:dyDescent="0.3">
      <c r="A531" s="44"/>
      <c r="B531" s="77"/>
      <c r="C531" s="45"/>
      <c r="D531" s="46"/>
      <c r="E531" s="47"/>
      <c r="F531" s="47"/>
    </row>
    <row r="532" spans="1:6" ht="14.4" x14ac:dyDescent="0.3">
      <c r="A532" s="44"/>
      <c r="B532" s="77"/>
      <c r="C532" s="45"/>
      <c r="D532" s="46"/>
      <c r="E532" s="47"/>
      <c r="F532" s="47"/>
    </row>
    <row r="533" spans="1:6" ht="14.4" x14ac:dyDescent="0.3">
      <c r="A533" s="44"/>
      <c r="B533" s="77"/>
      <c r="C533" s="45"/>
      <c r="D533" s="46"/>
      <c r="E533" s="47"/>
      <c r="F533" s="47"/>
    </row>
    <row r="534" spans="1:6" ht="14.4" x14ac:dyDescent="0.3">
      <c r="A534" s="44"/>
      <c r="B534" s="77"/>
      <c r="C534" s="45"/>
      <c r="D534" s="46"/>
      <c r="E534" s="47"/>
      <c r="F534" s="47"/>
    </row>
    <row r="535" spans="1:6" ht="14.4" x14ac:dyDescent="0.3">
      <c r="A535" s="44"/>
      <c r="B535" s="77"/>
      <c r="C535" s="45"/>
      <c r="D535" s="46"/>
      <c r="E535" s="47"/>
      <c r="F535" s="47"/>
    </row>
    <row r="536" spans="1:6" ht="14.4" x14ac:dyDescent="0.3">
      <c r="A536" s="44"/>
      <c r="B536" s="77"/>
      <c r="C536" s="45"/>
      <c r="D536" s="46"/>
      <c r="E536" s="47"/>
      <c r="F536" s="47"/>
    </row>
    <row r="537" spans="1:6" ht="14.4" x14ac:dyDescent="0.3">
      <c r="A537" s="44"/>
      <c r="B537" s="77"/>
      <c r="C537" s="45"/>
      <c r="D537" s="46"/>
      <c r="E537" s="47"/>
      <c r="F537" s="47"/>
    </row>
    <row r="538" spans="1:6" ht="14.4" x14ac:dyDescent="0.3">
      <c r="A538" s="44"/>
      <c r="B538" s="77"/>
      <c r="C538" s="45"/>
      <c r="D538" s="46"/>
      <c r="E538" s="47"/>
      <c r="F538" s="47"/>
    </row>
    <row r="539" spans="1:6" ht="14.4" x14ac:dyDescent="0.3">
      <c r="A539" s="44"/>
      <c r="B539" s="77"/>
      <c r="C539" s="45"/>
      <c r="D539" s="46"/>
      <c r="E539" s="47"/>
      <c r="F539" s="47"/>
    </row>
    <row r="540" spans="1:6" ht="14.4" x14ac:dyDescent="0.3">
      <c r="A540" s="44"/>
      <c r="B540" s="77"/>
      <c r="C540" s="45"/>
      <c r="D540" s="46"/>
      <c r="E540" s="47"/>
      <c r="F540" s="47"/>
    </row>
    <row r="541" spans="1:6" ht="14.4" x14ac:dyDescent="0.3">
      <c r="A541" s="44"/>
      <c r="B541" s="77"/>
      <c r="C541" s="45"/>
      <c r="D541" s="46"/>
      <c r="E541" s="47"/>
      <c r="F541" s="47"/>
    </row>
    <row r="542" spans="1:6" ht="14.4" x14ac:dyDescent="0.3">
      <c r="A542" s="44"/>
      <c r="B542" s="77"/>
      <c r="C542" s="45"/>
      <c r="D542" s="46"/>
      <c r="E542" s="47"/>
      <c r="F542" s="47"/>
    </row>
    <row r="543" spans="1:6" ht="14.4" x14ac:dyDescent="0.3">
      <c r="A543" s="44"/>
      <c r="B543" s="77"/>
      <c r="C543" s="45"/>
      <c r="D543" s="46"/>
      <c r="E543" s="47"/>
      <c r="F543" s="47"/>
    </row>
    <row r="544" spans="1:6" ht="14.4" x14ac:dyDescent="0.3">
      <c r="A544" s="44"/>
      <c r="B544" s="77"/>
      <c r="C544" s="45"/>
      <c r="D544" s="46"/>
      <c r="E544" s="47"/>
      <c r="F544" s="47"/>
    </row>
    <row r="545" spans="1:6" ht="14.4" x14ac:dyDescent="0.3">
      <c r="A545" s="44"/>
      <c r="B545" s="77"/>
      <c r="C545" s="45"/>
      <c r="D545" s="46"/>
      <c r="E545" s="47"/>
      <c r="F545" s="47"/>
    </row>
    <row r="546" spans="1:6" ht="14.4" x14ac:dyDescent="0.3">
      <c r="A546" s="44"/>
      <c r="B546" s="77"/>
      <c r="C546" s="45"/>
      <c r="D546" s="46"/>
      <c r="E546" s="47"/>
      <c r="F546" s="47"/>
    </row>
    <row r="547" spans="1:6" ht="14.4" x14ac:dyDescent="0.3">
      <c r="A547" s="44"/>
      <c r="B547" s="77"/>
      <c r="C547" s="45"/>
      <c r="D547" s="46"/>
      <c r="E547" s="47"/>
      <c r="F547" s="47"/>
    </row>
    <row r="548" spans="1:6" ht="14.4" x14ac:dyDescent="0.3">
      <c r="A548" s="44"/>
      <c r="B548" s="77"/>
      <c r="C548" s="45"/>
      <c r="D548" s="46"/>
      <c r="E548" s="47"/>
      <c r="F548" s="47"/>
    </row>
    <row r="549" spans="1:6" ht="14.4" x14ac:dyDescent="0.3">
      <c r="A549" s="44"/>
      <c r="B549" s="77"/>
      <c r="C549" s="45"/>
      <c r="D549" s="46"/>
      <c r="E549" s="47"/>
      <c r="F549" s="47"/>
    </row>
    <row r="550" spans="1:6" ht="14.4" x14ac:dyDescent="0.3">
      <c r="A550" s="44"/>
      <c r="B550" s="77"/>
      <c r="C550" s="45"/>
      <c r="D550" s="46"/>
      <c r="E550" s="47"/>
      <c r="F550" s="47"/>
    </row>
    <row r="551" spans="1:6" ht="14.4" x14ac:dyDescent="0.3">
      <c r="A551" s="44"/>
      <c r="B551" s="77"/>
      <c r="C551" s="45"/>
      <c r="D551" s="46"/>
      <c r="E551" s="47"/>
      <c r="F551" s="47"/>
    </row>
    <row r="552" spans="1:6" ht="14.4" x14ac:dyDescent="0.3">
      <c r="A552" s="44"/>
      <c r="B552" s="77"/>
      <c r="C552" s="45"/>
      <c r="D552" s="46"/>
      <c r="E552" s="47"/>
      <c r="F552" s="47"/>
    </row>
    <row r="553" spans="1:6" ht="14.4" x14ac:dyDescent="0.3">
      <c r="A553" s="44"/>
      <c r="B553" s="77"/>
      <c r="C553" s="45"/>
      <c r="D553" s="46"/>
      <c r="E553" s="47"/>
      <c r="F553" s="47"/>
    </row>
    <row r="554" spans="1:6" ht="14.4" x14ac:dyDescent="0.3">
      <c r="A554" s="44"/>
      <c r="B554" s="77"/>
      <c r="C554" s="45"/>
      <c r="D554" s="46"/>
      <c r="E554" s="47"/>
      <c r="F554" s="47"/>
    </row>
    <row r="555" spans="1:6" ht="14.4" x14ac:dyDescent="0.3">
      <c r="A555" s="44"/>
      <c r="B555" s="77"/>
      <c r="C555" s="45"/>
      <c r="D555" s="46"/>
      <c r="E555" s="47"/>
      <c r="F555" s="47"/>
    </row>
    <row r="556" spans="1:6" ht="14.4" x14ac:dyDescent="0.3">
      <c r="A556" s="44"/>
      <c r="B556" s="77"/>
      <c r="C556" s="45"/>
      <c r="D556" s="46"/>
      <c r="E556" s="47"/>
      <c r="F556" s="47"/>
    </row>
    <row r="557" spans="1:6" ht="14.4" x14ac:dyDescent="0.3">
      <c r="A557" s="44"/>
      <c r="B557" s="77"/>
      <c r="C557" s="45"/>
      <c r="D557" s="46"/>
      <c r="E557" s="47"/>
      <c r="F557" s="47"/>
    </row>
    <row r="558" spans="1:6" ht="14.4" x14ac:dyDescent="0.3">
      <c r="A558" s="44"/>
      <c r="B558" s="77"/>
      <c r="C558" s="45"/>
      <c r="D558" s="46"/>
      <c r="E558" s="47"/>
      <c r="F558" s="47"/>
    </row>
    <row r="559" spans="1:6" ht="14.4" x14ac:dyDescent="0.3">
      <c r="A559" s="44"/>
      <c r="B559" s="77"/>
      <c r="C559" s="45"/>
      <c r="D559" s="46"/>
      <c r="E559" s="47"/>
      <c r="F559" s="47"/>
    </row>
    <row r="560" spans="1:6" ht="14.4" x14ac:dyDescent="0.3">
      <c r="A560" s="44"/>
      <c r="B560" s="77"/>
      <c r="C560" s="45"/>
      <c r="D560" s="46"/>
      <c r="E560" s="47"/>
      <c r="F560" s="47"/>
    </row>
    <row r="561" spans="1:6" ht="14.4" x14ac:dyDescent="0.3">
      <c r="A561" s="44"/>
      <c r="B561" s="77"/>
      <c r="C561" s="45"/>
      <c r="D561" s="46"/>
      <c r="E561" s="47"/>
      <c r="F561" s="47"/>
    </row>
    <row r="562" spans="1:6" ht="14.4" x14ac:dyDescent="0.3">
      <c r="A562" s="44"/>
      <c r="B562" s="77"/>
      <c r="C562" s="45"/>
      <c r="D562" s="46"/>
      <c r="E562" s="47"/>
      <c r="F562" s="47"/>
    </row>
    <row r="563" spans="1:6" ht="14.4" x14ac:dyDescent="0.3">
      <c r="A563" s="44"/>
      <c r="B563" s="77"/>
      <c r="C563" s="45"/>
      <c r="D563" s="46"/>
      <c r="E563" s="47"/>
      <c r="F563" s="47"/>
    </row>
    <row r="564" spans="1:6" ht="14.4" x14ac:dyDescent="0.3">
      <c r="A564" s="44"/>
      <c r="B564" s="77"/>
      <c r="C564" s="45"/>
      <c r="D564" s="46"/>
      <c r="E564" s="47"/>
      <c r="F564" s="47"/>
    </row>
    <row r="565" spans="1:6" ht="14.4" x14ac:dyDescent="0.3">
      <c r="A565" s="44"/>
      <c r="B565" s="77"/>
      <c r="C565" s="45"/>
      <c r="D565" s="46"/>
      <c r="E565" s="47"/>
      <c r="F565" s="47"/>
    </row>
    <row r="566" spans="1:6" ht="14.4" x14ac:dyDescent="0.3">
      <c r="A566" s="44"/>
      <c r="B566" s="77"/>
      <c r="C566" s="45"/>
      <c r="D566" s="46"/>
      <c r="E566" s="47"/>
      <c r="F566" s="47"/>
    </row>
    <row r="567" spans="1:6" ht="14.4" x14ac:dyDescent="0.3">
      <c r="A567" s="44"/>
      <c r="B567" s="77"/>
      <c r="C567" s="45"/>
      <c r="D567" s="46"/>
      <c r="E567" s="47"/>
      <c r="F567" s="47"/>
    </row>
    <row r="568" spans="1:6" ht="14.4" x14ac:dyDescent="0.3">
      <c r="A568" s="44"/>
      <c r="B568" s="77"/>
      <c r="C568" s="45"/>
      <c r="D568" s="46"/>
      <c r="E568" s="47"/>
      <c r="F568" s="47"/>
    </row>
    <row r="569" spans="1:6" ht="14.4" x14ac:dyDescent="0.3">
      <c r="A569" s="44"/>
      <c r="B569" s="77"/>
      <c r="C569" s="45"/>
      <c r="D569" s="46"/>
      <c r="E569" s="47"/>
      <c r="F569" s="47"/>
    </row>
    <row r="570" spans="1:6" ht="14.4" x14ac:dyDescent="0.3">
      <c r="A570" s="44"/>
      <c r="B570" s="77"/>
      <c r="C570" s="45"/>
      <c r="D570" s="46"/>
      <c r="E570" s="47"/>
      <c r="F570" s="47"/>
    </row>
    <row r="571" spans="1:6" ht="14.4" x14ac:dyDescent="0.3">
      <c r="A571" s="44"/>
      <c r="B571" s="77"/>
      <c r="C571" s="45"/>
      <c r="D571" s="46"/>
      <c r="E571" s="47"/>
      <c r="F571" s="47"/>
    </row>
    <row r="572" spans="1:6" ht="14.4" x14ac:dyDescent="0.3">
      <c r="A572" s="44"/>
      <c r="B572" s="77"/>
      <c r="C572" s="45"/>
      <c r="D572" s="46"/>
      <c r="E572" s="47"/>
      <c r="F572" s="47"/>
    </row>
    <row r="573" spans="1:6" ht="14.4" x14ac:dyDescent="0.3">
      <c r="A573" s="44"/>
      <c r="B573" s="77"/>
      <c r="C573" s="45"/>
      <c r="D573" s="46"/>
      <c r="E573" s="47"/>
      <c r="F573" s="47"/>
    </row>
    <row r="574" spans="1:6" ht="14.4" x14ac:dyDescent="0.3">
      <c r="A574" s="44"/>
      <c r="B574" s="77"/>
      <c r="C574" s="45"/>
      <c r="D574" s="46"/>
      <c r="E574" s="47"/>
      <c r="F574" s="47"/>
    </row>
    <row r="575" spans="1:6" ht="14.4" x14ac:dyDescent="0.3">
      <c r="A575" s="44"/>
      <c r="B575" s="77"/>
      <c r="C575" s="45"/>
      <c r="D575" s="46"/>
      <c r="E575" s="47"/>
      <c r="F575" s="47"/>
    </row>
    <row r="576" spans="1:6" ht="14.4" x14ac:dyDescent="0.3">
      <c r="A576" s="44"/>
      <c r="B576" s="77"/>
      <c r="C576" s="45"/>
      <c r="D576" s="46"/>
      <c r="E576" s="47"/>
      <c r="F576" s="47"/>
    </row>
    <row r="577" spans="1:6" ht="14.4" x14ac:dyDescent="0.3">
      <c r="A577" s="44"/>
      <c r="B577" s="77"/>
      <c r="C577" s="45"/>
      <c r="D577" s="46"/>
      <c r="E577" s="47"/>
      <c r="F577" s="47"/>
    </row>
    <row r="578" spans="1:6" ht="14.4" x14ac:dyDescent="0.3">
      <c r="A578" s="44"/>
      <c r="B578" s="77"/>
      <c r="C578" s="45"/>
      <c r="D578" s="46"/>
      <c r="E578" s="47"/>
      <c r="F578" s="47"/>
    </row>
    <row r="579" spans="1:6" ht="14.4" x14ac:dyDescent="0.3">
      <c r="A579" s="44"/>
      <c r="B579" s="77"/>
      <c r="C579" s="45"/>
      <c r="D579" s="46"/>
      <c r="E579" s="47"/>
      <c r="F579" s="47"/>
    </row>
    <row r="580" spans="1:6" ht="14.4" x14ac:dyDescent="0.3">
      <c r="A580" s="44"/>
      <c r="B580" s="77"/>
      <c r="C580" s="45"/>
      <c r="D580" s="46"/>
      <c r="E580" s="47"/>
      <c r="F580" s="47"/>
    </row>
    <row r="581" spans="1:6" ht="14.4" x14ac:dyDescent="0.3">
      <c r="A581" s="44"/>
      <c r="B581" s="77"/>
      <c r="C581" s="45"/>
      <c r="D581" s="46"/>
      <c r="E581" s="47"/>
      <c r="F581" s="47"/>
    </row>
    <row r="582" spans="1:6" ht="14.4" x14ac:dyDescent="0.3">
      <c r="A582" s="44"/>
      <c r="B582" s="77"/>
      <c r="C582" s="45"/>
      <c r="D582" s="46"/>
      <c r="E582" s="47"/>
      <c r="F582" s="47"/>
    </row>
    <row r="583" spans="1:6" ht="14.4" x14ac:dyDescent="0.3">
      <c r="A583" s="44"/>
      <c r="B583" s="77"/>
      <c r="C583" s="45"/>
      <c r="D583" s="46"/>
      <c r="E583" s="47"/>
      <c r="F583" s="47"/>
    </row>
    <row r="584" spans="1:6" ht="14.4" x14ac:dyDescent="0.3">
      <c r="A584" s="44"/>
      <c r="B584" s="77"/>
      <c r="C584" s="45"/>
      <c r="D584" s="46"/>
      <c r="E584" s="47"/>
      <c r="F584" s="47"/>
    </row>
    <row r="585" spans="1:6" ht="14.4" x14ac:dyDescent="0.3">
      <c r="A585" s="44"/>
      <c r="B585" s="77"/>
      <c r="C585" s="45"/>
      <c r="D585" s="46"/>
      <c r="E585" s="47"/>
      <c r="F585" s="47"/>
    </row>
    <row r="586" spans="1:6" ht="14.4" x14ac:dyDescent="0.3">
      <c r="A586" s="44"/>
      <c r="B586" s="77"/>
      <c r="C586" s="45"/>
      <c r="D586" s="46"/>
      <c r="E586" s="47"/>
      <c r="F586" s="47"/>
    </row>
    <row r="587" spans="1:6" ht="14.4" x14ac:dyDescent="0.3">
      <c r="A587" s="44"/>
      <c r="B587" s="77"/>
      <c r="C587" s="45"/>
      <c r="D587" s="46"/>
      <c r="E587" s="47"/>
      <c r="F587" s="47"/>
    </row>
    <row r="588" spans="1:6" ht="14.4" x14ac:dyDescent="0.3">
      <c r="A588" s="44"/>
      <c r="B588" s="77"/>
      <c r="C588" s="45"/>
      <c r="D588" s="46"/>
      <c r="E588" s="47"/>
      <c r="F588" s="47"/>
    </row>
    <row r="589" spans="1:6" ht="14.4" x14ac:dyDescent="0.3">
      <c r="A589" s="44"/>
      <c r="B589" s="77"/>
      <c r="C589" s="45"/>
      <c r="D589" s="46"/>
      <c r="E589" s="47"/>
      <c r="F589" s="47"/>
    </row>
    <row r="590" spans="1:6" ht="14.4" x14ac:dyDescent="0.3">
      <c r="A590" s="44"/>
      <c r="B590" s="77"/>
      <c r="C590" s="45"/>
      <c r="D590" s="46"/>
      <c r="E590" s="47"/>
      <c r="F590" s="47"/>
    </row>
    <row r="591" spans="1:6" ht="14.4" x14ac:dyDescent="0.3">
      <c r="A591" s="44"/>
      <c r="B591" s="77"/>
      <c r="C591" s="45"/>
      <c r="D591" s="46"/>
      <c r="E591" s="47"/>
      <c r="F591" s="47"/>
    </row>
    <row r="592" spans="1:6" ht="14.4" x14ac:dyDescent="0.3">
      <c r="A592" s="44"/>
      <c r="B592" s="77"/>
      <c r="C592" s="45"/>
      <c r="D592" s="46"/>
      <c r="E592" s="47"/>
      <c r="F592" s="47"/>
    </row>
    <row r="593" spans="1:6" ht="14.4" x14ac:dyDescent="0.3">
      <c r="A593" s="44"/>
      <c r="B593" s="77"/>
      <c r="C593" s="45"/>
      <c r="D593" s="46"/>
      <c r="E593" s="47"/>
      <c r="F593" s="47"/>
    </row>
    <row r="594" spans="1:6" ht="14.4" x14ac:dyDescent="0.3">
      <c r="A594" s="44"/>
      <c r="B594" s="77"/>
      <c r="C594" s="45"/>
      <c r="D594" s="46"/>
      <c r="E594" s="47"/>
      <c r="F594" s="47"/>
    </row>
    <row r="595" spans="1:6" ht="14.4" x14ac:dyDescent="0.3">
      <c r="A595" s="44"/>
      <c r="B595" s="77"/>
      <c r="C595" s="45"/>
      <c r="D595" s="46"/>
      <c r="E595" s="47"/>
      <c r="F595" s="47"/>
    </row>
    <row r="596" spans="1:6" ht="14.4" x14ac:dyDescent="0.3">
      <c r="A596" s="44"/>
      <c r="B596" s="77"/>
      <c r="C596" s="45"/>
      <c r="D596" s="46"/>
      <c r="E596" s="47"/>
      <c r="F596" s="47"/>
    </row>
    <row r="597" spans="1:6" ht="14.4" x14ac:dyDescent="0.3">
      <c r="A597" s="44"/>
      <c r="B597" s="77"/>
      <c r="C597" s="45"/>
      <c r="D597" s="46"/>
      <c r="E597" s="47"/>
      <c r="F597" s="47"/>
    </row>
    <row r="598" spans="1:6" ht="14.4" x14ac:dyDescent="0.3">
      <c r="A598" s="44"/>
      <c r="B598" s="77"/>
      <c r="C598" s="45"/>
      <c r="D598" s="46"/>
      <c r="E598" s="47"/>
      <c r="F598" s="47"/>
    </row>
    <row r="599" spans="1:6" ht="14.4" x14ac:dyDescent="0.3">
      <c r="A599" s="44"/>
      <c r="B599" s="77"/>
      <c r="C599" s="45"/>
      <c r="D599" s="46"/>
      <c r="E599" s="47"/>
      <c r="F599" s="47"/>
    </row>
    <row r="600" spans="1:6" ht="14.4" x14ac:dyDescent="0.3">
      <c r="A600" s="44"/>
      <c r="B600" s="77"/>
      <c r="C600" s="45"/>
      <c r="D600" s="46"/>
      <c r="E600" s="47"/>
      <c r="F600" s="47"/>
    </row>
    <row r="601" spans="1:6" ht="14.4" x14ac:dyDescent="0.3">
      <c r="A601" s="44"/>
      <c r="B601" s="77"/>
      <c r="C601" s="45"/>
      <c r="D601" s="46"/>
      <c r="E601" s="47"/>
      <c r="F601" s="47"/>
    </row>
    <row r="602" spans="1:6" ht="14.4" x14ac:dyDescent="0.3">
      <c r="A602" s="44"/>
      <c r="B602" s="77"/>
      <c r="C602" s="45"/>
      <c r="D602" s="46"/>
      <c r="E602" s="47"/>
      <c r="F602" s="47"/>
    </row>
    <row r="603" spans="1:6" ht="14.4" x14ac:dyDescent="0.3">
      <c r="A603" s="44"/>
      <c r="B603" s="77"/>
      <c r="C603" s="45"/>
      <c r="D603" s="46"/>
      <c r="E603" s="47"/>
      <c r="F603" s="47"/>
    </row>
    <row r="604" spans="1:6" ht="14.4" x14ac:dyDescent="0.3">
      <c r="A604" s="44"/>
      <c r="B604" s="77"/>
      <c r="C604" s="45"/>
      <c r="D604" s="46"/>
      <c r="E604" s="47"/>
      <c r="F604" s="47"/>
    </row>
    <row r="605" spans="1:6" ht="14.4" x14ac:dyDescent="0.3">
      <c r="A605" s="44"/>
      <c r="B605" s="77"/>
      <c r="C605" s="45"/>
      <c r="D605" s="46"/>
      <c r="E605" s="47"/>
      <c r="F605" s="47"/>
    </row>
    <row r="606" spans="1:6" ht="14.4" x14ac:dyDescent="0.3">
      <c r="A606" s="44"/>
      <c r="B606" s="77"/>
      <c r="C606" s="45"/>
      <c r="D606" s="46"/>
      <c r="E606" s="47"/>
      <c r="F606" s="47"/>
    </row>
    <row r="607" spans="1:6" ht="14.4" x14ac:dyDescent="0.3">
      <c r="A607" s="44"/>
      <c r="B607" s="77"/>
      <c r="C607" s="45"/>
      <c r="D607" s="46"/>
      <c r="E607" s="47"/>
      <c r="F607" s="47"/>
    </row>
    <row r="608" spans="1:6" ht="14.4" x14ac:dyDescent="0.3">
      <c r="A608" s="44"/>
      <c r="B608" s="77"/>
      <c r="C608" s="45"/>
      <c r="D608" s="46"/>
      <c r="E608" s="47"/>
      <c r="F608" s="47"/>
    </row>
    <row r="609" spans="1:6" ht="14.4" x14ac:dyDescent="0.3">
      <c r="A609" s="44"/>
      <c r="B609" s="77"/>
      <c r="C609" s="45"/>
      <c r="D609" s="46"/>
      <c r="E609" s="47"/>
      <c r="F609" s="47"/>
    </row>
    <row r="610" spans="1:6" ht="14.4" x14ac:dyDescent="0.3">
      <c r="A610" s="44"/>
      <c r="B610" s="77"/>
      <c r="C610" s="45"/>
      <c r="D610" s="46"/>
      <c r="E610" s="47"/>
      <c r="F610" s="47"/>
    </row>
    <row r="611" spans="1:6" ht="14.4" x14ac:dyDescent="0.3">
      <c r="A611" s="44"/>
      <c r="B611" s="77"/>
      <c r="C611" s="45"/>
      <c r="D611" s="46"/>
      <c r="E611" s="47"/>
      <c r="F611" s="47"/>
    </row>
    <row r="612" spans="1:6" ht="14.4" x14ac:dyDescent="0.3">
      <c r="A612" s="44"/>
      <c r="B612" s="77"/>
      <c r="C612" s="45"/>
      <c r="D612" s="46"/>
      <c r="E612" s="47"/>
      <c r="F612" s="47"/>
    </row>
    <row r="613" spans="1:6" ht="14.4" x14ac:dyDescent="0.3">
      <c r="A613" s="44"/>
      <c r="B613" s="77"/>
      <c r="C613" s="45"/>
      <c r="D613" s="46"/>
      <c r="E613" s="47"/>
      <c r="F613" s="47"/>
    </row>
    <row r="614" spans="1:6" ht="14.4" x14ac:dyDescent="0.3">
      <c r="A614" s="44"/>
      <c r="B614" s="77"/>
      <c r="C614" s="45"/>
      <c r="D614" s="46"/>
      <c r="E614" s="47"/>
      <c r="F614" s="47"/>
    </row>
    <row r="615" spans="1:6" ht="14.4" x14ac:dyDescent="0.3">
      <c r="A615" s="44"/>
      <c r="B615" s="77"/>
      <c r="C615" s="45"/>
      <c r="D615" s="46"/>
      <c r="E615" s="47"/>
      <c r="F615" s="47"/>
    </row>
    <row r="616" spans="1:6" ht="14.4" x14ac:dyDescent="0.3">
      <c r="A616" s="44"/>
      <c r="B616" s="77"/>
      <c r="C616" s="45"/>
      <c r="D616" s="46"/>
      <c r="E616" s="47"/>
      <c r="F616" s="47"/>
    </row>
    <row r="617" spans="1:6" ht="14.4" x14ac:dyDescent="0.3">
      <c r="A617" s="44"/>
      <c r="B617" s="77"/>
      <c r="C617" s="45"/>
      <c r="D617" s="46"/>
      <c r="E617" s="47"/>
      <c r="F617" s="47"/>
    </row>
    <row r="618" spans="1:6" ht="14.4" x14ac:dyDescent="0.3">
      <c r="A618" s="44"/>
      <c r="B618" s="77"/>
      <c r="C618" s="45"/>
      <c r="D618" s="46"/>
      <c r="E618" s="47"/>
      <c r="F618" s="47"/>
    </row>
    <row r="619" spans="1:6" ht="14.4" x14ac:dyDescent="0.3">
      <c r="A619" s="44"/>
      <c r="B619" s="77"/>
      <c r="C619" s="45"/>
      <c r="D619" s="46"/>
      <c r="E619" s="47"/>
      <c r="F619" s="47"/>
    </row>
    <row r="620" spans="1:6" ht="14.4" x14ac:dyDescent="0.3">
      <c r="A620" s="44"/>
      <c r="B620" s="77"/>
      <c r="C620" s="45"/>
      <c r="D620" s="46"/>
      <c r="E620" s="47"/>
      <c r="F620" s="47"/>
    </row>
    <row r="621" spans="1:6" ht="14.4" x14ac:dyDescent="0.3">
      <c r="A621" s="44"/>
      <c r="B621" s="77"/>
      <c r="C621" s="45"/>
      <c r="D621" s="46"/>
      <c r="E621" s="47"/>
      <c r="F621" s="47"/>
    </row>
    <row r="622" spans="1:6" ht="14.4" x14ac:dyDescent="0.3">
      <c r="A622" s="44"/>
      <c r="B622" s="77"/>
      <c r="C622" s="45"/>
      <c r="D622" s="46"/>
      <c r="E622" s="47"/>
      <c r="F622" s="47"/>
    </row>
    <row r="623" spans="1:6" ht="14.4" x14ac:dyDescent="0.3">
      <c r="A623" s="44"/>
      <c r="B623" s="77"/>
      <c r="C623" s="45"/>
      <c r="D623" s="46"/>
      <c r="E623" s="47"/>
      <c r="F623" s="47"/>
    </row>
    <row r="624" spans="1:6" ht="14.4" x14ac:dyDescent="0.3">
      <c r="A624" s="44"/>
      <c r="B624" s="77"/>
      <c r="C624" s="45"/>
      <c r="D624" s="46"/>
      <c r="E624" s="47"/>
      <c r="F624" s="47"/>
    </row>
    <row r="625" spans="1:6" ht="14.4" x14ac:dyDescent="0.3">
      <c r="A625" s="44"/>
      <c r="B625" s="77"/>
      <c r="C625" s="45"/>
      <c r="D625" s="46"/>
      <c r="E625" s="47"/>
      <c r="F625" s="47"/>
    </row>
    <row r="626" spans="1:6" ht="14.4" x14ac:dyDescent="0.3">
      <c r="A626" s="44"/>
      <c r="B626" s="77"/>
      <c r="C626" s="45"/>
      <c r="D626" s="46"/>
      <c r="E626" s="47"/>
      <c r="F626" s="47"/>
    </row>
    <row r="627" spans="1:6" ht="14.4" x14ac:dyDescent="0.3">
      <c r="A627" s="44"/>
      <c r="B627" s="77"/>
      <c r="C627" s="45"/>
      <c r="D627" s="46"/>
      <c r="E627" s="47"/>
      <c r="F627" s="47"/>
    </row>
    <row r="628" spans="1:6" ht="14.4" x14ac:dyDescent="0.3">
      <c r="A628" s="44"/>
      <c r="B628" s="77"/>
      <c r="C628" s="45"/>
      <c r="D628" s="46"/>
      <c r="E628" s="47"/>
      <c r="F628" s="47"/>
    </row>
    <row r="629" spans="1:6" ht="14.4" x14ac:dyDescent="0.3">
      <c r="A629" s="44"/>
      <c r="B629" s="77"/>
      <c r="C629" s="45"/>
      <c r="D629" s="46"/>
      <c r="E629" s="47"/>
      <c r="F629" s="47"/>
    </row>
    <row r="630" spans="1:6" ht="14.4" x14ac:dyDescent="0.3">
      <c r="A630" s="44"/>
      <c r="B630" s="77"/>
      <c r="C630" s="45"/>
      <c r="D630" s="46"/>
      <c r="E630" s="47"/>
      <c r="F630" s="47"/>
    </row>
    <row r="631" spans="1:6" ht="14.4" x14ac:dyDescent="0.3">
      <c r="A631" s="44"/>
      <c r="B631" s="77"/>
      <c r="C631" s="45"/>
      <c r="D631" s="46"/>
      <c r="E631" s="47"/>
      <c r="F631" s="47"/>
    </row>
    <row r="632" spans="1:6" ht="14.4" x14ac:dyDescent="0.3">
      <c r="A632" s="44"/>
      <c r="B632" s="77"/>
      <c r="C632" s="45"/>
      <c r="D632" s="46"/>
      <c r="E632" s="47"/>
      <c r="F632" s="47"/>
    </row>
    <row r="633" spans="1:6" ht="14.4" x14ac:dyDescent="0.3">
      <c r="A633" s="44"/>
      <c r="B633" s="77"/>
      <c r="C633" s="45"/>
      <c r="D633" s="46"/>
      <c r="E633" s="47"/>
      <c r="F633" s="47"/>
    </row>
    <row r="634" spans="1:6" ht="14.4" x14ac:dyDescent="0.3">
      <c r="A634" s="44"/>
      <c r="B634" s="77"/>
      <c r="C634" s="45"/>
      <c r="D634" s="46"/>
      <c r="E634" s="47"/>
      <c r="F634" s="47"/>
    </row>
    <row r="635" spans="1:6" ht="14.4" x14ac:dyDescent="0.3">
      <c r="A635" s="44"/>
      <c r="B635" s="77"/>
      <c r="C635" s="45"/>
      <c r="D635" s="46"/>
      <c r="E635" s="47"/>
      <c r="F635" s="47"/>
    </row>
    <row r="636" spans="1:6" ht="14.4" x14ac:dyDescent="0.3">
      <c r="A636" s="44"/>
      <c r="B636" s="77"/>
      <c r="C636" s="45"/>
      <c r="D636" s="46"/>
      <c r="E636" s="47"/>
      <c r="F636" s="47"/>
    </row>
    <row r="637" spans="1:6" ht="14.4" x14ac:dyDescent="0.3">
      <c r="A637" s="44"/>
      <c r="B637" s="77"/>
      <c r="C637" s="45"/>
      <c r="D637" s="46"/>
      <c r="E637" s="47"/>
      <c r="F637" s="47"/>
    </row>
    <row r="638" spans="1:6" ht="14.4" x14ac:dyDescent="0.3">
      <c r="A638" s="44"/>
      <c r="B638" s="77"/>
      <c r="C638" s="45"/>
      <c r="D638" s="46"/>
      <c r="E638" s="47"/>
      <c r="F638" s="47"/>
    </row>
    <row r="639" spans="1:6" ht="14.4" x14ac:dyDescent="0.3">
      <c r="A639" s="44"/>
      <c r="B639" s="77"/>
      <c r="C639" s="45"/>
      <c r="D639" s="46"/>
      <c r="E639" s="47"/>
      <c r="F639" s="47"/>
    </row>
    <row r="640" spans="1:6" ht="14.4" x14ac:dyDescent="0.3">
      <c r="A640" s="44"/>
      <c r="B640" s="77"/>
      <c r="C640" s="45"/>
      <c r="D640" s="46"/>
      <c r="E640" s="47"/>
      <c r="F640" s="47"/>
    </row>
    <row r="641" spans="1:6" ht="14.4" x14ac:dyDescent="0.3">
      <c r="A641" s="44"/>
      <c r="B641" s="77"/>
      <c r="C641" s="45"/>
      <c r="D641" s="46"/>
      <c r="E641" s="47"/>
      <c r="F641" s="47"/>
    </row>
    <row r="642" spans="1:6" ht="14.4" x14ac:dyDescent="0.3">
      <c r="A642" s="44"/>
      <c r="B642" s="77"/>
      <c r="C642" s="45"/>
      <c r="D642" s="46"/>
      <c r="E642" s="47"/>
      <c r="F642" s="47"/>
    </row>
    <row r="643" spans="1:6" ht="14.4" x14ac:dyDescent="0.3">
      <c r="A643" s="44"/>
      <c r="B643" s="77"/>
      <c r="C643" s="45"/>
      <c r="D643" s="46"/>
      <c r="E643" s="47"/>
      <c r="F643" s="47"/>
    </row>
    <row r="644" spans="1:6" ht="14.4" x14ac:dyDescent="0.3">
      <c r="A644" s="44"/>
      <c r="B644" s="77"/>
      <c r="C644" s="45"/>
      <c r="D644" s="46"/>
      <c r="E644" s="47"/>
      <c r="F644" s="47"/>
    </row>
    <row r="645" spans="1:6" ht="14.4" x14ac:dyDescent="0.3">
      <c r="A645" s="44"/>
      <c r="B645" s="77"/>
      <c r="C645" s="45"/>
      <c r="D645" s="46"/>
      <c r="E645" s="47"/>
      <c r="F645" s="47"/>
    </row>
    <row r="646" spans="1:6" ht="14.4" x14ac:dyDescent="0.3">
      <c r="A646" s="44"/>
      <c r="B646" s="77"/>
      <c r="C646" s="45"/>
      <c r="D646" s="46"/>
      <c r="E646" s="47"/>
      <c r="F646" s="47"/>
    </row>
    <row r="647" spans="1:6" ht="14.4" x14ac:dyDescent="0.3">
      <c r="A647" s="44"/>
      <c r="B647" s="77"/>
      <c r="C647" s="45"/>
      <c r="D647" s="46"/>
      <c r="E647" s="47"/>
      <c r="F647" s="47"/>
    </row>
    <row r="648" spans="1:6" ht="14.4" x14ac:dyDescent="0.3">
      <c r="A648" s="44"/>
      <c r="B648" s="77"/>
      <c r="C648" s="45"/>
      <c r="D648" s="46"/>
      <c r="E648" s="47"/>
      <c r="F648" s="47"/>
    </row>
    <row r="649" spans="1:6" ht="14.4" x14ac:dyDescent="0.3">
      <c r="A649" s="44"/>
      <c r="B649" s="77"/>
      <c r="C649" s="45"/>
      <c r="D649" s="46"/>
      <c r="E649" s="47"/>
      <c r="F649" s="47"/>
    </row>
    <row r="650" spans="1:6" ht="14.4" x14ac:dyDescent="0.3">
      <c r="A650" s="44"/>
      <c r="B650" s="77"/>
      <c r="C650" s="45"/>
      <c r="D650" s="46"/>
      <c r="E650" s="47"/>
      <c r="F650" s="47"/>
    </row>
    <row r="651" spans="1:6" ht="14.4" x14ac:dyDescent="0.3">
      <c r="A651" s="44"/>
      <c r="B651" s="77"/>
      <c r="C651" s="45"/>
      <c r="D651" s="46"/>
      <c r="E651" s="47"/>
      <c r="F651" s="47"/>
    </row>
    <row r="652" spans="1:6" ht="14.4" x14ac:dyDescent="0.3">
      <c r="A652" s="44"/>
      <c r="B652" s="77"/>
      <c r="C652" s="45"/>
      <c r="D652" s="46"/>
      <c r="E652" s="47"/>
      <c r="F652" s="47"/>
    </row>
    <row r="653" spans="1:6" ht="14.4" x14ac:dyDescent="0.3">
      <c r="A653" s="44"/>
      <c r="B653" s="77"/>
      <c r="C653" s="45"/>
      <c r="D653" s="46"/>
      <c r="E653" s="47"/>
      <c r="F653" s="47"/>
    </row>
    <row r="654" spans="1:6" ht="14.4" x14ac:dyDescent="0.3">
      <c r="A654" s="44"/>
      <c r="B654" s="77"/>
      <c r="C654" s="45"/>
      <c r="D654" s="46"/>
      <c r="E654" s="47"/>
      <c r="F654" s="47"/>
    </row>
    <row r="655" spans="1:6" ht="14.4" x14ac:dyDescent="0.3">
      <c r="A655" s="44"/>
      <c r="B655" s="77"/>
      <c r="C655" s="45"/>
      <c r="D655" s="46"/>
      <c r="E655" s="47"/>
      <c r="F655" s="47"/>
    </row>
    <row r="656" spans="1:6" ht="14.4" x14ac:dyDescent="0.3">
      <c r="A656" s="44"/>
      <c r="B656" s="77"/>
      <c r="C656" s="45"/>
      <c r="D656" s="46"/>
      <c r="E656" s="47"/>
      <c r="F656" s="47"/>
    </row>
    <row r="657" spans="1:6" ht="14.4" x14ac:dyDescent="0.3">
      <c r="A657" s="44"/>
      <c r="B657" s="77"/>
      <c r="C657" s="45"/>
      <c r="D657" s="46"/>
      <c r="E657" s="47"/>
      <c r="F657" s="47"/>
    </row>
    <row r="658" spans="1:6" ht="14.4" x14ac:dyDescent="0.3">
      <c r="A658" s="44"/>
      <c r="B658" s="77"/>
      <c r="C658" s="45"/>
      <c r="D658" s="46"/>
      <c r="E658" s="47"/>
      <c r="F658" s="47"/>
    </row>
    <row r="659" spans="1:6" ht="14.4" x14ac:dyDescent="0.3">
      <c r="A659" s="44"/>
      <c r="B659" s="77"/>
      <c r="C659" s="45"/>
      <c r="D659" s="46"/>
      <c r="E659" s="47"/>
      <c r="F659" s="47"/>
    </row>
    <row r="660" spans="1:6" ht="14.4" x14ac:dyDescent="0.3">
      <c r="A660" s="44"/>
      <c r="B660" s="77"/>
      <c r="C660" s="45"/>
      <c r="D660" s="46"/>
      <c r="E660" s="47"/>
      <c r="F660" s="47"/>
    </row>
    <row r="661" spans="1:6" ht="14.4" x14ac:dyDescent="0.3">
      <c r="A661" s="44"/>
      <c r="B661" s="77"/>
      <c r="C661" s="45"/>
      <c r="D661" s="46"/>
      <c r="E661" s="47"/>
      <c r="F661" s="47"/>
    </row>
    <row r="662" spans="1:6" ht="14.4" x14ac:dyDescent="0.3">
      <c r="A662" s="44"/>
      <c r="B662" s="77"/>
      <c r="C662" s="45"/>
      <c r="D662" s="46"/>
      <c r="E662" s="47"/>
      <c r="F662" s="47"/>
    </row>
    <row r="663" spans="1:6" ht="14.4" x14ac:dyDescent="0.3">
      <c r="A663" s="44"/>
      <c r="B663" s="77"/>
      <c r="C663" s="45"/>
      <c r="D663" s="46"/>
      <c r="E663" s="47"/>
      <c r="F663" s="47"/>
    </row>
    <row r="664" spans="1:6" ht="14.4" x14ac:dyDescent="0.3">
      <c r="A664" s="44"/>
      <c r="B664" s="77"/>
      <c r="C664" s="45"/>
      <c r="D664" s="46"/>
      <c r="E664" s="47"/>
      <c r="F664" s="47"/>
    </row>
    <row r="665" spans="1:6" ht="14.4" x14ac:dyDescent="0.3">
      <c r="A665" s="44"/>
      <c r="B665" s="77"/>
      <c r="C665" s="45"/>
      <c r="D665" s="46"/>
      <c r="E665" s="47"/>
      <c r="F665" s="47"/>
    </row>
    <row r="666" spans="1:6" ht="14.4" x14ac:dyDescent="0.3">
      <c r="A666" s="44"/>
      <c r="B666" s="77"/>
      <c r="C666" s="45"/>
      <c r="D666" s="46"/>
      <c r="E666" s="47"/>
      <c r="F666" s="47"/>
    </row>
    <row r="667" spans="1:6" ht="14.4" x14ac:dyDescent="0.3">
      <c r="A667" s="44"/>
      <c r="B667" s="77"/>
      <c r="C667" s="45"/>
      <c r="D667" s="46"/>
      <c r="E667" s="47"/>
      <c r="F667" s="47"/>
    </row>
    <row r="668" spans="1:6" ht="14.4" x14ac:dyDescent="0.3">
      <c r="A668" s="44"/>
      <c r="B668" s="77"/>
      <c r="C668" s="45"/>
      <c r="D668" s="46"/>
      <c r="E668" s="47"/>
      <c r="F668" s="47"/>
    </row>
    <row r="669" spans="1:6" ht="14.4" x14ac:dyDescent="0.3">
      <c r="A669" s="44"/>
      <c r="B669" s="77"/>
      <c r="C669" s="45"/>
      <c r="D669" s="46"/>
      <c r="E669" s="47"/>
      <c r="F669" s="47"/>
    </row>
    <row r="670" spans="1:6" ht="14.4" x14ac:dyDescent="0.3">
      <c r="A670" s="44"/>
      <c r="B670" s="77"/>
      <c r="C670" s="45"/>
      <c r="D670" s="46"/>
      <c r="E670" s="47"/>
      <c r="F670" s="47"/>
    </row>
    <row r="671" spans="1:6" ht="14.4" x14ac:dyDescent="0.3">
      <c r="A671" s="44"/>
      <c r="B671" s="77"/>
      <c r="C671" s="45"/>
      <c r="D671" s="46"/>
      <c r="E671" s="47"/>
      <c r="F671" s="47"/>
    </row>
    <row r="672" spans="1:6" ht="14.4" x14ac:dyDescent="0.3">
      <c r="A672" s="44"/>
      <c r="B672" s="77"/>
      <c r="C672" s="45"/>
      <c r="D672" s="46"/>
      <c r="E672" s="47"/>
      <c r="F672" s="47"/>
    </row>
    <row r="673" spans="1:6" ht="14.4" x14ac:dyDescent="0.3">
      <c r="A673" s="44"/>
      <c r="B673" s="77"/>
      <c r="C673" s="45"/>
      <c r="D673" s="46"/>
      <c r="E673" s="47"/>
      <c r="F673" s="47"/>
    </row>
    <row r="674" spans="1:6" ht="14.4" x14ac:dyDescent="0.3">
      <c r="A674" s="44"/>
      <c r="B674" s="77"/>
      <c r="C674" s="45"/>
      <c r="D674" s="46"/>
      <c r="E674" s="47"/>
      <c r="F674" s="47"/>
    </row>
    <row r="675" spans="1:6" ht="14.4" x14ac:dyDescent="0.3">
      <c r="A675" s="44"/>
      <c r="B675" s="77"/>
      <c r="C675" s="45"/>
      <c r="D675" s="46"/>
      <c r="E675" s="47"/>
      <c r="F675" s="47"/>
    </row>
    <row r="676" spans="1:6" ht="14.4" x14ac:dyDescent="0.3">
      <c r="A676" s="44"/>
      <c r="B676" s="77"/>
      <c r="C676" s="45"/>
      <c r="D676" s="46"/>
      <c r="E676" s="47"/>
      <c r="F676" s="47"/>
    </row>
    <row r="677" spans="1:6" ht="14.4" x14ac:dyDescent="0.3">
      <c r="A677" s="44"/>
      <c r="B677" s="77"/>
      <c r="C677" s="45"/>
      <c r="D677" s="46"/>
      <c r="E677" s="47"/>
      <c r="F677" s="47"/>
    </row>
    <row r="678" spans="1:6" ht="14.4" x14ac:dyDescent="0.3">
      <c r="A678" s="44"/>
      <c r="B678" s="77"/>
      <c r="C678" s="45"/>
      <c r="D678" s="46"/>
      <c r="E678" s="47"/>
      <c r="F678" s="47"/>
    </row>
    <row r="679" spans="1:6" ht="14.4" x14ac:dyDescent="0.3">
      <c r="A679" s="44"/>
      <c r="B679" s="77"/>
      <c r="C679" s="45"/>
      <c r="D679" s="46"/>
      <c r="E679" s="47"/>
      <c r="F679" s="47"/>
    </row>
    <row r="680" spans="1:6" ht="14.4" x14ac:dyDescent="0.3">
      <c r="A680" s="44"/>
      <c r="B680" s="77"/>
      <c r="C680" s="45"/>
      <c r="D680" s="46"/>
      <c r="E680" s="47"/>
      <c r="F680" s="47"/>
    </row>
    <row r="681" spans="1:6" ht="14.4" x14ac:dyDescent="0.3">
      <c r="A681" s="44"/>
      <c r="B681" s="77"/>
      <c r="C681" s="45"/>
      <c r="D681" s="46"/>
      <c r="E681" s="47"/>
      <c r="F681" s="47"/>
    </row>
    <row r="682" spans="1:6" ht="14.4" x14ac:dyDescent="0.3">
      <c r="A682" s="44"/>
      <c r="B682" s="77"/>
      <c r="C682" s="45"/>
      <c r="D682" s="46"/>
      <c r="E682" s="47"/>
      <c r="F682" s="47"/>
    </row>
    <row r="683" spans="1:6" ht="14.4" x14ac:dyDescent="0.3">
      <c r="A683" s="44"/>
      <c r="B683" s="77"/>
      <c r="C683" s="45"/>
      <c r="D683" s="46"/>
      <c r="E683" s="47"/>
      <c r="F683" s="47"/>
    </row>
    <row r="684" spans="1:6" ht="14.4" x14ac:dyDescent="0.3">
      <c r="A684" s="44"/>
      <c r="B684" s="77"/>
      <c r="C684" s="45"/>
      <c r="D684" s="46"/>
      <c r="E684" s="47"/>
      <c r="F684" s="47"/>
    </row>
    <row r="685" spans="1:6" ht="14.4" x14ac:dyDescent="0.3">
      <c r="A685" s="44"/>
      <c r="B685" s="77"/>
      <c r="C685" s="45"/>
      <c r="D685" s="46"/>
      <c r="E685" s="47"/>
      <c r="F685" s="47"/>
    </row>
    <row r="686" spans="1:6" ht="14.4" x14ac:dyDescent="0.3">
      <c r="A686" s="44"/>
      <c r="B686" s="77"/>
      <c r="C686" s="45"/>
      <c r="D686" s="46"/>
      <c r="E686" s="47"/>
      <c r="F686" s="47"/>
    </row>
    <row r="687" spans="1:6" ht="14.4" x14ac:dyDescent="0.3">
      <c r="A687" s="44"/>
      <c r="B687" s="77"/>
      <c r="C687" s="45"/>
      <c r="D687" s="46"/>
      <c r="E687" s="47"/>
      <c r="F687" s="47"/>
    </row>
    <row r="688" spans="1:6" ht="14.4" x14ac:dyDescent="0.3">
      <c r="A688" s="44"/>
      <c r="B688" s="77"/>
      <c r="C688" s="45"/>
      <c r="D688" s="46"/>
      <c r="E688" s="47"/>
      <c r="F688" s="47"/>
    </row>
    <row r="689" spans="1:6" ht="14.4" x14ac:dyDescent="0.3">
      <c r="A689" s="44"/>
      <c r="B689" s="77"/>
      <c r="C689" s="45"/>
      <c r="D689" s="46"/>
      <c r="E689" s="47"/>
      <c r="F689" s="47"/>
    </row>
    <row r="690" spans="1:6" ht="14.4" x14ac:dyDescent="0.3">
      <c r="A690" s="44"/>
      <c r="B690" s="77"/>
      <c r="C690" s="45"/>
      <c r="D690" s="46"/>
      <c r="E690" s="47"/>
      <c r="F690" s="47"/>
    </row>
    <row r="691" spans="1:6" ht="14.4" x14ac:dyDescent="0.3">
      <c r="A691" s="44"/>
      <c r="B691" s="77"/>
      <c r="C691" s="45"/>
      <c r="D691" s="46"/>
      <c r="E691" s="47"/>
      <c r="F691" s="47"/>
    </row>
    <row r="692" spans="1:6" ht="14.4" x14ac:dyDescent="0.3">
      <c r="A692" s="44"/>
      <c r="B692" s="77"/>
      <c r="C692" s="45"/>
      <c r="D692" s="46"/>
      <c r="E692" s="47"/>
      <c r="F692" s="47"/>
    </row>
    <row r="693" spans="1:6" ht="14.4" x14ac:dyDescent="0.3">
      <c r="A693" s="44"/>
      <c r="B693" s="77"/>
      <c r="C693" s="45"/>
      <c r="D693" s="46"/>
      <c r="E693" s="47"/>
      <c r="F693" s="47"/>
    </row>
    <row r="694" spans="1:6" ht="14.4" x14ac:dyDescent="0.3">
      <c r="A694" s="44"/>
      <c r="B694" s="77"/>
      <c r="C694" s="45"/>
      <c r="D694" s="46"/>
      <c r="E694" s="47"/>
      <c r="F694" s="47"/>
    </row>
    <row r="695" spans="1:6" ht="14.4" x14ac:dyDescent="0.3">
      <c r="A695" s="44"/>
      <c r="B695" s="77"/>
      <c r="C695" s="45"/>
      <c r="D695" s="46"/>
      <c r="E695" s="47"/>
      <c r="F695" s="47"/>
    </row>
    <row r="696" spans="1:6" ht="14.4" x14ac:dyDescent="0.3">
      <c r="A696" s="44"/>
      <c r="B696" s="77"/>
      <c r="C696" s="45"/>
      <c r="D696" s="46"/>
      <c r="E696" s="47"/>
      <c r="F696" s="47"/>
    </row>
    <row r="697" spans="1:6" ht="14.4" x14ac:dyDescent="0.3">
      <c r="A697" s="44"/>
      <c r="B697" s="77"/>
      <c r="C697" s="45"/>
      <c r="D697" s="46"/>
      <c r="E697" s="47"/>
      <c r="F697" s="47"/>
    </row>
    <row r="698" spans="1:6" ht="14.4" x14ac:dyDescent="0.3">
      <c r="A698" s="44"/>
      <c r="B698" s="77"/>
      <c r="C698" s="45"/>
      <c r="D698" s="46"/>
      <c r="E698" s="47"/>
      <c r="F698" s="47"/>
    </row>
    <row r="699" spans="1:6" ht="14.4" x14ac:dyDescent="0.3">
      <c r="A699" s="44"/>
      <c r="B699" s="77"/>
      <c r="C699" s="45"/>
      <c r="D699" s="46"/>
      <c r="E699" s="47"/>
      <c r="F699" s="47"/>
    </row>
    <row r="700" spans="1:6" ht="14.4" x14ac:dyDescent="0.3">
      <c r="A700" s="44"/>
      <c r="B700" s="77"/>
      <c r="C700" s="45"/>
      <c r="D700" s="46"/>
      <c r="E700" s="47"/>
      <c r="F700" s="47"/>
    </row>
    <row r="701" spans="1:6" ht="14.4" x14ac:dyDescent="0.3">
      <c r="A701" s="44"/>
      <c r="B701" s="77"/>
      <c r="C701" s="45"/>
      <c r="D701" s="46"/>
      <c r="E701" s="47"/>
      <c r="F701" s="47"/>
    </row>
    <row r="702" spans="1:6" ht="14.4" x14ac:dyDescent="0.3">
      <c r="A702" s="44"/>
      <c r="B702" s="77"/>
      <c r="C702" s="45"/>
      <c r="D702" s="46"/>
      <c r="E702" s="47"/>
      <c r="F702" s="47"/>
    </row>
    <row r="703" spans="1:6" ht="14.4" x14ac:dyDescent="0.3">
      <c r="A703" s="44"/>
      <c r="B703" s="77"/>
      <c r="C703" s="45"/>
      <c r="D703" s="46"/>
      <c r="E703" s="47"/>
      <c r="F703" s="47"/>
    </row>
    <row r="704" spans="1:6" ht="14.4" x14ac:dyDescent="0.3">
      <c r="A704" s="44"/>
      <c r="B704" s="77"/>
      <c r="C704" s="45"/>
      <c r="D704" s="46"/>
      <c r="E704" s="47"/>
      <c r="F704" s="47"/>
    </row>
    <row r="705" spans="1:6" ht="14.4" x14ac:dyDescent="0.3">
      <c r="A705" s="44"/>
      <c r="B705" s="77"/>
      <c r="C705" s="45"/>
      <c r="D705" s="46"/>
      <c r="E705" s="47"/>
      <c r="F705" s="47"/>
    </row>
    <row r="706" spans="1:6" ht="14.4" x14ac:dyDescent="0.3">
      <c r="A706" s="44"/>
      <c r="B706" s="77"/>
      <c r="C706" s="45"/>
      <c r="D706" s="46"/>
      <c r="E706" s="47"/>
      <c r="F706" s="47"/>
    </row>
    <row r="707" spans="1:6" ht="14.4" x14ac:dyDescent="0.3">
      <c r="A707" s="44"/>
      <c r="B707" s="77"/>
      <c r="C707" s="45"/>
      <c r="D707" s="46"/>
      <c r="E707" s="47"/>
      <c r="F707" s="47"/>
    </row>
    <row r="708" spans="1:6" ht="14.4" x14ac:dyDescent="0.3">
      <c r="A708" s="44"/>
      <c r="B708" s="77"/>
      <c r="C708" s="45"/>
      <c r="D708" s="46"/>
      <c r="E708" s="47"/>
      <c r="F708" s="47"/>
    </row>
    <row r="709" spans="1:6" ht="14.4" x14ac:dyDescent="0.3">
      <c r="A709" s="44"/>
      <c r="B709" s="77"/>
      <c r="C709" s="45"/>
      <c r="D709" s="46"/>
      <c r="E709" s="47"/>
      <c r="F709" s="47"/>
    </row>
    <row r="710" spans="1:6" ht="14.4" x14ac:dyDescent="0.3">
      <c r="A710" s="44"/>
      <c r="B710" s="77"/>
      <c r="C710" s="45"/>
      <c r="D710" s="46"/>
      <c r="E710" s="47"/>
      <c r="F710" s="47"/>
    </row>
    <row r="711" spans="1:6" ht="14.4" x14ac:dyDescent="0.3">
      <c r="A711" s="44"/>
      <c r="B711" s="77"/>
      <c r="C711" s="45"/>
      <c r="D711" s="46"/>
      <c r="E711" s="47"/>
      <c r="F711" s="47"/>
    </row>
    <row r="712" spans="1:6" ht="14.4" x14ac:dyDescent="0.3">
      <c r="A712" s="44"/>
      <c r="B712" s="77"/>
      <c r="C712" s="45"/>
      <c r="D712" s="46"/>
      <c r="E712" s="47"/>
      <c r="F712" s="47"/>
    </row>
    <row r="713" spans="1:6" ht="14.4" x14ac:dyDescent="0.3">
      <c r="A713" s="44"/>
      <c r="B713" s="77"/>
      <c r="C713" s="45"/>
      <c r="D713" s="46"/>
      <c r="E713" s="47"/>
      <c r="F713" s="47"/>
    </row>
    <row r="714" spans="1:6" ht="14.4" x14ac:dyDescent="0.3">
      <c r="A714" s="44"/>
      <c r="B714" s="77"/>
      <c r="C714" s="45"/>
      <c r="D714" s="46"/>
      <c r="E714" s="47"/>
      <c r="F714" s="47"/>
    </row>
    <row r="715" spans="1:6" ht="14.4" x14ac:dyDescent="0.3">
      <c r="A715" s="44"/>
      <c r="B715" s="77"/>
      <c r="C715" s="45"/>
      <c r="D715" s="46"/>
      <c r="E715" s="47"/>
      <c r="F715" s="47"/>
    </row>
    <row r="716" spans="1:6" ht="14.4" x14ac:dyDescent="0.3">
      <c r="A716" s="44"/>
      <c r="B716" s="77"/>
      <c r="C716" s="45"/>
      <c r="D716" s="46"/>
      <c r="E716" s="47"/>
      <c r="F716" s="47"/>
    </row>
    <row r="717" spans="1:6" ht="14.4" x14ac:dyDescent="0.3">
      <c r="A717" s="44"/>
      <c r="B717" s="77"/>
      <c r="C717" s="45"/>
      <c r="D717" s="46"/>
      <c r="E717" s="47"/>
      <c r="F717" s="47"/>
    </row>
    <row r="718" spans="1:6" ht="14.4" x14ac:dyDescent="0.3">
      <c r="A718" s="44"/>
      <c r="B718" s="77"/>
      <c r="C718" s="45"/>
      <c r="D718" s="46"/>
      <c r="E718" s="47"/>
      <c r="F718" s="47"/>
    </row>
    <row r="719" spans="1:6" ht="14.4" x14ac:dyDescent="0.3">
      <c r="A719" s="44"/>
      <c r="B719" s="77"/>
      <c r="C719" s="45"/>
      <c r="D719" s="46"/>
      <c r="E719" s="47"/>
      <c r="F719" s="47"/>
    </row>
    <row r="720" spans="1:6" ht="14.4" x14ac:dyDescent="0.3">
      <c r="A720" s="44"/>
      <c r="B720" s="77"/>
      <c r="C720" s="45"/>
      <c r="D720" s="46"/>
      <c r="E720" s="47"/>
      <c r="F720" s="47"/>
    </row>
    <row r="721" spans="1:6" ht="14.4" x14ac:dyDescent="0.3">
      <c r="A721" s="44"/>
      <c r="B721" s="77"/>
      <c r="C721" s="45"/>
      <c r="D721" s="46"/>
      <c r="E721" s="47"/>
      <c r="F721" s="47"/>
    </row>
    <row r="722" spans="1:6" ht="14.4" x14ac:dyDescent="0.3">
      <c r="A722" s="44"/>
      <c r="B722" s="77"/>
      <c r="C722" s="45"/>
      <c r="D722" s="46"/>
      <c r="E722" s="47"/>
      <c r="F722" s="47"/>
    </row>
    <row r="723" spans="1:6" ht="14.4" x14ac:dyDescent="0.3">
      <c r="A723" s="44"/>
      <c r="B723" s="77"/>
      <c r="C723" s="45"/>
      <c r="D723" s="46"/>
      <c r="E723" s="47"/>
      <c r="F723" s="47"/>
    </row>
    <row r="724" spans="1:6" ht="14.4" x14ac:dyDescent="0.3">
      <c r="A724" s="44"/>
      <c r="B724" s="77"/>
      <c r="C724" s="45"/>
      <c r="D724" s="46"/>
      <c r="E724" s="47"/>
      <c r="F724" s="47"/>
    </row>
    <row r="725" spans="1:6" ht="14.4" x14ac:dyDescent="0.3">
      <c r="A725" s="44"/>
      <c r="B725" s="77"/>
      <c r="C725" s="45"/>
      <c r="D725" s="46"/>
      <c r="E725" s="47"/>
      <c r="F725" s="47"/>
    </row>
    <row r="726" spans="1:6" ht="14.4" x14ac:dyDescent="0.3">
      <c r="A726" s="44"/>
      <c r="B726" s="77"/>
      <c r="C726" s="45"/>
      <c r="D726" s="46"/>
      <c r="E726" s="47"/>
      <c r="F726" s="47"/>
    </row>
    <row r="727" spans="1:6" ht="14.4" x14ac:dyDescent="0.3">
      <c r="A727" s="44"/>
      <c r="B727" s="77"/>
      <c r="C727" s="45"/>
      <c r="D727" s="46"/>
      <c r="E727" s="47"/>
      <c r="F727" s="47"/>
    </row>
    <row r="728" spans="1:6" ht="14.4" x14ac:dyDescent="0.3">
      <c r="A728" s="44"/>
      <c r="B728" s="77"/>
      <c r="C728" s="45"/>
      <c r="D728" s="46"/>
      <c r="E728" s="47"/>
      <c r="F728" s="47"/>
    </row>
    <row r="729" spans="1:6" ht="14.4" x14ac:dyDescent="0.3">
      <c r="A729" s="44"/>
      <c r="B729" s="77"/>
      <c r="C729" s="45"/>
      <c r="D729" s="46"/>
      <c r="E729" s="47"/>
      <c r="F729" s="47"/>
    </row>
    <row r="730" spans="1:6" ht="14.4" x14ac:dyDescent="0.3">
      <c r="A730" s="44"/>
      <c r="B730" s="77"/>
      <c r="C730" s="45"/>
      <c r="D730" s="46"/>
      <c r="E730" s="47"/>
      <c r="F730" s="47"/>
    </row>
    <row r="731" spans="1:6" ht="14.4" x14ac:dyDescent="0.3">
      <c r="A731" s="44"/>
      <c r="B731" s="77"/>
      <c r="C731" s="45"/>
      <c r="D731" s="46"/>
      <c r="E731" s="47"/>
      <c r="F731" s="47"/>
    </row>
    <row r="732" spans="1:6" ht="14.4" x14ac:dyDescent="0.3">
      <c r="A732" s="44"/>
      <c r="B732" s="77"/>
      <c r="C732" s="45"/>
      <c r="D732" s="46"/>
      <c r="E732" s="47"/>
      <c r="F732" s="47"/>
    </row>
    <row r="733" spans="1:6" ht="14.4" x14ac:dyDescent="0.3">
      <c r="A733" s="44"/>
      <c r="B733" s="77"/>
      <c r="C733" s="45"/>
      <c r="D733" s="46"/>
      <c r="E733" s="47"/>
      <c r="F733" s="47"/>
    </row>
    <row r="734" spans="1:6" ht="14.4" x14ac:dyDescent="0.3">
      <c r="A734" s="44"/>
      <c r="B734" s="77"/>
      <c r="C734" s="45"/>
      <c r="D734" s="46"/>
      <c r="E734" s="47"/>
      <c r="F734" s="47"/>
    </row>
    <row r="735" spans="1:6" ht="14.4" x14ac:dyDescent="0.3">
      <c r="A735" s="44"/>
      <c r="B735" s="77"/>
      <c r="C735" s="45"/>
      <c r="D735" s="46"/>
      <c r="E735" s="47"/>
      <c r="F735" s="47"/>
    </row>
    <row r="736" spans="1:6" ht="14.4" x14ac:dyDescent="0.3">
      <c r="A736" s="44"/>
      <c r="B736" s="77"/>
      <c r="C736" s="45"/>
      <c r="D736" s="46"/>
      <c r="E736" s="47"/>
      <c r="F736" s="47"/>
    </row>
    <row r="737" spans="1:6" ht="14.4" x14ac:dyDescent="0.3">
      <c r="A737" s="44"/>
      <c r="B737" s="77"/>
      <c r="C737" s="45"/>
      <c r="D737" s="46"/>
      <c r="E737" s="47"/>
      <c r="F737" s="47"/>
    </row>
    <row r="738" spans="1:6" ht="14.4" x14ac:dyDescent="0.3">
      <c r="A738" s="44"/>
      <c r="B738" s="77"/>
      <c r="C738" s="45"/>
      <c r="D738" s="46"/>
      <c r="E738" s="47"/>
      <c r="F738" s="47"/>
    </row>
    <row r="739" spans="1:6" ht="14.4" x14ac:dyDescent="0.3">
      <c r="A739" s="44"/>
      <c r="B739" s="77"/>
      <c r="C739" s="45"/>
      <c r="D739" s="46"/>
      <c r="E739" s="47"/>
      <c r="F739" s="47"/>
    </row>
    <row r="740" spans="1:6" ht="14.4" x14ac:dyDescent="0.3">
      <c r="A740" s="44"/>
      <c r="B740" s="77"/>
      <c r="C740" s="45"/>
      <c r="D740" s="46"/>
      <c r="E740" s="47"/>
      <c r="F740" s="47"/>
    </row>
    <row r="741" spans="1:6" ht="14.4" x14ac:dyDescent="0.3">
      <c r="A741" s="44"/>
      <c r="B741" s="77"/>
      <c r="C741" s="45"/>
      <c r="D741" s="46"/>
      <c r="E741" s="47"/>
      <c r="F741" s="47"/>
    </row>
    <row r="742" spans="1:6" ht="14.4" x14ac:dyDescent="0.3">
      <c r="A742" s="44"/>
      <c r="B742" s="77"/>
      <c r="C742" s="45"/>
      <c r="D742" s="46"/>
      <c r="E742" s="47"/>
      <c r="F742" s="47"/>
    </row>
    <row r="743" spans="1:6" ht="14.4" x14ac:dyDescent="0.3">
      <c r="A743" s="44"/>
      <c r="B743" s="77"/>
      <c r="C743" s="45"/>
      <c r="D743" s="46"/>
      <c r="E743" s="47"/>
      <c r="F743" s="47"/>
    </row>
    <row r="744" spans="1:6" ht="14.4" x14ac:dyDescent="0.3">
      <c r="A744" s="44"/>
      <c r="B744" s="77"/>
      <c r="C744" s="45"/>
      <c r="D744" s="46"/>
      <c r="E744" s="47"/>
      <c r="F744" s="47"/>
    </row>
    <row r="745" spans="1:6" ht="14.4" x14ac:dyDescent="0.3">
      <c r="A745" s="44"/>
      <c r="B745" s="77"/>
      <c r="C745" s="45"/>
      <c r="D745" s="46"/>
      <c r="E745" s="47"/>
      <c r="F745" s="47"/>
    </row>
    <row r="746" spans="1:6" ht="14.4" x14ac:dyDescent="0.3">
      <c r="A746" s="44"/>
      <c r="B746" s="77"/>
      <c r="C746" s="45"/>
      <c r="D746" s="46"/>
      <c r="E746" s="47"/>
      <c r="F746" s="47"/>
    </row>
    <row r="747" spans="1:6" ht="14.4" x14ac:dyDescent="0.3">
      <c r="A747" s="44"/>
      <c r="B747" s="77"/>
      <c r="C747" s="45"/>
      <c r="D747" s="46"/>
      <c r="E747" s="47"/>
      <c r="F747" s="47"/>
    </row>
    <row r="748" spans="1:6" ht="14.4" x14ac:dyDescent="0.3">
      <c r="A748" s="44"/>
      <c r="B748" s="77"/>
      <c r="C748" s="45"/>
      <c r="D748" s="46"/>
      <c r="E748" s="47"/>
      <c r="F748" s="47"/>
    </row>
    <row r="749" spans="1:6" ht="14.4" x14ac:dyDescent="0.3">
      <c r="A749" s="44"/>
      <c r="B749" s="77"/>
      <c r="C749" s="45"/>
      <c r="D749" s="46"/>
      <c r="E749" s="47"/>
      <c r="F749" s="47"/>
    </row>
    <row r="750" spans="1:6" ht="14.4" x14ac:dyDescent="0.3">
      <c r="A750" s="44"/>
      <c r="B750" s="77"/>
      <c r="C750" s="45"/>
      <c r="D750" s="46"/>
      <c r="E750" s="47"/>
      <c r="F750" s="47"/>
    </row>
    <row r="751" spans="1:6" ht="14.4" x14ac:dyDescent="0.3">
      <c r="A751" s="44"/>
      <c r="B751" s="77"/>
      <c r="C751" s="45"/>
      <c r="D751" s="46"/>
      <c r="E751" s="47"/>
      <c r="F751" s="47"/>
    </row>
    <row r="752" spans="1:6" ht="14.4" x14ac:dyDescent="0.3">
      <c r="A752" s="44"/>
      <c r="B752" s="77"/>
      <c r="C752" s="45"/>
      <c r="D752" s="46"/>
      <c r="E752" s="47"/>
      <c r="F752" s="47"/>
    </row>
    <row r="753" spans="1:6" ht="14.4" x14ac:dyDescent="0.3">
      <c r="A753" s="44"/>
      <c r="B753" s="77"/>
      <c r="C753" s="45"/>
      <c r="D753" s="46"/>
      <c r="E753" s="47"/>
      <c r="F753" s="47"/>
    </row>
    <row r="754" spans="1:6" ht="14.4" x14ac:dyDescent="0.3">
      <c r="A754" s="44"/>
      <c r="B754" s="77"/>
      <c r="C754" s="45"/>
      <c r="D754" s="46"/>
      <c r="E754" s="47"/>
      <c r="F754" s="47"/>
    </row>
    <row r="755" spans="1:6" ht="14.4" x14ac:dyDescent="0.3">
      <c r="A755" s="44"/>
      <c r="B755" s="77"/>
      <c r="C755" s="45"/>
      <c r="D755" s="46"/>
      <c r="E755" s="47"/>
      <c r="F755" s="47"/>
    </row>
    <row r="756" spans="1:6" ht="14.4" x14ac:dyDescent="0.3">
      <c r="A756" s="44"/>
      <c r="B756" s="77"/>
      <c r="C756" s="45"/>
      <c r="D756" s="46"/>
      <c r="E756" s="47"/>
      <c r="F756" s="47"/>
    </row>
    <row r="757" spans="1:6" ht="14.4" x14ac:dyDescent="0.3">
      <c r="A757" s="44"/>
      <c r="B757" s="77"/>
      <c r="C757" s="45"/>
      <c r="D757" s="46"/>
      <c r="E757" s="47"/>
      <c r="F757" s="47"/>
    </row>
    <row r="758" spans="1:6" ht="14.4" x14ac:dyDescent="0.3">
      <c r="A758" s="44"/>
      <c r="B758" s="77"/>
      <c r="C758" s="45"/>
      <c r="D758" s="46"/>
      <c r="E758" s="47"/>
      <c r="F758" s="47"/>
    </row>
    <row r="759" spans="1:6" ht="14.4" x14ac:dyDescent="0.3">
      <c r="A759" s="44"/>
      <c r="B759" s="77"/>
      <c r="C759" s="45"/>
      <c r="D759" s="46"/>
      <c r="E759" s="47"/>
      <c r="F759" s="47"/>
    </row>
    <row r="760" spans="1:6" ht="14.4" x14ac:dyDescent="0.3">
      <c r="A760" s="44"/>
      <c r="B760" s="77"/>
      <c r="C760" s="45"/>
      <c r="D760" s="46"/>
      <c r="E760" s="47"/>
      <c r="F760" s="47"/>
    </row>
    <row r="761" spans="1:6" ht="14.4" x14ac:dyDescent="0.3">
      <c r="A761" s="44"/>
      <c r="B761" s="77"/>
      <c r="C761" s="45"/>
      <c r="D761" s="46"/>
      <c r="E761" s="47"/>
      <c r="F761" s="47"/>
    </row>
    <row r="762" spans="1:6" ht="14.4" x14ac:dyDescent="0.3">
      <c r="A762" s="44"/>
      <c r="B762" s="77"/>
      <c r="C762" s="45"/>
      <c r="D762" s="46"/>
      <c r="E762" s="47"/>
      <c r="F762" s="47"/>
    </row>
    <row r="763" spans="1:6" ht="14.4" x14ac:dyDescent="0.3">
      <c r="A763" s="44"/>
      <c r="B763" s="77"/>
      <c r="C763" s="45"/>
      <c r="D763" s="46"/>
      <c r="E763" s="47"/>
      <c r="F763" s="47"/>
    </row>
    <row r="764" spans="1:6" ht="14.4" x14ac:dyDescent="0.3">
      <c r="A764" s="44"/>
      <c r="B764" s="77"/>
      <c r="C764" s="45"/>
      <c r="D764" s="46"/>
      <c r="E764" s="47"/>
      <c r="F764" s="47"/>
    </row>
    <row r="765" spans="1:6" ht="14.4" x14ac:dyDescent="0.3">
      <c r="A765" s="44"/>
      <c r="B765" s="77"/>
      <c r="C765" s="45"/>
      <c r="D765" s="46"/>
      <c r="E765" s="47"/>
      <c r="F765" s="47"/>
    </row>
    <row r="766" spans="1:6" ht="14.4" x14ac:dyDescent="0.3">
      <c r="A766" s="44"/>
      <c r="B766" s="77"/>
      <c r="C766" s="45"/>
      <c r="D766" s="46"/>
      <c r="E766" s="47"/>
      <c r="F766" s="47"/>
    </row>
    <row r="767" spans="1:6" ht="14.4" x14ac:dyDescent="0.3">
      <c r="A767" s="44"/>
      <c r="B767" s="77"/>
      <c r="C767" s="45"/>
      <c r="D767" s="46"/>
      <c r="E767" s="47"/>
      <c r="F767" s="47"/>
    </row>
    <row r="768" spans="1:6" ht="14.4" x14ac:dyDescent="0.3">
      <c r="A768" s="44"/>
      <c r="B768" s="77"/>
      <c r="C768" s="45"/>
      <c r="D768" s="46"/>
      <c r="E768" s="47"/>
      <c r="F768" s="47"/>
    </row>
    <row r="769" spans="1:6" ht="14.4" x14ac:dyDescent="0.3">
      <c r="A769" s="44"/>
      <c r="B769" s="77"/>
      <c r="C769" s="45"/>
      <c r="D769" s="46"/>
      <c r="E769" s="47"/>
      <c r="F769" s="47"/>
    </row>
    <row r="770" spans="1:6" ht="14.4" x14ac:dyDescent="0.3">
      <c r="A770" s="44"/>
      <c r="B770" s="77"/>
      <c r="C770" s="45"/>
      <c r="D770" s="46"/>
      <c r="E770" s="47"/>
      <c r="F770" s="47"/>
    </row>
    <row r="771" spans="1:6" ht="14.4" x14ac:dyDescent="0.3">
      <c r="A771" s="44"/>
      <c r="B771" s="77"/>
      <c r="C771" s="45"/>
      <c r="D771" s="46"/>
      <c r="E771" s="47"/>
      <c r="F771" s="47"/>
    </row>
    <row r="772" spans="1:6" ht="14.4" x14ac:dyDescent="0.3">
      <c r="A772" s="44"/>
      <c r="B772" s="77"/>
      <c r="C772" s="45"/>
      <c r="D772" s="46"/>
      <c r="E772" s="47"/>
      <c r="F772" s="47"/>
    </row>
    <row r="773" spans="1:6" ht="14.4" x14ac:dyDescent="0.3">
      <c r="A773" s="44"/>
      <c r="B773" s="77"/>
      <c r="C773" s="45"/>
      <c r="D773" s="46"/>
      <c r="E773" s="47"/>
      <c r="F773" s="47"/>
    </row>
    <row r="774" spans="1:6" ht="14.4" x14ac:dyDescent="0.3">
      <c r="A774" s="44"/>
      <c r="B774" s="77"/>
      <c r="C774" s="45"/>
      <c r="D774" s="46"/>
      <c r="E774" s="47"/>
      <c r="F774" s="47"/>
    </row>
    <row r="775" spans="1:6" ht="14.4" x14ac:dyDescent="0.3">
      <c r="A775" s="44"/>
      <c r="B775" s="77"/>
      <c r="C775" s="45"/>
      <c r="D775" s="46"/>
      <c r="E775" s="47"/>
      <c r="F775" s="47"/>
    </row>
    <row r="776" spans="1:6" ht="14.4" x14ac:dyDescent="0.3">
      <c r="A776" s="44"/>
      <c r="B776" s="77"/>
      <c r="C776" s="45"/>
      <c r="D776" s="46"/>
      <c r="E776" s="47"/>
      <c r="F776" s="47"/>
    </row>
    <row r="777" spans="1:6" ht="14.4" x14ac:dyDescent="0.3">
      <c r="A777" s="44"/>
      <c r="B777" s="77"/>
      <c r="C777" s="45"/>
      <c r="D777" s="46"/>
      <c r="E777" s="47"/>
      <c r="F777" s="47"/>
    </row>
    <row r="778" spans="1:6" ht="14.4" x14ac:dyDescent="0.3">
      <c r="A778" s="44"/>
      <c r="B778" s="77"/>
      <c r="C778" s="45"/>
      <c r="D778" s="46"/>
      <c r="E778" s="47"/>
      <c r="F778" s="47"/>
    </row>
    <row r="779" spans="1:6" ht="14.4" x14ac:dyDescent="0.3">
      <c r="A779" s="44"/>
      <c r="B779" s="77"/>
      <c r="C779" s="45"/>
      <c r="D779" s="46"/>
      <c r="E779" s="47"/>
      <c r="F779" s="47"/>
    </row>
    <row r="780" spans="1:6" ht="14.4" x14ac:dyDescent="0.3">
      <c r="A780" s="44"/>
      <c r="B780" s="77"/>
      <c r="C780" s="45"/>
      <c r="D780" s="46"/>
      <c r="E780" s="47"/>
      <c r="F780" s="47"/>
    </row>
    <row r="781" spans="1:6" ht="14.4" x14ac:dyDescent="0.3">
      <c r="A781" s="44"/>
      <c r="B781" s="77"/>
      <c r="C781" s="45"/>
      <c r="D781" s="46"/>
      <c r="E781" s="47"/>
      <c r="F781" s="47"/>
    </row>
    <row r="782" spans="1:6" ht="14.4" x14ac:dyDescent="0.3">
      <c r="A782" s="44"/>
      <c r="B782" s="77"/>
      <c r="C782" s="45"/>
      <c r="D782" s="46"/>
      <c r="E782" s="47"/>
      <c r="F782" s="47"/>
    </row>
    <row r="783" spans="1:6" ht="14.4" x14ac:dyDescent="0.3">
      <c r="A783" s="44"/>
      <c r="B783" s="77"/>
      <c r="C783" s="45"/>
      <c r="D783" s="46"/>
      <c r="E783" s="47"/>
      <c r="F783" s="47"/>
    </row>
    <row r="784" spans="1:6" ht="14.4" x14ac:dyDescent="0.3">
      <c r="A784" s="44"/>
      <c r="B784" s="77"/>
      <c r="C784" s="45"/>
      <c r="D784" s="46"/>
      <c r="E784" s="47"/>
      <c r="F784" s="47"/>
    </row>
    <row r="785" spans="1:6" ht="14.4" x14ac:dyDescent="0.3">
      <c r="A785" s="44"/>
      <c r="B785" s="77"/>
      <c r="C785" s="45"/>
      <c r="D785" s="46"/>
      <c r="E785" s="47"/>
      <c r="F785" s="47"/>
    </row>
    <row r="786" spans="1:6" ht="14.4" x14ac:dyDescent="0.3">
      <c r="A786" s="44"/>
      <c r="B786" s="77"/>
      <c r="C786" s="45"/>
      <c r="D786" s="46"/>
      <c r="E786" s="47"/>
      <c r="F786" s="47"/>
    </row>
    <row r="787" spans="1:6" ht="14.4" x14ac:dyDescent="0.3">
      <c r="A787" s="44"/>
      <c r="B787" s="77"/>
      <c r="C787" s="45"/>
      <c r="D787" s="46"/>
      <c r="E787" s="47"/>
      <c r="F787" s="47"/>
    </row>
    <row r="788" spans="1:6" ht="14.4" x14ac:dyDescent="0.3">
      <c r="A788" s="44"/>
      <c r="B788" s="77"/>
      <c r="C788" s="45"/>
      <c r="D788" s="46"/>
      <c r="E788" s="47"/>
      <c r="F788" s="47"/>
    </row>
    <row r="789" spans="1:6" ht="14.4" x14ac:dyDescent="0.3">
      <c r="A789" s="44"/>
      <c r="B789" s="77"/>
      <c r="C789" s="45"/>
      <c r="D789" s="46"/>
      <c r="E789" s="47"/>
      <c r="F789" s="47"/>
    </row>
    <row r="790" spans="1:6" ht="14.4" x14ac:dyDescent="0.3">
      <c r="A790" s="44"/>
      <c r="B790" s="77"/>
      <c r="C790" s="45"/>
      <c r="D790" s="46"/>
      <c r="E790" s="47"/>
      <c r="F790" s="47"/>
    </row>
    <row r="791" spans="1:6" ht="14.4" x14ac:dyDescent="0.3">
      <c r="A791" s="44"/>
      <c r="B791" s="77"/>
      <c r="C791" s="45"/>
      <c r="D791" s="46"/>
      <c r="E791" s="47"/>
      <c r="F791" s="47"/>
    </row>
    <row r="792" spans="1:6" ht="14.4" x14ac:dyDescent="0.3">
      <c r="A792" s="44"/>
      <c r="B792" s="77"/>
      <c r="C792" s="45"/>
      <c r="D792" s="46"/>
      <c r="E792" s="47"/>
      <c r="F792" s="47"/>
    </row>
    <row r="793" spans="1:6" ht="14.4" x14ac:dyDescent="0.3">
      <c r="A793" s="44"/>
      <c r="B793" s="77"/>
      <c r="C793" s="45"/>
      <c r="D793" s="46"/>
      <c r="E793" s="47"/>
      <c r="F793" s="47"/>
    </row>
    <row r="794" spans="1:6" ht="14.4" x14ac:dyDescent="0.3">
      <c r="A794" s="44"/>
      <c r="B794" s="77"/>
      <c r="C794" s="45"/>
      <c r="D794" s="46"/>
      <c r="E794" s="47"/>
      <c r="F794" s="47"/>
    </row>
    <row r="795" spans="1:6" ht="14.4" x14ac:dyDescent="0.3">
      <c r="A795" s="44"/>
      <c r="B795" s="77"/>
      <c r="C795" s="45"/>
      <c r="D795" s="46"/>
      <c r="E795" s="47"/>
      <c r="F795" s="47"/>
    </row>
    <row r="796" spans="1:6" ht="14.4" x14ac:dyDescent="0.3">
      <c r="A796" s="44"/>
      <c r="B796" s="77"/>
      <c r="C796" s="45"/>
      <c r="D796" s="46"/>
      <c r="E796" s="47"/>
      <c r="F796" s="47"/>
    </row>
    <row r="797" spans="1:6" ht="14.4" x14ac:dyDescent="0.3">
      <c r="A797" s="44"/>
      <c r="B797" s="77"/>
      <c r="C797" s="45"/>
      <c r="D797" s="46"/>
      <c r="E797" s="47"/>
      <c r="F797" s="47"/>
    </row>
    <row r="798" spans="1:6" ht="14.4" x14ac:dyDescent="0.3">
      <c r="A798" s="44"/>
      <c r="B798" s="77"/>
      <c r="C798" s="45"/>
      <c r="D798" s="46"/>
      <c r="E798" s="47"/>
      <c r="F798" s="47"/>
    </row>
    <row r="799" spans="1:6" ht="14.4" x14ac:dyDescent="0.3">
      <c r="A799" s="44"/>
      <c r="B799" s="77"/>
      <c r="C799" s="45"/>
      <c r="D799" s="46"/>
      <c r="E799" s="47"/>
      <c r="F799" s="47"/>
    </row>
    <row r="800" spans="1:6" ht="14.4" x14ac:dyDescent="0.3">
      <c r="A800" s="44"/>
      <c r="B800" s="77"/>
      <c r="C800" s="45"/>
      <c r="D800" s="46"/>
      <c r="E800" s="47"/>
      <c r="F800" s="47"/>
    </row>
    <row r="801" spans="1:6" ht="14.4" x14ac:dyDescent="0.3">
      <c r="A801" s="44"/>
      <c r="B801" s="77"/>
      <c r="C801" s="45"/>
      <c r="D801" s="46"/>
      <c r="E801" s="47"/>
      <c r="F801" s="47"/>
    </row>
    <row r="802" spans="1:6" ht="14.4" x14ac:dyDescent="0.3">
      <c r="A802" s="44"/>
      <c r="B802" s="77"/>
      <c r="C802" s="45"/>
      <c r="D802" s="46"/>
      <c r="E802" s="47"/>
      <c r="F802" s="47"/>
    </row>
    <row r="803" spans="1:6" ht="14.4" x14ac:dyDescent="0.3">
      <c r="A803" s="44"/>
      <c r="B803" s="77"/>
      <c r="C803" s="45"/>
      <c r="D803" s="46"/>
      <c r="E803" s="47"/>
      <c r="F803" s="47"/>
    </row>
    <row r="804" spans="1:6" ht="14.4" x14ac:dyDescent="0.3">
      <c r="A804" s="44"/>
      <c r="B804" s="77"/>
      <c r="C804" s="45"/>
      <c r="D804" s="46"/>
      <c r="E804" s="47"/>
      <c r="F804" s="47"/>
    </row>
    <row r="805" spans="1:6" ht="14.4" x14ac:dyDescent="0.3">
      <c r="A805" s="44"/>
      <c r="B805" s="77"/>
      <c r="C805" s="45"/>
      <c r="D805" s="46"/>
      <c r="E805" s="47"/>
      <c r="F805" s="47"/>
    </row>
    <row r="806" spans="1:6" ht="14.4" x14ac:dyDescent="0.3">
      <c r="A806" s="44"/>
      <c r="B806" s="77"/>
      <c r="C806" s="45"/>
      <c r="D806" s="46"/>
      <c r="E806" s="47"/>
      <c r="F806" s="47"/>
    </row>
    <row r="807" spans="1:6" ht="14.4" x14ac:dyDescent="0.3">
      <c r="A807" s="44"/>
      <c r="B807" s="77"/>
      <c r="C807" s="45"/>
      <c r="D807" s="46"/>
      <c r="E807" s="47"/>
      <c r="F807" s="47"/>
    </row>
    <row r="808" spans="1:6" ht="14.4" x14ac:dyDescent="0.3">
      <c r="A808" s="44"/>
      <c r="B808" s="77"/>
      <c r="C808" s="45"/>
      <c r="D808" s="46"/>
      <c r="E808" s="47"/>
      <c r="F808" s="47"/>
    </row>
    <row r="809" spans="1:6" ht="14.4" x14ac:dyDescent="0.3">
      <c r="A809" s="44"/>
      <c r="B809" s="77"/>
      <c r="C809" s="45"/>
      <c r="D809" s="46"/>
      <c r="E809" s="47"/>
      <c r="F809" s="47"/>
    </row>
    <row r="810" spans="1:6" ht="14.4" x14ac:dyDescent="0.3">
      <c r="A810" s="44"/>
      <c r="B810" s="77"/>
      <c r="C810" s="45"/>
      <c r="D810" s="46"/>
      <c r="E810" s="47"/>
      <c r="F810" s="47"/>
    </row>
    <row r="811" spans="1:6" ht="14.4" x14ac:dyDescent="0.3">
      <c r="A811" s="44"/>
      <c r="B811" s="77"/>
      <c r="C811" s="45"/>
      <c r="D811" s="46"/>
      <c r="E811" s="47"/>
      <c r="F811" s="47"/>
    </row>
    <row r="812" spans="1:6" ht="14.4" x14ac:dyDescent="0.3">
      <c r="A812" s="44"/>
      <c r="B812" s="77"/>
      <c r="C812" s="45"/>
      <c r="D812" s="46"/>
      <c r="E812" s="47"/>
      <c r="F812" s="47"/>
    </row>
    <row r="813" spans="1:6" ht="14.4" x14ac:dyDescent="0.3">
      <c r="A813" s="44"/>
      <c r="B813" s="77"/>
      <c r="C813" s="45"/>
      <c r="D813" s="46"/>
      <c r="E813" s="47"/>
      <c r="F813" s="47"/>
    </row>
    <row r="814" spans="1:6" ht="14.4" x14ac:dyDescent="0.3">
      <c r="A814" s="44"/>
      <c r="B814" s="77"/>
      <c r="C814" s="45"/>
      <c r="D814" s="46"/>
      <c r="E814" s="47"/>
      <c r="F814" s="47"/>
    </row>
    <row r="815" spans="1:6" ht="14.4" x14ac:dyDescent="0.3">
      <c r="A815" s="44"/>
      <c r="B815" s="77"/>
      <c r="C815" s="45"/>
      <c r="D815" s="46"/>
      <c r="E815" s="47"/>
      <c r="F815" s="47"/>
    </row>
    <row r="816" spans="1:6" ht="14.4" x14ac:dyDescent="0.3">
      <c r="A816" s="44"/>
      <c r="B816" s="77"/>
      <c r="C816" s="45"/>
      <c r="D816" s="46"/>
      <c r="E816" s="47"/>
      <c r="F816" s="47"/>
    </row>
    <row r="817" spans="1:6" ht="14.4" x14ac:dyDescent="0.3">
      <c r="A817" s="44"/>
      <c r="B817" s="77"/>
      <c r="C817" s="45"/>
      <c r="D817" s="46"/>
      <c r="E817" s="47"/>
      <c r="F817" s="47"/>
    </row>
    <row r="818" spans="1:6" ht="14.4" x14ac:dyDescent="0.3">
      <c r="A818" s="44"/>
      <c r="B818" s="77"/>
      <c r="C818" s="45"/>
      <c r="D818" s="46"/>
      <c r="E818" s="47"/>
      <c r="F818" s="47"/>
    </row>
    <row r="819" spans="1:6" ht="14.4" x14ac:dyDescent="0.3">
      <c r="A819" s="44"/>
      <c r="B819" s="77"/>
      <c r="C819" s="45"/>
      <c r="D819" s="46"/>
      <c r="E819" s="47"/>
      <c r="F819" s="47"/>
    </row>
    <row r="820" spans="1:6" ht="14.4" x14ac:dyDescent="0.3">
      <c r="A820" s="44"/>
      <c r="B820" s="77"/>
      <c r="C820" s="45"/>
      <c r="D820" s="46"/>
      <c r="E820" s="47"/>
      <c r="F820" s="47"/>
    </row>
    <row r="821" spans="1:6" ht="14.4" x14ac:dyDescent="0.3">
      <c r="A821" s="44"/>
      <c r="B821" s="77"/>
      <c r="C821" s="45"/>
      <c r="D821" s="46"/>
      <c r="E821" s="47"/>
      <c r="F821" s="47"/>
    </row>
    <row r="822" spans="1:6" ht="14.4" x14ac:dyDescent="0.3">
      <c r="A822" s="44"/>
      <c r="B822" s="77"/>
      <c r="C822" s="45"/>
      <c r="D822" s="46"/>
      <c r="E822" s="47"/>
      <c r="F822" s="47"/>
    </row>
    <row r="823" spans="1:6" ht="14.4" x14ac:dyDescent="0.3">
      <c r="A823" s="44"/>
      <c r="B823" s="77"/>
      <c r="C823" s="45"/>
      <c r="D823" s="46"/>
      <c r="E823" s="47"/>
      <c r="F823" s="47"/>
    </row>
    <row r="824" spans="1:6" ht="14.4" x14ac:dyDescent="0.3">
      <c r="A824" s="44"/>
      <c r="B824" s="77"/>
      <c r="C824" s="45"/>
      <c r="D824" s="46"/>
      <c r="E824" s="47"/>
      <c r="F824" s="47"/>
    </row>
    <row r="825" spans="1:6" ht="14.4" x14ac:dyDescent="0.3">
      <c r="A825" s="44"/>
      <c r="B825" s="77"/>
      <c r="C825" s="45"/>
      <c r="D825" s="46"/>
      <c r="E825" s="47"/>
      <c r="F825" s="47"/>
    </row>
    <row r="826" spans="1:6" ht="14.4" x14ac:dyDescent="0.3">
      <c r="A826" s="44"/>
      <c r="B826" s="77"/>
      <c r="C826" s="45"/>
      <c r="D826" s="46"/>
      <c r="E826" s="47"/>
      <c r="F826" s="47"/>
    </row>
    <row r="827" spans="1:6" ht="14.4" x14ac:dyDescent="0.3">
      <c r="A827" s="44"/>
      <c r="B827" s="77"/>
      <c r="C827" s="45"/>
      <c r="D827" s="46"/>
      <c r="E827" s="47"/>
      <c r="F827" s="47"/>
    </row>
    <row r="828" spans="1:6" ht="14.4" x14ac:dyDescent="0.3">
      <c r="A828" s="44"/>
      <c r="B828" s="77"/>
      <c r="C828" s="45"/>
      <c r="D828" s="46"/>
      <c r="E828" s="47"/>
      <c r="F828" s="47"/>
    </row>
    <row r="829" spans="1:6" ht="14.4" x14ac:dyDescent="0.3">
      <c r="A829" s="44"/>
      <c r="B829" s="77"/>
      <c r="C829" s="45"/>
      <c r="D829" s="46"/>
      <c r="E829" s="47"/>
      <c r="F829" s="47"/>
    </row>
    <row r="830" spans="1:6" ht="14.4" x14ac:dyDescent="0.3">
      <c r="A830" s="44"/>
      <c r="B830" s="77"/>
      <c r="C830" s="45"/>
      <c r="D830" s="46"/>
      <c r="E830" s="47"/>
      <c r="F830" s="47"/>
    </row>
    <row r="831" spans="1:6" ht="14.4" x14ac:dyDescent="0.3">
      <c r="A831" s="44"/>
      <c r="B831" s="77"/>
      <c r="C831" s="45"/>
      <c r="D831" s="46"/>
      <c r="E831" s="47"/>
      <c r="F831" s="47"/>
    </row>
    <row r="832" spans="1:6" ht="14.4" x14ac:dyDescent="0.3">
      <c r="A832" s="44"/>
      <c r="B832" s="77"/>
      <c r="C832" s="45"/>
      <c r="D832" s="46"/>
      <c r="E832" s="47"/>
      <c r="F832" s="47"/>
    </row>
    <row r="833" spans="1:6" ht="14.4" x14ac:dyDescent="0.3">
      <c r="A833" s="44"/>
      <c r="B833" s="77"/>
      <c r="C833" s="45"/>
      <c r="D833" s="46"/>
      <c r="E833" s="47"/>
      <c r="F833" s="47"/>
    </row>
    <row r="834" spans="1:6" ht="14.4" x14ac:dyDescent="0.3">
      <c r="A834" s="44"/>
      <c r="B834" s="77"/>
      <c r="C834" s="45"/>
      <c r="D834" s="46"/>
      <c r="E834" s="47"/>
      <c r="F834" s="47"/>
    </row>
    <row r="835" spans="1:6" ht="14.4" x14ac:dyDescent="0.3">
      <c r="A835" s="44"/>
      <c r="B835" s="77"/>
      <c r="C835" s="45"/>
      <c r="D835" s="46"/>
      <c r="E835" s="47"/>
      <c r="F835" s="47"/>
    </row>
    <row r="836" spans="1:6" ht="14.4" x14ac:dyDescent="0.3">
      <c r="A836" s="44"/>
      <c r="B836" s="77"/>
      <c r="C836" s="45"/>
      <c r="D836" s="46"/>
      <c r="E836" s="47"/>
      <c r="F836" s="47"/>
    </row>
    <row r="837" spans="1:6" ht="14.4" x14ac:dyDescent="0.3">
      <c r="A837" s="44"/>
      <c r="B837" s="77"/>
      <c r="C837" s="45"/>
      <c r="D837" s="46"/>
      <c r="E837" s="47"/>
      <c r="F837" s="47"/>
    </row>
    <row r="838" spans="1:6" ht="14.4" x14ac:dyDescent="0.3">
      <c r="A838" s="44"/>
      <c r="B838" s="77"/>
      <c r="C838" s="45"/>
      <c r="D838" s="46"/>
      <c r="E838" s="47"/>
      <c r="F838" s="47"/>
    </row>
    <row r="839" spans="1:6" ht="14.4" x14ac:dyDescent="0.3">
      <c r="A839" s="44"/>
      <c r="B839" s="77"/>
      <c r="C839" s="45"/>
      <c r="D839" s="46"/>
      <c r="E839" s="47"/>
      <c r="F839" s="47"/>
    </row>
    <row r="840" spans="1:6" ht="14.4" x14ac:dyDescent="0.3">
      <c r="A840" s="44"/>
      <c r="B840" s="77"/>
      <c r="C840" s="45"/>
      <c r="D840" s="46"/>
      <c r="E840" s="47"/>
      <c r="F840" s="47"/>
    </row>
    <row r="841" spans="1:6" ht="14.4" x14ac:dyDescent="0.3">
      <c r="A841" s="44"/>
      <c r="B841" s="77"/>
      <c r="C841" s="45"/>
      <c r="D841" s="46"/>
      <c r="E841" s="47"/>
      <c r="F841" s="47"/>
    </row>
    <row r="842" spans="1:6" ht="14.4" x14ac:dyDescent="0.3">
      <c r="A842" s="44"/>
      <c r="B842" s="77"/>
      <c r="C842" s="45"/>
      <c r="D842" s="46"/>
      <c r="E842" s="47"/>
      <c r="F842" s="47"/>
    </row>
    <row r="843" spans="1:6" ht="14.4" x14ac:dyDescent="0.3">
      <c r="A843" s="44"/>
      <c r="B843" s="77"/>
      <c r="C843" s="45"/>
      <c r="D843" s="46"/>
      <c r="E843" s="47"/>
      <c r="F843" s="47"/>
    </row>
    <row r="844" spans="1:6" ht="14.4" x14ac:dyDescent="0.3">
      <c r="A844" s="44"/>
      <c r="B844" s="77"/>
      <c r="C844" s="45"/>
      <c r="D844" s="46"/>
      <c r="E844" s="47"/>
      <c r="F844" s="47"/>
    </row>
    <row r="845" spans="1:6" ht="14.4" x14ac:dyDescent="0.3">
      <c r="A845" s="44"/>
      <c r="B845" s="77"/>
      <c r="C845" s="45"/>
      <c r="D845" s="46"/>
      <c r="E845" s="47"/>
      <c r="F845" s="47"/>
    </row>
    <row r="846" spans="1:6" ht="14.4" x14ac:dyDescent="0.3">
      <c r="A846" s="44"/>
      <c r="B846" s="77"/>
      <c r="C846" s="45"/>
      <c r="D846" s="46"/>
      <c r="E846" s="47"/>
      <c r="F846" s="47"/>
    </row>
    <row r="847" spans="1:6" ht="14.4" x14ac:dyDescent="0.3">
      <c r="A847" s="44"/>
      <c r="B847" s="77"/>
      <c r="C847" s="45"/>
      <c r="D847" s="46"/>
      <c r="E847" s="47"/>
      <c r="F847" s="47"/>
    </row>
    <row r="848" spans="1:6" ht="14.4" x14ac:dyDescent="0.3">
      <c r="A848" s="44"/>
      <c r="B848" s="77"/>
      <c r="C848" s="45"/>
      <c r="D848" s="46"/>
      <c r="E848" s="47"/>
      <c r="F848" s="47"/>
    </row>
    <row r="849" spans="1:6" ht="14.4" x14ac:dyDescent="0.3">
      <c r="A849" s="44"/>
      <c r="B849" s="77"/>
      <c r="C849" s="45"/>
      <c r="D849" s="46"/>
      <c r="E849" s="47"/>
      <c r="F849" s="47"/>
    </row>
    <row r="850" spans="1:6" ht="14.4" x14ac:dyDescent="0.3">
      <c r="A850" s="44"/>
      <c r="B850" s="77"/>
      <c r="C850" s="45"/>
      <c r="D850" s="46"/>
      <c r="E850" s="47"/>
      <c r="F850" s="47"/>
    </row>
    <row r="851" spans="1:6" ht="14.4" x14ac:dyDescent="0.3">
      <c r="A851" s="44"/>
      <c r="B851" s="77"/>
      <c r="C851" s="45"/>
      <c r="D851" s="46"/>
      <c r="E851" s="47"/>
      <c r="F851" s="47"/>
    </row>
    <row r="852" spans="1:6" ht="14.4" x14ac:dyDescent="0.3">
      <c r="A852" s="44"/>
      <c r="B852" s="77"/>
      <c r="C852" s="45"/>
      <c r="D852" s="46"/>
      <c r="E852" s="47"/>
      <c r="F852" s="47"/>
    </row>
    <row r="853" spans="1:6" ht="14.4" x14ac:dyDescent="0.3">
      <c r="A853" s="44"/>
      <c r="B853" s="77"/>
      <c r="C853" s="45"/>
      <c r="D853" s="46"/>
      <c r="E853" s="47"/>
      <c r="F853" s="47"/>
    </row>
    <row r="854" spans="1:6" ht="14.4" x14ac:dyDescent="0.3">
      <c r="A854" s="44"/>
      <c r="B854" s="77"/>
      <c r="C854" s="45"/>
      <c r="D854" s="46"/>
      <c r="E854" s="47"/>
      <c r="F854" s="47"/>
    </row>
    <row r="855" spans="1:6" ht="14.4" x14ac:dyDescent="0.3">
      <c r="A855" s="44"/>
      <c r="B855" s="77"/>
      <c r="C855" s="45"/>
      <c r="D855" s="46"/>
      <c r="E855" s="47"/>
      <c r="F855" s="47"/>
    </row>
    <row r="856" spans="1:6" ht="14.4" x14ac:dyDescent="0.3">
      <c r="A856" s="44"/>
      <c r="B856" s="77"/>
      <c r="C856" s="45"/>
      <c r="D856" s="46"/>
      <c r="E856" s="47"/>
      <c r="F856" s="47"/>
    </row>
    <row r="857" spans="1:6" ht="14.4" x14ac:dyDescent="0.3">
      <c r="A857" s="44"/>
      <c r="B857" s="77"/>
      <c r="C857" s="45"/>
      <c r="D857" s="46"/>
      <c r="E857" s="47"/>
      <c r="F857" s="47"/>
    </row>
    <row r="858" spans="1:6" ht="14.4" x14ac:dyDescent="0.3">
      <c r="A858" s="44"/>
      <c r="B858" s="77"/>
      <c r="C858" s="45"/>
      <c r="D858" s="46"/>
      <c r="E858" s="47"/>
      <c r="F858" s="47"/>
    </row>
    <row r="859" spans="1:6" ht="14.4" x14ac:dyDescent="0.3">
      <c r="A859" s="44"/>
      <c r="B859" s="77"/>
      <c r="C859" s="45"/>
      <c r="D859" s="46"/>
      <c r="E859" s="47"/>
      <c r="F859" s="47"/>
    </row>
    <row r="860" spans="1:6" ht="14.4" x14ac:dyDescent="0.3">
      <c r="A860" s="44"/>
      <c r="B860" s="77"/>
      <c r="C860" s="45"/>
      <c r="D860" s="46"/>
      <c r="E860" s="47"/>
      <c r="F860" s="47"/>
    </row>
    <row r="861" spans="1:6" ht="14.4" x14ac:dyDescent="0.3">
      <c r="A861" s="44"/>
      <c r="B861" s="77"/>
      <c r="C861" s="45"/>
      <c r="D861" s="46"/>
      <c r="E861" s="47"/>
      <c r="F861" s="47"/>
    </row>
    <row r="862" spans="1:6" ht="14.4" x14ac:dyDescent="0.3">
      <c r="A862" s="44"/>
      <c r="B862" s="77"/>
      <c r="C862" s="45"/>
      <c r="D862" s="46"/>
      <c r="E862" s="47"/>
      <c r="F862" s="47"/>
    </row>
    <row r="863" spans="1:6" ht="14.4" x14ac:dyDescent="0.3">
      <c r="A863" s="44"/>
      <c r="B863" s="77"/>
      <c r="C863" s="45"/>
      <c r="D863" s="46"/>
      <c r="E863" s="47"/>
      <c r="F863" s="47"/>
    </row>
    <row r="864" spans="1:6" ht="14.4" x14ac:dyDescent="0.3">
      <c r="A864" s="44"/>
      <c r="B864" s="77"/>
      <c r="C864" s="45"/>
      <c r="D864" s="46"/>
      <c r="E864" s="47"/>
      <c r="F864" s="47"/>
    </row>
    <row r="865" spans="1:6" ht="14.4" x14ac:dyDescent="0.3">
      <c r="A865" s="44"/>
      <c r="B865" s="77"/>
      <c r="C865" s="45"/>
      <c r="D865" s="46"/>
      <c r="E865" s="47"/>
      <c r="F865" s="47"/>
    </row>
    <row r="866" spans="1:6" ht="14.4" x14ac:dyDescent="0.3">
      <c r="A866" s="44"/>
      <c r="B866" s="77"/>
      <c r="C866" s="45"/>
      <c r="D866" s="46"/>
      <c r="E866" s="47"/>
      <c r="F866" s="47"/>
    </row>
    <row r="867" spans="1:6" ht="14.4" x14ac:dyDescent="0.3">
      <c r="A867" s="44"/>
      <c r="B867" s="77"/>
      <c r="C867" s="45"/>
      <c r="D867" s="46"/>
      <c r="E867" s="47"/>
      <c r="F867" s="47"/>
    </row>
    <row r="868" spans="1:6" ht="14.4" x14ac:dyDescent="0.3">
      <c r="A868" s="44"/>
      <c r="B868" s="77"/>
      <c r="C868" s="45"/>
      <c r="D868" s="46"/>
      <c r="E868" s="47"/>
      <c r="F868" s="47"/>
    </row>
    <row r="869" spans="1:6" ht="14.4" x14ac:dyDescent="0.3">
      <c r="A869" s="44"/>
      <c r="B869" s="77"/>
      <c r="C869" s="45"/>
      <c r="D869" s="46"/>
      <c r="E869" s="47"/>
      <c r="F869" s="47"/>
    </row>
    <row r="870" spans="1:6" ht="14.4" x14ac:dyDescent="0.3">
      <c r="A870" s="44"/>
      <c r="B870" s="77"/>
      <c r="C870" s="45"/>
      <c r="D870" s="46"/>
      <c r="E870" s="47"/>
      <c r="F870" s="47"/>
    </row>
    <row r="871" spans="1:6" ht="14.4" x14ac:dyDescent="0.3">
      <c r="A871" s="44"/>
      <c r="B871" s="77"/>
      <c r="C871" s="45"/>
      <c r="D871" s="46"/>
      <c r="E871" s="47"/>
      <c r="F871" s="47"/>
    </row>
    <row r="872" spans="1:6" ht="14.4" x14ac:dyDescent="0.3">
      <c r="A872" s="44"/>
      <c r="B872" s="77"/>
      <c r="C872" s="45"/>
      <c r="D872" s="46"/>
      <c r="E872" s="47"/>
      <c r="F872" s="47"/>
    </row>
    <row r="873" spans="1:6" ht="14.4" x14ac:dyDescent="0.3">
      <c r="A873" s="44"/>
      <c r="B873" s="77"/>
      <c r="C873" s="45"/>
      <c r="D873" s="46"/>
      <c r="E873" s="47"/>
      <c r="F873" s="47"/>
    </row>
    <row r="874" spans="1:6" ht="14.4" x14ac:dyDescent="0.3">
      <c r="A874" s="44"/>
      <c r="B874" s="77"/>
      <c r="C874" s="45"/>
      <c r="D874" s="46"/>
      <c r="E874" s="47"/>
      <c r="F874" s="47"/>
    </row>
    <row r="875" spans="1:6" ht="14.4" x14ac:dyDescent="0.3">
      <c r="A875" s="44"/>
      <c r="B875" s="77"/>
      <c r="C875" s="45"/>
      <c r="D875" s="46"/>
      <c r="E875" s="47"/>
      <c r="F875" s="47"/>
    </row>
    <row r="876" spans="1:6" ht="14.4" x14ac:dyDescent="0.3">
      <c r="A876" s="44"/>
      <c r="B876" s="77"/>
      <c r="C876" s="45"/>
      <c r="D876" s="46"/>
      <c r="E876" s="47"/>
      <c r="F876" s="47"/>
    </row>
    <row r="877" spans="1:6" ht="14.4" x14ac:dyDescent="0.3">
      <c r="A877" s="44"/>
      <c r="B877" s="77"/>
      <c r="C877" s="45"/>
      <c r="D877" s="46"/>
      <c r="E877" s="47"/>
      <c r="F877" s="47"/>
    </row>
    <row r="878" spans="1:6" ht="14.4" x14ac:dyDescent="0.3">
      <c r="A878" s="44"/>
      <c r="B878" s="77"/>
      <c r="C878" s="45"/>
      <c r="D878" s="46"/>
      <c r="E878" s="47"/>
      <c r="F878" s="47"/>
    </row>
    <row r="879" spans="1:6" ht="14.4" x14ac:dyDescent="0.3">
      <c r="A879" s="44"/>
      <c r="B879" s="77"/>
      <c r="C879" s="45"/>
      <c r="D879" s="46"/>
      <c r="E879" s="47"/>
      <c r="F879" s="47"/>
    </row>
    <row r="880" spans="1:6" ht="14.4" x14ac:dyDescent="0.3">
      <c r="A880" s="44"/>
      <c r="B880" s="77"/>
      <c r="C880" s="45"/>
      <c r="D880" s="46"/>
      <c r="E880" s="47"/>
      <c r="F880" s="47"/>
    </row>
    <row r="881" spans="1:6" ht="14.4" x14ac:dyDescent="0.3">
      <c r="A881" s="44"/>
      <c r="B881" s="77"/>
      <c r="C881" s="45"/>
      <c r="D881" s="46"/>
      <c r="E881" s="47"/>
      <c r="F881" s="47"/>
    </row>
    <row r="882" spans="1:6" ht="14.4" x14ac:dyDescent="0.3">
      <c r="A882" s="44"/>
      <c r="B882" s="77"/>
      <c r="C882" s="45"/>
      <c r="D882" s="46"/>
      <c r="E882" s="47"/>
      <c r="F882" s="47"/>
    </row>
    <row r="883" spans="1:6" ht="14.4" x14ac:dyDescent="0.3">
      <c r="A883" s="44"/>
      <c r="B883" s="77"/>
      <c r="C883" s="45"/>
      <c r="D883" s="46"/>
      <c r="E883" s="47"/>
      <c r="F883" s="47"/>
    </row>
    <row r="884" spans="1:6" ht="14.4" x14ac:dyDescent="0.3">
      <c r="A884" s="44"/>
      <c r="B884" s="77"/>
      <c r="C884" s="45"/>
      <c r="D884" s="46"/>
      <c r="E884" s="47"/>
      <c r="F884" s="47"/>
    </row>
    <row r="885" spans="1:6" ht="14.4" x14ac:dyDescent="0.3">
      <c r="A885" s="44"/>
      <c r="B885" s="77"/>
      <c r="C885" s="45"/>
      <c r="D885" s="46"/>
      <c r="E885" s="47"/>
      <c r="F885" s="47"/>
    </row>
    <row r="886" spans="1:6" ht="14.4" x14ac:dyDescent="0.3">
      <c r="A886" s="44"/>
      <c r="B886" s="77"/>
      <c r="C886" s="45"/>
      <c r="D886" s="46"/>
      <c r="E886" s="47"/>
      <c r="F886" s="47"/>
    </row>
    <row r="887" spans="1:6" ht="14.4" x14ac:dyDescent="0.3">
      <c r="A887" s="44"/>
      <c r="B887" s="77"/>
      <c r="C887" s="45"/>
      <c r="D887" s="46"/>
      <c r="E887" s="47"/>
      <c r="F887" s="47"/>
    </row>
    <row r="888" spans="1:6" ht="14.4" x14ac:dyDescent="0.3">
      <c r="A888" s="44"/>
      <c r="B888" s="77"/>
      <c r="C888" s="45"/>
      <c r="D888" s="46"/>
      <c r="E888" s="47"/>
      <c r="F888" s="47"/>
    </row>
    <row r="889" spans="1:6" ht="14.4" x14ac:dyDescent="0.3">
      <c r="A889" s="44"/>
      <c r="B889" s="77"/>
      <c r="C889" s="45"/>
      <c r="D889" s="46"/>
      <c r="E889" s="47"/>
      <c r="F889" s="47"/>
    </row>
    <row r="890" spans="1:6" ht="14.4" x14ac:dyDescent="0.3">
      <c r="A890" s="44"/>
      <c r="B890" s="77"/>
      <c r="C890" s="45"/>
      <c r="D890" s="46"/>
      <c r="E890" s="47"/>
      <c r="F890" s="47"/>
    </row>
    <row r="891" spans="1:6" ht="14.4" x14ac:dyDescent="0.3">
      <c r="A891" s="44"/>
      <c r="B891" s="77"/>
      <c r="C891" s="45"/>
      <c r="D891" s="46"/>
      <c r="E891" s="47"/>
      <c r="F891" s="47"/>
    </row>
    <row r="892" spans="1:6" ht="14.4" x14ac:dyDescent="0.3">
      <c r="A892" s="44"/>
      <c r="B892" s="77"/>
      <c r="C892" s="45"/>
      <c r="D892" s="46"/>
      <c r="E892" s="47"/>
      <c r="F892" s="47"/>
    </row>
    <row r="893" spans="1:6" ht="14.4" x14ac:dyDescent="0.3">
      <c r="A893" s="44"/>
      <c r="B893" s="77"/>
      <c r="C893" s="45"/>
      <c r="D893" s="46"/>
      <c r="E893" s="47"/>
      <c r="F893" s="47"/>
    </row>
    <row r="894" spans="1:6" ht="14.4" x14ac:dyDescent="0.3">
      <c r="A894" s="44"/>
      <c r="B894" s="77"/>
      <c r="C894" s="45"/>
      <c r="D894" s="46"/>
      <c r="E894" s="47"/>
      <c r="F894" s="47"/>
    </row>
    <row r="895" spans="1:6" ht="14.4" x14ac:dyDescent="0.3">
      <c r="A895" s="44"/>
      <c r="B895" s="77"/>
      <c r="C895" s="45"/>
      <c r="D895" s="46"/>
      <c r="E895" s="47"/>
      <c r="F895" s="47"/>
    </row>
    <row r="896" spans="1:6" ht="14.4" x14ac:dyDescent="0.3">
      <c r="A896" s="44"/>
      <c r="B896" s="77"/>
      <c r="C896" s="45"/>
      <c r="D896" s="46"/>
      <c r="E896" s="47"/>
      <c r="F896" s="47"/>
    </row>
    <row r="897" spans="1:6" ht="14.4" x14ac:dyDescent="0.3">
      <c r="A897" s="44"/>
      <c r="B897" s="77"/>
      <c r="C897" s="45"/>
      <c r="D897" s="46"/>
      <c r="E897" s="47"/>
      <c r="F897" s="47"/>
    </row>
    <row r="898" spans="1:6" ht="14.4" x14ac:dyDescent="0.3">
      <c r="A898" s="44"/>
      <c r="B898" s="77"/>
      <c r="C898" s="45"/>
      <c r="D898" s="46"/>
      <c r="E898" s="47"/>
      <c r="F898" s="47"/>
    </row>
    <row r="899" spans="1:6" ht="14.4" x14ac:dyDescent="0.3">
      <c r="A899" s="44"/>
      <c r="B899" s="77"/>
      <c r="C899" s="45"/>
      <c r="D899" s="46"/>
      <c r="E899" s="47"/>
      <c r="F899" s="47"/>
    </row>
    <row r="900" spans="1:6" ht="14.4" x14ac:dyDescent="0.3">
      <c r="A900" s="44"/>
      <c r="B900" s="77"/>
      <c r="C900" s="45"/>
      <c r="D900" s="46"/>
      <c r="E900" s="47"/>
      <c r="F900" s="47"/>
    </row>
    <row r="901" spans="1:6" ht="14.4" x14ac:dyDescent="0.3">
      <c r="A901" s="44"/>
      <c r="B901" s="77"/>
      <c r="C901" s="45"/>
      <c r="D901" s="46"/>
      <c r="E901" s="47"/>
      <c r="F901" s="47"/>
    </row>
    <row r="902" spans="1:6" ht="14.4" x14ac:dyDescent="0.3">
      <c r="A902" s="44"/>
      <c r="B902" s="77"/>
      <c r="C902" s="45"/>
      <c r="D902" s="46"/>
      <c r="E902" s="47"/>
      <c r="F902" s="47"/>
    </row>
    <row r="903" spans="1:6" ht="14.4" x14ac:dyDescent="0.3">
      <c r="A903" s="44"/>
      <c r="B903" s="77"/>
      <c r="C903" s="45"/>
      <c r="D903" s="46"/>
      <c r="E903" s="47"/>
      <c r="F903" s="47"/>
    </row>
    <row r="904" spans="1:6" ht="14.4" x14ac:dyDescent="0.3">
      <c r="A904" s="44"/>
      <c r="B904" s="77"/>
      <c r="C904" s="45"/>
      <c r="D904" s="46"/>
      <c r="E904" s="47"/>
      <c r="F904" s="47"/>
    </row>
    <row r="905" spans="1:6" ht="14.4" x14ac:dyDescent="0.3">
      <c r="A905" s="44"/>
      <c r="B905" s="77"/>
      <c r="C905" s="45"/>
      <c r="D905" s="46"/>
      <c r="E905" s="47"/>
      <c r="F905" s="47"/>
    </row>
    <row r="906" spans="1:6" ht="14.4" x14ac:dyDescent="0.3">
      <c r="A906" s="44"/>
      <c r="B906" s="77"/>
      <c r="C906" s="45"/>
      <c r="D906" s="46"/>
      <c r="E906" s="47"/>
      <c r="F906" s="47"/>
    </row>
    <row r="907" spans="1:6" ht="14.4" x14ac:dyDescent="0.3">
      <c r="A907" s="44"/>
      <c r="B907" s="77"/>
      <c r="C907" s="45"/>
      <c r="D907" s="46"/>
      <c r="E907" s="47"/>
      <c r="F907" s="47"/>
    </row>
    <row r="908" spans="1:6" ht="14.4" x14ac:dyDescent="0.3">
      <c r="A908" s="44"/>
      <c r="B908" s="77"/>
      <c r="C908" s="45"/>
      <c r="D908" s="46"/>
      <c r="E908" s="47"/>
      <c r="F908" s="47"/>
    </row>
    <row r="909" spans="1:6" ht="14.4" x14ac:dyDescent="0.3">
      <c r="A909" s="44"/>
      <c r="B909" s="77"/>
      <c r="C909" s="45"/>
      <c r="D909" s="46"/>
      <c r="E909" s="47"/>
      <c r="F909" s="47"/>
    </row>
    <row r="910" spans="1:6" ht="14.4" x14ac:dyDescent="0.3">
      <c r="A910" s="44"/>
      <c r="B910" s="77"/>
      <c r="C910" s="45"/>
      <c r="D910" s="46"/>
      <c r="E910" s="47"/>
      <c r="F910" s="47"/>
    </row>
    <row r="911" spans="1:6" ht="14.4" x14ac:dyDescent="0.3">
      <c r="A911" s="44"/>
      <c r="B911" s="77"/>
      <c r="C911" s="45"/>
      <c r="D911" s="46"/>
      <c r="E911" s="47"/>
      <c r="F911" s="47"/>
    </row>
    <row r="912" spans="1:6" ht="14.4" x14ac:dyDescent="0.3">
      <c r="A912" s="44"/>
      <c r="B912" s="77"/>
      <c r="C912" s="45"/>
      <c r="D912" s="46"/>
      <c r="E912" s="47"/>
      <c r="F912" s="47"/>
    </row>
    <row r="913" spans="1:6" ht="14.4" x14ac:dyDescent="0.3">
      <c r="A913" s="44"/>
      <c r="B913" s="77"/>
      <c r="C913" s="45"/>
      <c r="D913" s="46"/>
      <c r="E913" s="47"/>
      <c r="F913" s="47"/>
    </row>
    <row r="914" spans="1:6" ht="14.4" x14ac:dyDescent="0.3">
      <c r="A914" s="44"/>
      <c r="B914" s="77"/>
      <c r="C914" s="45"/>
      <c r="D914" s="46"/>
      <c r="E914" s="47"/>
      <c r="F914" s="47"/>
    </row>
    <row r="915" spans="1:6" ht="14.4" x14ac:dyDescent="0.3">
      <c r="A915" s="44"/>
      <c r="B915" s="77"/>
      <c r="C915" s="45"/>
      <c r="D915" s="46"/>
      <c r="E915" s="47"/>
      <c r="F915" s="47"/>
    </row>
    <row r="916" spans="1:6" ht="14.4" x14ac:dyDescent="0.3">
      <c r="A916" s="44"/>
      <c r="B916" s="77"/>
      <c r="C916" s="45"/>
      <c r="D916" s="46"/>
      <c r="E916" s="47"/>
      <c r="F916" s="47"/>
    </row>
    <row r="917" spans="1:6" ht="14.4" x14ac:dyDescent="0.3">
      <c r="A917" s="44"/>
      <c r="B917" s="77"/>
      <c r="C917" s="45"/>
      <c r="D917" s="46"/>
      <c r="E917" s="47"/>
      <c r="F917" s="47"/>
    </row>
    <row r="918" spans="1:6" ht="14.4" x14ac:dyDescent="0.3">
      <c r="A918" s="44"/>
      <c r="B918" s="77"/>
      <c r="C918" s="45"/>
      <c r="D918" s="46"/>
      <c r="E918" s="47"/>
      <c r="F918" s="47"/>
    </row>
    <row r="919" spans="1:6" ht="14.4" x14ac:dyDescent="0.3">
      <c r="A919" s="44"/>
      <c r="B919" s="77"/>
      <c r="C919" s="45"/>
      <c r="D919" s="46"/>
      <c r="E919" s="47"/>
      <c r="F919" s="47"/>
    </row>
    <row r="920" spans="1:6" ht="14.4" x14ac:dyDescent="0.3">
      <c r="A920" s="44"/>
      <c r="B920" s="77"/>
      <c r="C920" s="45"/>
      <c r="D920" s="46"/>
      <c r="E920" s="47"/>
      <c r="F920" s="47"/>
    </row>
    <row r="921" spans="1:6" ht="14.4" x14ac:dyDescent="0.3">
      <c r="A921" s="44"/>
      <c r="B921" s="77"/>
      <c r="C921" s="45"/>
      <c r="D921" s="46"/>
      <c r="E921" s="47"/>
      <c r="F921" s="47"/>
    </row>
    <row r="922" spans="1:6" ht="14.4" x14ac:dyDescent="0.3">
      <c r="A922" s="44"/>
      <c r="B922" s="77"/>
      <c r="C922" s="45"/>
      <c r="D922" s="46"/>
      <c r="E922" s="47"/>
      <c r="F922" s="47"/>
    </row>
    <row r="923" spans="1:6" ht="14.4" x14ac:dyDescent="0.3">
      <c r="A923" s="44"/>
      <c r="B923" s="77"/>
      <c r="C923" s="45"/>
      <c r="D923" s="46"/>
      <c r="E923" s="47"/>
      <c r="F923" s="47"/>
    </row>
    <row r="924" spans="1:6" ht="14.4" x14ac:dyDescent="0.3">
      <c r="A924" s="44"/>
      <c r="B924" s="77"/>
      <c r="C924" s="45"/>
      <c r="D924" s="46"/>
      <c r="E924" s="47"/>
      <c r="F924" s="47"/>
    </row>
    <row r="925" spans="1:6" ht="14.4" x14ac:dyDescent="0.3">
      <c r="A925" s="44"/>
      <c r="B925" s="77"/>
      <c r="C925" s="45"/>
      <c r="D925" s="46"/>
      <c r="E925" s="47"/>
      <c r="F925" s="47"/>
    </row>
    <row r="926" spans="1:6" ht="14.4" x14ac:dyDescent="0.3">
      <c r="A926" s="44"/>
      <c r="B926" s="77"/>
      <c r="C926" s="45"/>
      <c r="D926" s="46"/>
      <c r="E926" s="47"/>
      <c r="F926" s="47"/>
    </row>
    <row r="927" spans="1:6" ht="14.4" x14ac:dyDescent="0.3">
      <c r="A927" s="44"/>
      <c r="B927" s="77"/>
      <c r="C927" s="45"/>
      <c r="D927" s="46"/>
      <c r="E927" s="47"/>
      <c r="F927" s="47"/>
    </row>
    <row r="928" spans="1:6" ht="14.4" x14ac:dyDescent="0.3">
      <c r="A928" s="44"/>
      <c r="B928" s="77"/>
      <c r="C928" s="45"/>
      <c r="D928" s="46"/>
      <c r="E928" s="47"/>
      <c r="F928" s="47"/>
    </row>
    <row r="929" spans="1:6" ht="14.4" x14ac:dyDescent="0.3">
      <c r="A929" s="44"/>
      <c r="B929" s="77"/>
      <c r="C929" s="45"/>
      <c r="D929" s="46"/>
      <c r="E929" s="47"/>
      <c r="F929" s="47"/>
    </row>
    <row r="930" spans="1:6" ht="14.4" x14ac:dyDescent="0.3">
      <c r="A930" s="44"/>
      <c r="B930" s="77"/>
      <c r="C930" s="45"/>
      <c r="D930" s="46"/>
      <c r="E930" s="47"/>
      <c r="F930" s="47"/>
    </row>
    <row r="931" spans="1:6" ht="14.4" x14ac:dyDescent="0.3">
      <c r="A931" s="44"/>
      <c r="B931" s="77"/>
      <c r="C931" s="45"/>
      <c r="D931" s="46"/>
      <c r="E931" s="47"/>
      <c r="F931" s="47"/>
    </row>
    <row r="932" spans="1:6" ht="14.4" x14ac:dyDescent="0.3">
      <c r="A932" s="44"/>
      <c r="B932" s="77"/>
      <c r="C932" s="45"/>
      <c r="D932" s="46"/>
      <c r="E932" s="47"/>
      <c r="F932" s="47"/>
    </row>
    <row r="933" spans="1:6" ht="14.4" x14ac:dyDescent="0.3">
      <c r="A933" s="44"/>
      <c r="B933" s="77"/>
      <c r="C933" s="45"/>
      <c r="D933" s="46"/>
      <c r="E933" s="47"/>
      <c r="F933" s="47"/>
    </row>
    <row r="934" spans="1:6" ht="14.4" x14ac:dyDescent="0.3">
      <c r="A934" s="44"/>
      <c r="B934" s="77"/>
      <c r="C934" s="45"/>
      <c r="D934" s="46"/>
      <c r="E934" s="47"/>
      <c r="F934" s="47"/>
    </row>
    <row r="935" spans="1:6" ht="14.4" x14ac:dyDescent="0.3">
      <c r="A935" s="44"/>
      <c r="B935" s="77"/>
      <c r="C935" s="45"/>
      <c r="D935" s="46"/>
      <c r="E935" s="47"/>
      <c r="F935" s="47"/>
    </row>
    <row r="936" spans="1:6" ht="14.4" x14ac:dyDescent="0.3">
      <c r="A936" s="44"/>
      <c r="B936" s="77"/>
      <c r="C936" s="45"/>
      <c r="D936" s="46"/>
      <c r="E936" s="47"/>
      <c r="F936" s="47"/>
    </row>
    <row r="937" spans="1:6" ht="14.4" x14ac:dyDescent="0.3">
      <c r="A937" s="44"/>
      <c r="B937" s="77"/>
      <c r="C937" s="45"/>
      <c r="D937" s="46"/>
      <c r="E937" s="47"/>
      <c r="F937" s="47"/>
    </row>
    <row r="938" spans="1:6" ht="14.4" x14ac:dyDescent="0.3">
      <c r="A938" s="44"/>
      <c r="B938" s="77"/>
      <c r="C938" s="45"/>
      <c r="D938" s="46"/>
      <c r="E938" s="47"/>
      <c r="F938" s="47"/>
    </row>
    <row r="939" spans="1:6" ht="14.4" x14ac:dyDescent="0.3">
      <c r="A939" s="44"/>
      <c r="B939" s="77"/>
      <c r="C939" s="45"/>
      <c r="D939" s="46"/>
      <c r="E939" s="47"/>
      <c r="F939" s="47"/>
    </row>
    <row r="940" spans="1:6" ht="14.4" x14ac:dyDescent="0.3">
      <c r="A940" s="44"/>
      <c r="B940" s="77"/>
      <c r="C940" s="45"/>
      <c r="D940" s="46"/>
      <c r="E940" s="47"/>
      <c r="F940" s="47"/>
    </row>
    <row r="941" spans="1:6" ht="14.4" x14ac:dyDescent="0.3">
      <c r="A941" s="44"/>
      <c r="B941" s="77"/>
      <c r="C941" s="45"/>
      <c r="D941" s="46"/>
      <c r="E941" s="47"/>
      <c r="F941" s="47"/>
    </row>
    <row r="942" spans="1:6" ht="14.4" x14ac:dyDescent="0.3">
      <c r="A942" s="44"/>
      <c r="B942" s="77"/>
      <c r="C942" s="45"/>
      <c r="D942" s="46"/>
      <c r="E942" s="47"/>
      <c r="F942" s="47"/>
    </row>
    <row r="943" spans="1:6" ht="14.4" x14ac:dyDescent="0.3">
      <c r="A943" s="44"/>
      <c r="B943" s="77"/>
      <c r="C943" s="45"/>
      <c r="D943" s="46"/>
      <c r="E943" s="47"/>
      <c r="F943" s="47"/>
    </row>
    <row r="944" spans="1:6" ht="14.4" x14ac:dyDescent="0.3">
      <c r="A944" s="44"/>
      <c r="B944" s="77"/>
      <c r="C944" s="45"/>
      <c r="D944" s="46"/>
      <c r="E944" s="47"/>
      <c r="F944" s="47"/>
    </row>
    <row r="945" spans="1:6" ht="14.4" x14ac:dyDescent="0.3">
      <c r="A945" s="44"/>
      <c r="B945" s="77"/>
      <c r="C945" s="45"/>
      <c r="D945" s="46"/>
      <c r="E945" s="47"/>
      <c r="F945" s="47"/>
    </row>
    <row r="946" spans="1:6" ht="14.4" x14ac:dyDescent="0.3">
      <c r="A946" s="44"/>
      <c r="B946" s="77"/>
      <c r="C946" s="45"/>
      <c r="D946" s="46"/>
      <c r="E946" s="47"/>
      <c r="F946" s="47"/>
    </row>
    <row r="947" spans="1:6" ht="14.4" x14ac:dyDescent="0.3">
      <c r="A947" s="44"/>
      <c r="B947" s="77"/>
      <c r="C947" s="45"/>
      <c r="D947" s="46"/>
      <c r="E947" s="47"/>
      <c r="F947" s="47"/>
    </row>
    <row r="948" spans="1:6" ht="14.4" x14ac:dyDescent="0.3">
      <c r="A948" s="44"/>
      <c r="B948" s="77"/>
      <c r="C948" s="45"/>
      <c r="D948" s="46"/>
      <c r="E948" s="47"/>
      <c r="F948" s="47"/>
    </row>
    <row r="949" spans="1:6" ht="14.4" x14ac:dyDescent="0.3">
      <c r="A949" s="44"/>
      <c r="B949" s="77"/>
      <c r="C949" s="45"/>
      <c r="D949" s="46"/>
      <c r="E949" s="47"/>
      <c r="F949" s="47"/>
    </row>
    <row r="950" spans="1:6" ht="14.4" x14ac:dyDescent="0.3">
      <c r="A950" s="44"/>
      <c r="B950" s="77"/>
      <c r="C950" s="45"/>
      <c r="D950" s="46"/>
      <c r="E950" s="47"/>
      <c r="F950" s="47"/>
    </row>
    <row r="951" spans="1:6" ht="14.4" x14ac:dyDescent="0.3">
      <c r="A951" s="44"/>
      <c r="B951" s="77"/>
      <c r="C951" s="45"/>
      <c r="D951" s="46"/>
      <c r="E951" s="47"/>
      <c r="F951" s="47"/>
    </row>
    <row r="952" spans="1:6" ht="14.4" x14ac:dyDescent="0.3">
      <c r="A952" s="44"/>
      <c r="B952" s="77"/>
      <c r="C952" s="45"/>
      <c r="D952" s="46"/>
      <c r="E952" s="47"/>
      <c r="F952" s="47"/>
    </row>
    <row r="953" spans="1:6" ht="14.4" x14ac:dyDescent="0.3">
      <c r="A953" s="44"/>
      <c r="B953" s="77"/>
      <c r="C953" s="45"/>
      <c r="D953" s="46"/>
      <c r="E953" s="47"/>
      <c r="F953" s="47"/>
    </row>
    <row r="954" spans="1:6" ht="14.4" x14ac:dyDescent="0.3">
      <c r="A954" s="44"/>
      <c r="B954" s="77"/>
      <c r="C954" s="45"/>
      <c r="D954" s="46"/>
      <c r="E954" s="47"/>
      <c r="F954" s="47"/>
    </row>
    <row r="955" spans="1:6" ht="14.4" x14ac:dyDescent="0.3">
      <c r="A955" s="44"/>
      <c r="B955" s="77"/>
      <c r="C955" s="45"/>
      <c r="D955" s="46"/>
      <c r="E955" s="47"/>
      <c r="F955" s="47"/>
    </row>
    <row r="956" spans="1:6" ht="14.4" x14ac:dyDescent="0.3">
      <c r="A956" s="44"/>
      <c r="B956" s="77"/>
      <c r="C956" s="45"/>
      <c r="D956" s="46"/>
      <c r="E956" s="47"/>
      <c r="F956" s="47"/>
    </row>
    <row r="957" spans="1:6" ht="14.4" x14ac:dyDescent="0.3">
      <c r="A957" s="44"/>
      <c r="B957" s="77"/>
      <c r="C957" s="45"/>
      <c r="D957" s="46"/>
      <c r="E957" s="47"/>
      <c r="F957" s="47"/>
    </row>
    <row r="958" spans="1:6" ht="14.4" x14ac:dyDescent="0.3">
      <c r="A958" s="44"/>
      <c r="B958" s="77"/>
      <c r="C958" s="45"/>
      <c r="D958" s="46"/>
      <c r="E958" s="47"/>
      <c r="F958" s="47"/>
    </row>
    <row r="959" spans="1:6" ht="14.4" x14ac:dyDescent="0.3">
      <c r="A959" s="44"/>
      <c r="B959" s="77"/>
      <c r="C959" s="45"/>
      <c r="D959" s="46"/>
      <c r="E959" s="47"/>
      <c r="F959" s="47"/>
    </row>
    <row r="960" spans="1:6" ht="14.4" x14ac:dyDescent="0.3">
      <c r="A960" s="44"/>
      <c r="B960" s="77"/>
      <c r="C960" s="45"/>
      <c r="D960" s="46"/>
      <c r="E960" s="47"/>
      <c r="F960" s="47"/>
    </row>
    <row r="961" spans="1:6" ht="14.4" x14ac:dyDescent="0.3">
      <c r="A961" s="44"/>
      <c r="B961" s="77"/>
      <c r="C961" s="45"/>
      <c r="D961" s="46"/>
      <c r="E961" s="47"/>
      <c r="F961" s="47"/>
    </row>
    <row r="962" spans="1:6" ht="14.4" x14ac:dyDescent="0.3">
      <c r="A962" s="44"/>
      <c r="B962" s="77"/>
      <c r="C962" s="45"/>
      <c r="D962" s="46"/>
      <c r="E962" s="47"/>
      <c r="F962" s="47"/>
    </row>
    <row r="963" spans="1:6" ht="14.4" x14ac:dyDescent="0.3">
      <c r="A963" s="44"/>
      <c r="B963" s="77"/>
      <c r="C963" s="45"/>
      <c r="D963" s="46"/>
      <c r="E963" s="47"/>
      <c r="F963" s="47"/>
    </row>
    <row r="964" spans="1:6" ht="14.4" x14ac:dyDescent="0.3">
      <c r="A964" s="44"/>
      <c r="B964" s="77"/>
      <c r="C964" s="45"/>
      <c r="D964" s="46"/>
      <c r="E964" s="47"/>
      <c r="F964" s="47"/>
    </row>
    <row r="965" spans="1:6" ht="14.4" x14ac:dyDescent="0.3">
      <c r="A965" s="44"/>
      <c r="B965" s="77"/>
      <c r="C965" s="45"/>
      <c r="D965" s="46"/>
      <c r="E965" s="47"/>
      <c r="F965" s="47"/>
    </row>
    <row r="966" spans="1:6" ht="14.4" x14ac:dyDescent="0.3">
      <c r="A966" s="44"/>
      <c r="B966" s="77"/>
      <c r="C966" s="45"/>
      <c r="D966" s="46"/>
      <c r="E966" s="47"/>
      <c r="F966" s="47"/>
    </row>
    <row r="967" spans="1:6" ht="14.4" x14ac:dyDescent="0.3">
      <c r="A967" s="44"/>
      <c r="B967" s="77"/>
      <c r="C967" s="45"/>
      <c r="D967" s="46"/>
      <c r="E967" s="47"/>
      <c r="F967" s="47"/>
    </row>
    <row r="968" spans="1:6" ht="14.4" x14ac:dyDescent="0.3">
      <c r="A968" s="44"/>
      <c r="B968" s="77"/>
      <c r="C968" s="45"/>
      <c r="D968" s="46"/>
      <c r="E968" s="47"/>
      <c r="F968" s="47"/>
    </row>
    <row r="969" spans="1:6" ht="14.4" x14ac:dyDescent="0.3">
      <c r="A969" s="44"/>
      <c r="B969" s="77"/>
      <c r="C969" s="45"/>
      <c r="D969" s="46"/>
      <c r="E969" s="47"/>
      <c r="F969" s="47"/>
    </row>
    <row r="970" spans="1:6" ht="14.4" x14ac:dyDescent="0.3">
      <c r="A970" s="44"/>
      <c r="B970" s="77"/>
      <c r="C970" s="45"/>
      <c r="D970" s="46"/>
      <c r="E970" s="47"/>
      <c r="F970" s="47"/>
    </row>
    <row r="971" spans="1:6" ht="14.4" x14ac:dyDescent="0.3">
      <c r="A971" s="44"/>
      <c r="B971" s="77"/>
      <c r="C971" s="45"/>
      <c r="D971" s="46"/>
      <c r="E971" s="47"/>
      <c r="F971" s="47"/>
    </row>
    <row r="972" spans="1:6" ht="14.4" x14ac:dyDescent="0.3">
      <c r="A972" s="44"/>
      <c r="B972" s="77"/>
      <c r="C972" s="45"/>
      <c r="D972" s="46"/>
      <c r="E972" s="47"/>
      <c r="F972" s="47"/>
    </row>
    <row r="973" spans="1:6" ht="14.4" x14ac:dyDescent="0.3">
      <c r="A973" s="44"/>
      <c r="B973" s="77"/>
      <c r="C973" s="45"/>
      <c r="D973" s="46"/>
      <c r="E973" s="47"/>
      <c r="F973" s="47"/>
    </row>
    <row r="974" spans="1:6" ht="14.4" x14ac:dyDescent="0.3">
      <c r="A974" s="44"/>
      <c r="B974" s="77"/>
      <c r="C974" s="45"/>
      <c r="D974" s="46"/>
      <c r="E974" s="47"/>
      <c r="F974" s="47"/>
    </row>
    <row r="975" spans="1:6" ht="14.4" x14ac:dyDescent="0.3">
      <c r="A975" s="44"/>
      <c r="B975" s="77"/>
      <c r="C975" s="45"/>
      <c r="D975" s="46"/>
      <c r="E975" s="47"/>
      <c r="F975" s="47"/>
    </row>
    <row r="976" spans="1:6" ht="14.4" x14ac:dyDescent="0.3">
      <c r="A976" s="44"/>
      <c r="B976" s="77"/>
      <c r="C976" s="45"/>
      <c r="D976" s="46"/>
      <c r="E976" s="47"/>
      <c r="F976" s="47"/>
    </row>
    <row r="977" spans="1:6" ht="14.4" x14ac:dyDescent="0.3">
      <c r="A977" s="44"/>
      <c r="B977" s="77"/>
      <c r="C977" s="45"/>
      <c r="D977" s="46"/>
      <c r="E977" s="47"/>
      <c r="F977" s="47"/>
    </row>
    <row r="978" spans="1:6" ht="14.4" x14ac:dyDescent="0.3">
      <c r="A978" s="44"/>
      <c r="B978" s="77"/>
      <c r="C978" s="45"/>
      <c r="D978" s="46"/>
      <c r="E978" s="47"/>
      <c r="F978" s="47"/>
    </row>
    <row r="979" spans="1:6" ht="14.4" x14ac:dyDescent="0.3">
      <c r="A979" s="44"/>
      <c r="B979" s="77"/>
      <c r="C979" s="45"/>
      <c r="D979" s="46"/>
      <c r="E979" s="47"/>
      <c r="F979" s="47"/>
    </row>
    <row r="980" spans="1:6" ht="14.4" x14ac:dyDescent="0.3">
      <c r="A980" s="44"/>
      <c r="B980" s="77"/>
      <c r="C980" s="45"/>
      <c r="D980" s="46"/>
      <c r="E980" s="47"/>
      <c r="F980" s="47"/>
    </row>
    <row r="981" spans="1:6" ht="14.4" x14ac:dyDescent="0.3">
      <c r="A981" s="44"/>
      <c r="B981" s="77"/>
      <c r="C981" s="45"/>
      <c r="D981" s="46"/>
      <c r="E981" s="47"/>
      <c r="F981" s="47"/>
    </row>
    <row r="982" spans="1:6" ht="14.4" x14ac:dyDescent="0.3">
      <c r="A982" s="44"/>
      <c r="B982" s="77"/>
      <c r="C982" s="45"/>
      <c r="D982" s="46"/>
      <c r="E982" s="47"/>
      <c r="F982" s="47"/>
    </row>
    <row r="983" spans="1:6" ht="14.4" x14ac:dyDescent="0.3">
      <c r="A983" s="44"/>
      <c r="B983" s="77"/>
      <c r="C983" s="45"/>
      <c r="D983" s="46"/>
      <c r="E983" s="47"/>
      <c r="F983" s="47"/>
    </row>
    <row r="984" spans="1:6" ht="14.4" x14ac:dyDescent="0.3">
      <c r="A984" s="44"/>
      <c r="B984" s="77"/>
      <c r="C984" s="45"/>
      <c r="D984" s="46"/>
      <c r="E984" s="47"/>
      <c r="F984" s="47"/>
    </row>
    <row r="985" spans="1:6" ht="14.4" x14ac:dyDescent="0.3">
      <c r="A985" s="44"/>
      <c r="B985" s="77"/>
      <c r="C985" s="45"/>
      <c r="D985" s="46"/>
      <c r="E985" s="47"/>
      <c r="F985" s="47"/>
    </row>
    <row r="986" spans="1:6" ht="14.4" x14ac:dyDescent="0.3">
      <c r="A986" s="44"/>
      <c r="B986" s="77"/>
      <c r="C986" s="45"/>
      <c r="D986" s="46"/>
      <c r="E986" s="47"/>
      <c r="F986" s="47"/>
    </row>
    <row r="987" spans="1:6" ht="14.4" x14ac:dyDescent="0.3">
      <c r="A987" s="44"/>
      <c r="B987" s="77"/>
      <c r="C987" s="45"/>
      <c r="D987" s="46"/>
      <c r="E987" s="47"/>
      <c r="F987" s="47"/>
    </row>
    <row r="988" spans="1:6" ht="14.4" x14ac:dyDescent="0.3">
      <c r="A988" s="44"/>
      <c r="B988" s="77"/>
      <c r="C988" s="45"/>
      <c r="D988" s="46"/>
      <c r="E988" s="47"/>
      <c r="F988" s="47"/>
    </row>
    <row r="989" spans="1:6" ht="14.4" x14ac:dyDescent="0.3">
      <c r="A989" s="44"/>
      <c r="B989" s="77"/>
      <c r="C989" s="45"/>
      <c r="D989" s="46"/>
      <c r="E989" s="47"/>
      <c r="F989" s="47"/>
    </row>
    <row r="990" spans="1:6" ht="14.4" x14ac:dyDescent="0.3">
      <c r="A990" s="44"/>
      <c r="B990" s="77"/>
      <c r="C990" s="45"/>
      <c r="D990" s="46"/>
      <c r="E990" s="47"/>
      <c r="F990" s="47"/>
    </row>
    <row r="991" spans="1:6" ht="14.4" x14ac:dyDescent="0.3">
      <c r="A991" s="44"/>
      <c r="B991" s="77"/>
      <c r="C991" s="45"/>
      <c r="D991" s="46"/>
      <c r="E991" s="47"/>
      <c r="F991" s="47"/>
    </row>
    <row r="992" spans="1:6" ht="14.4" x14ac:dyDescent="0.3">
      <c r="A992" s="44"/>
      <c r="B992" s="77"/>
      <c r="C992" s="45"/>
      <c r="D992" s="46"/>
      <c r="E992" s="47"/>
      <c r="F992" s="47"/>
    </row>
    <row r="993" spans="1:6" ht="14.4" x14ac:dyDescent="0.3">
      <c r="A993" s="44"/>
      <c r="B993" s="77"/>
      <c r="C993" s="45"/>
      <c r="D993" s="46"/>
      <c r="E993" s="47"/>
      <c r="F993" s="47"/>
    </row>
    <row r="994" spans="1:6" ht="14.4" x14ac:dyDescent="0.3">
      <c r="A994" s="44"/>
      <c r="B994" s="77"/>
      <c r="C994" s="45"/>
      <c r="D994" s="46"/>
      <c r="E994" s="47"/>
      <c r="F994" s="47"/>
    </row>
    <row r="995" spans="1:6" ht="14.4" x14ac:dyDescent="0.3">
      <c r="A995" s="44"/>
      <c r="B995" s="77"/>
      <c r="C995" s="45"/>
      <c r="D995" s="46"/>
      <c r="E995" s="47"/>
      <c r="F995" s="47"/>
    </row>
    <row r="996" spans="1:6" ht="14.4" x14ac:dyDescent="0.3">
      <c r="A996" s="44"/>
      <c r="B996" s="77"/>
      <c r="C996" s="45"/>
      <c r="D996" s="46"/>
      <c r="E996" s="47"/>
      <c r="F996" s="47"/>
    </row>
    <row r="997" spans="1:6" ht="14.4" x14ac:dyDescent="0.3">
      <c r="A997" s="44"/>
      <c r="B997" s="77"/>
      <c r="C997" s="45"/>
      <c r="D997" s="46"/>
      <c r="E997" s="47"/>
      <c r="F997" s="47"/>
    </row>
    <row r="998" spans="1:6" ht="14.4" x14ac:dyDescent="0.3">
      <c r="A998" s="44"/>
      <c r="B998" s="77"/>
      <c r="C998" s="45"/>
      <c r="D998" s="46"/>
      <c r="E998" s="47"/>
      <c r="F998" s="47"/>
    </row>
    <row r="999" spans="1:6" ht="14.4" x14ac:dyDescent="0.3">
      <c r="A999" s="44"/>
      <c r="B999" s="77"/>
      <c r="C999" s="45"/>
      <c r="D999" s="46"/>
      <c r="E999" s="47"/>
      <c r="F999" s="47"/>
    </row>
    <row r="1000" spans="1:6" ht="14.4" x14ac:dyDescent="0.3">
      <c r="A1000" s="44"/>
      <c r="B1000" s="77"/>
      <c r="C1000" s="45"/>
      <c r="D1000" s="46"/>
      <c r="E1000" s="47"/>
      <c r="F1000" s="47"/>
    </row>
    <row r="1001" spans="1:6" ht="14.4" x14ac:dyDescent="0.3">
      <c r="A1001" s="44"/>
      <c r="B1001" s="77"/>
      <c r="C1001" s="45"/>
      <c r="D1001" s="46"/>
      <c r="E1001" s="47"/>
      <c r="F1001" s="47"/>
    </row>
    <row r="1002" spans="1:6" ht="14.4" x14ac:dyDescent="0.3">
      <c r="A1002" s="44"/>
      <c r="B1002" s="77"/>
      <c r="C1002" s="45"/>
      <c r="D1002" s="46"/>
    </row>
  </sheetData>
  <mergeCells count="2">
    <mergeCell ref="A1:Y1"/>
    <mergeCell ref="A100:Y100"/>
  </mergeCells>
  <pageMargins left="0.25" right="0.25" top="0.75" bottom="0.75" header="0.3" footer="0.3"/>
  <pageSetup scale="62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1002"/>
  <sheetViews>
    <sheetView workbookViewId="0">
      <selection activeCell="H90" sqref="H90"/>
    </sheetView>
  </sheetViews>
  <sheetFormatPr baseColWidth="10" defaultColWidth="14.44140625" defaultRowHeight="15" customHeight="1" x14ac:dyDescent="0.3"/>
  <cols>
    <col min="1" max="1" width="7" customWidth="1"/>
    <col min="2" max="2" width="9.33203125" customWidth="1"/>
    <col min="3" max="3" width="7.44140625" customWidth="1"/>
    <col min="4" max="7" width="6.6640625" customWidth="1"/>
    <col min="8" max="8" width="9" customWidth="1"/>
    <col min="9" max="9" width="10" customWidth="1"/>
    <col min="10" max="10" width="8.109375" customWidth="1"/>
    <col min="11" max="11" width="9.109375" customWidth="1"/>
    <col min="12" max="12" width="9" customWidth="1"/>
    <col min="13" max="13" width="10" customWidth="1"/>
    <col min="14" max="14" width="8" customWidth="1"/>
    <col min="15" max="15" width="8.6640625" customWidth="1"/>
    <col min="16" max="16" width="9.6640625" customWidth="1"/>
    <col min="17" max="17" width="8.44140625" customWidth="1"/>
    <col min="18" max="18" width="9.44140625" customWidth="1"/>
    <col min="19" max="19" width="6.6640625" customWidth="1"/>
    <col min="20" max="20" width="8.5546875" customWidth="1"/>
    <col min="21" max="21" width="9.5546875" customWidth="1"/>
    <col min="22" max="22" width="10.44140625" customWidth="1"/>
    <col min="23" max="23" width="11.44140625" customWidth="1"/>
    <col min="24" max="24" width="9.109375" customWidth="1"/>
    <col min="25" max="25" width="10.109375" customWidth="1"/>
  </cols>
  <sheetData>
    <row r="1" spans="1:25" ht="30" customHeight="1" thickBot="1" x14ac:dyDescent="0.35">
      <c r="A1" s="169" t="s">
        <v>40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</row>
    <row r="2" spans="1:25" s="86" customFormat="1" ht="26.25" customHeight="1" x14ac:dyDescent="0.3">
      <c r="A2" s="82" t="s">
        <v>2</v>
      </c>
      <c r="B2" s="83" t="s">
        <v>39</v>
      </c>
      <c r="C2" s="84" t="s">
        <v>0</v>
      </c>
      <c r="D2" s="85" t="s">
        <v>5</v>
      </c>
      <c r="E2" s="72" t="s">
        <v>18</v>
      </c>
      <c r="F2" s="73" t="s">
        <v>20</v>
      </c>
      <c r="G2" s="73" t="s">
        <v>28</v>
      </c>
      <c r="H2" s="73" t="s">
        <v>21</v>
      </c>
      <c r="I2" s="73" t="s">
        <v>22</v>
      </c>
      <c r="J2" s="73" t="s">
        <v>52</v>
      </c>
      <c r="K2" s="73" t="s">
        <v>53</v>
      </c>
      <c r="L2" s="73" t="s">
        <v>23</v>
      </c>
      <c r="M2" s="73" t="s">
        <v>24</v>
      </c>
      <c r="N2" s="73" t="s">
        <v>25</v>
      </c>
      <c r="O2" s="73" t="s">
        <v>26</v>
      </c>
      <c r="P2" s="73" t="s">
        <v>27</v>
      </c>
      <c r="Q2" s="73" t="s">
        <v>29</v>
      </c>
      <c r="R2" s="73" t="s">
        <v>30</v>
      </c>
      <c r="S2" s="73" t="s">
        <v>31</v>
      </c>
      <c r="T2" s="73" t="s">
        <v>32</v>
      </c>
      <c r="U2" s="73" t="s">
        <v>33</v>
      </c>
      <c r="V2" s="73" t="s">
        <v>34</v>
      </c>
      <c r="W2" s="73" t="s">
        <v>35</v>
      </c>
      <c r="X2" s="73" t="s">
        <v>36</v>
      </c>
      <c r="Y2" s="73" t="s">
        <v>19</v>
      </c>
    </row>
    <row r="3" spans="1:25" ht="14.4" x14ac:dyDescent="0.3">
      <c r="A3" s="136">
        <f t="shared" ref="A3:A34" si="0">SUM(E3:Y3)</f>
        <v>0.59518000000000004</v>
      </c>
      <c r="B3" s="113">
        <v>1</v>
      </c>
      <c r="C3" s="114">
        <v>1</v>
      </c>
      <c r="D3" s="115">
        <v>0</v>
      </c>
      <c r="E3" s="128">
        <v>0</v>
      </c>
      <c r="F3" s="129">
        <v>3.0000000000000001E-5</v>
      </c>
      <c r="G3" s="129">
        <v>2.0959999999999999E-2</v>
      </c>
      <c r="H3" s="129">
        <v>4.8619999999999997E-2</v>
      </c>
      <c r="I3" s="129">
        <v>4.5339999999999998E-2</v>
      </c>
      <c r="J3" s="129">
        <v>2.5399999999999999E-2</v>
      </c>
      <c r="K3" s="129">
        <v>3.177E-2</v>
      </c>
      <c r="L3" s="129">
        <v>5.8999999999999999E-3</v>
      </c>
      <c r="M3" s="129">
        <v>1.285E-2</v>
      </c>
      <c r="N3" s="129">
        <v>9.3200000000000002E-3</v>
      </c>
      <c r="O3" s="129">
        <v>3.6069999999999998E-2</v>
      </c>
      <c r="P3" s="129">
        <v>3.4329999999999999E-2</v>
      </c>
      <c r="Q3" s="129">
        <v>1.9300000000000001E-3</v>
      </c>
      <c r="R3" s="129">
        <v>1.65E-3</v>
      </c>
      <c r="S3" s="129">
        <v>5.5100000000000001E-3</v>
      </c>
      <c r="T3" s="129">
        <v>3.0200000000000001E-3</v>
      </c>
      <c r="U3" s="129">
        <v>4.4339999999999997E-2</v>
      </c>
      <c r="V3" s="129">
        <v>4.163E-2</v>
      </c>
      <c r="W3" s="129">
        <v>2.197E-2</v>
      </c>
      <c r="X3" s="129">
        <v>1.9730000000000001E-2</v>
      </c>
      <c r="Y3" s="129">
        <v>0.18481</v>
      </c>
    </row>
    <row r="4" spans="1:25" ht="14.4" x14ac:dyDescent="0.3">
      <c r="A4" s="136">
        <f t="shared" si="0"/>
        <v>0.60906999999999989</v>
      </c>
      <c r="B4" s="74">
        <v>2</v>
      </c>
      <c r="C4" s="35">
        <v>1</v>
      </c>
      <c r="D4" s="118">
        <v>1</v>
      </c>
      <c r="E4" s="130">
        <v>0</v>
      </c>
      <c r="F4" s="131">
        <v>1.0000000000000001E-5</v>
      </c>
      <c r="G4" s="131">
        <v>3.0349999999999999E-2</v>
      </c>
      <c r="H4" s="131">
        <v>4.2860000000000002E-2</v>
      </c>
      <c r="I4" s="131">
        <v>4.0849999999999997E-2</v>
      </c>
      <c r="J4" s="131">
        <v>3.2469999999999999E-2</v>
      </c>
      <c r="K4" s="131">
        <v>3.9210000000000002E-2</v>
      </c>
      <c r="L4" s="131">
        <v>7.7799999999999996E-3</v>
      </c>
      <c r="M4" s="131">
        <v>1.017E-2</v>
      </c>
      <c r="N4" s="131">
        <v>7.6600000000000001E-3</v>
      </c>
      <c r="O4" s="131">
        <v>3.4759999999999999E-2</v>
      </c>
      <c r="P4" s="131">
        <v>3.2230000000000002E-2</v>
      </c>
      <c r="Q4" s="131">
        <v>1.81E-3</v>
      </c>
      <c r="R4" s="131">
        <v>2.0600000000000002E-3</v>
      </c>
      <c r="S4" s="131">
        <v>5.5799999999999999E-3</v>
      </c>
      <c r="T4" s="131">
        <v>2.8800000000000002E-3</v>
      </c>
      <c r="U4" s="131">
        <v>3.746E-2</v>
      </c>
      <c r="V4" s="131">
        <v>3.8670000000000003E-2</v>
      </c>
      <c r="W4" s="131">
        <v>1.9560000000000001E-2</v>
      </c>
      <c r="X4" s="131">
        <v>2.0580000000000001E-2</v>
      </c>
      <c r="Y4" s="131">
        <v>0.20211999999999999</v>
      </c>
    </row>
    <row r="5" spans="1:25" ht="14.4" x14ac:dyDescent="0.3">
      <c r="A5" s="136">
        <f t="shared" si="0"/>
        <v>0.60083999999999993</v>
      </c>
      <c r="B5" s="113">
        <v>3</v>
      </c>
      <c r="C5" s="74">
        <v>1</v>
      </c>
      <c r="D5" s="67">
        <v>2</v>
      </c>
      <c r="E5" s="132">
        <v>0</v>
      </c>
      <c r="F5" s="133">
        <v>0</v>
      </c>
      <c r="G5" s="133">
        <v>2.9260000000000001E-2</v>
      </c>
      <c r="H5" s="133">
        <v>4.2599999999999999E-2</v>
      </c>
      <c r="I5" s="133">
        <v>3.9800000000000002E-2</v>
      </c>
      <c r="J5" s="133">
        <v>3.2719999999999999E-2</v>
      </c>
      <c r="K5" s="133">
        <v>4.0079999999999998E-2</v>
      </c>
      <c r="L5" s="133">
        <v>8.0499999999999999E-3</v>
      </c>
      <c r="M5" s="133">
        <v>9.4699999999999993E-3</v>
      </c>
      <c r="N5" s="133">
        <v>6.6699999999999997E-3</v>
      </c>
      <c r="O5" s="133">
        <v>3.3110000000000001E-2</v>
      </c>
      <c r="P5" s="133">
        <v>3.2669999999999998E-2</v>
      </c>
      <c r="Q5" s="133">
        <v>2.2100000000000002E-3</v>
      </c>
      <c r="R5" s="133">
        <v>2.3E-3</v>
      </c>
      <c r="S5" s="133">
        <v>5.6499999999999996E-3</v>
      </c>
      <c r="T5" s="133">
        <v>2.7499999999999998E-3</v>
      </c>
      <c r="U5" s="133">
        <v>3.7449999999999997E-2</v>
      </c>
      <c r="V5" s="133">
        <v>3.6510000000000001E-2</v>
      </c>
      <c r="W5" s="133">
        <v>1.985E-2</v>
      </c>
      <c r="X5" s="133">
        <v>1.9570000000000001E-2</v>
      </c>
      <c r="Y5" s="133">
        <v>0.20011999999999999</v>
      </c>
    </row>
    <row r="6" spans="1:25" ht="14.4" x14ac:dyDescent="0.3">
      <c r="A6" s="136">
        <f t="shared" si="0"/>
        <v>0.60899000000000003</v>
      </c>
      <c r="B6" s="74">
        <v>4</v>
      </c>
      <c r="C6" s="35">
        <v>1</v>
      </c>
      <c r="D6" s="118">
        <v>3</v>
      </c>
      <c r="E6" s="130">
        <v>0</v>
      </c>
      <c r="F6" s="131">
        <v>1.0000000000000001E-5</v>
      </c>
      <c r="G6" s="131">
        <v>2.8219999999999999E-2</v>
      </c>
      <c r="H6" s="131">
        <v>3.9620000000000002E-2</v>
      </c>
      <c r="I6" s="131">
        <v>3.4509999999999999E-2</v>
      </c>
      <c r="J6" s="131">
        <v>3.2289999999999999E-2</v>
      </c>
      <c r="K6" s="131">
        <v>3.9809999999999998E-2</v>
      </c>
      <c r="L6" s="131">
        <v>8.6300000000000005E-3</v>
      </c>
      <c r="M6" s="131">
        <v>1.072E-2</v>
      </c>
      <c r="N6" s="131">
        <v>7.45E-3</v>
      </c>
      <c r="O6" s="131">
        <v>3.5680000000000003E-2</v>
      </c>
      <c r="P6" s="131">
        <v>3.0769999999999999E-2</v>
      </c>
      <c r="Q6" s="131">
        <v>1.9300000000000001E-3</v>
      </c>
      <c r="R6" s="131">
        <v>1.72E-3</v>
      </c>
      <c r="S6" s="131">
        <v>4.4600000000000004E-3</v>
      </c>
      <c r="T6" s="131">
        <v>2.4499999999999999E-3</v>
      </c>
      <c r="U6" s="131">
        <v>3.746E-2</v>
      </c>
      <c r="V6" s="131">
        <v>3.8219999999999997E-2</v>
      </c>
      <c r="W6" s="131">
        <v>2.12E-2</v>
      </c>
      <c r="X6" s="131">
        <v>1.9179999999999999E-2</v>
      </c>
      <c r="Y6" s="131">
        <v>0.21465999999999999</v>
      </c>
    </row>
    <row r="7" spans="1:25" ht="14.4" x14ac:dyDescent="0.3">
      <c r="A7" s="136">
        <f t="shared" si="0"/>
        <v>0.59304000000000001</v>
      </c>
      <c r="B7" s="113">
        <v>5</v>
      </c>
      <c r="C7" s="74">
        <v>1</v>
      </c>
      <c r="D7" s="67">
        <v>4</v>
      </c>
      <c r="E7" s="132">
        <v>0</v>
      </c>
      <c r="F7" s="133">
        <v>0</v>
      </c>
      <c r="G7" s="133">
        <v>1.796E-2</v>
      </c>
      <c r="H7" s="133">
        <v>3.3270000000000001E-2</v>
      </c>
      <c r="I7" s="133">
        <v>3.2710000000000003E-2</v>
      </c>
      <c r="J7" s="133">
        <v>2.9940000000000001E-2</v>
      </c>
      <c r="K7" s="133">
        <v>4.2130000000000001E-2</v>
      </c>
      <c r="L7" s="133">
        <v>4.15E-3</v>
      </c>
      <c r="M7" s="133">
        <v>1.0019999999999999E-2</v>
      </c>
      <c r="N7" s="133">
        <v>7.11E-3</v>
      </c>
      <c r="O7" s="133">
        <v>3.0810000000000001E-2</v>
      </c>
      <c r="P7" s="133">
        <v>3.1910000000000001E-2</v>
      </c>
      <c r="Q7" s="133">
        <v>7.2100000000000003E-3</v>
      </c>
      <c r="R7" s="133">
        <v>5.2100000000000002E-3</v>
      </c>
      <c r="S7" s="133">
        <v>4.3E-3</v>
      </c>
      <c r="T7" s="133">
        <v>2.4399999999999999E-3</v>
      </c>
      <c r="U7" s="133">
        <v>3.5279999999999999E-2</v>
      </c>
      <c r="V7" s="133">
        <v>3.2309999999999998E-2</v>
      </c>
      <c r="W7" s="133">
        <v>1.6619999999999999E-2</v>
      </c>
      <c r="X7" s="133">
        <v>1.6799999999999999E-2</v>
      </c>
      <c r="Y7" s="133">
        <v>0.23286000000000001</v>
      </c>
    </row>
    <row r="8" spans="1:25" ht="14.4" x14ac:dyDescent="0.3">
      <c r="A8" s="136">
        <f t="shared" si="0"/>
        <v>0.66229945210191399</v>
      </c>
      <c r="B8" s="74">
        <v>6</v>
      </c>
      <c r="C8" s="35">
        <v>2</v>
      </c>
      <c r="D8" s="118">
        <v>0</v>
      </c>
      <c r="E8" s="130">
        <v>0</v>
      </c>
      <c r="F8" s="131">
        <v>0</v>
      </c>
      <c r="G8" s="131">
        <v>2.0699737107196383E-2</v>
      </c>
      <c r="H8" s="131">
        <v>2.8285545809685265E-2</v>
      </c>
      <c r="I8" s="131">
        <v>3.385051964325201E-2</v>
      </c>
      <c r="J8" s="131">
        <v>5.0784992997715044E-2</v>
      </c>
      <c r="K8" s="131">
        <v>6.7694896931279336E-2</v>
      </c>
      <c r="L8" s="131">
        <v>1.0503427434215376E-3</v>
      </c>
      <c r="M8" s="131">
        <v>1.16090513746591E-3</v>
      </c>
      <c r="N8" s="131">
        <v>2.9974693496474286E-3</v>
      </c>
      <c r="O8" s="131">
        <v>5.2861109063659373E-2</v>
      </c>
      <c r="P8" s="131">
        <v>5.309451856219749E-2</v>
      </c>
      <c r="Q8" s="131">
        <v>2.7026362988624356E-4</v>
      </c>
      <c r="R8" s="131">
        <v>8.2921795533279284E-4</v>
      </c>
      <c r="S8" s="131">
        <v>2.0392619345962018E-3</v>
      </c>
      <c r="T8" s="131">
        <v>3.814402594530847E-3</v>
      </c>
      <c r="U8" s="131">
        <v>3.8174737721431908E-2</v>
      </c>
      <c r="V8" s="131">
        <v>6.0950590894572616E-2</v>
      </c>
      <c r="W8" s="131">
        <v>2.0269772241468267E-2</v>
      </c>
      <c r="X8" s="131">
        <v>1.6209675437949926E-2</v>
      </c>
      <c r="Y8" s="131">
        <v>0.20726149234662539</v>
      </c>
    </row>
    <row r="9" spans="1:25" ht="14.4" x14ac:dyDescent="0.3">
      <c r="A9" s="136">
        <f t="shared" si="0"/>
        <v>0.88609860402027096</v>
      </c>
      <c r="B9" s="113">
        <v>7</v>
      </c>
      <c r="C9" s="74">
        <v>3</v>
      </c>
      <c r="D9" s="67">
        <v>0</v>
      </c>
      <c r="E9" s="132">
        <v>0</v>
      </c>
      <c r="F9" s="133">
        <v>0</v>
      </c>
      <c r="G9" s="133">
        <v>3.4467239794946508E-2</v>
      </c>
      <c r="H9" s="133">
        <v>4.1073495642927269E-2</v>
      </c>
      <c r="I9" s="133">
        <v>7.5921704564721844E-3</v>
      </c>
      <c r="J9" s="133">
        <v>5.8704830562934213E-2</v>
      </c>
      <c r="K9" s="133">
        <v>9.6098415628944445E-2</v>
      </c>
      <c r="L9" s="133">
        <v>3.7406144487774451E-3</v>
      </c>
      <c r="M9" s="133">
        <v>0</v>
      </c>
      <c r="N9" s="133">
        <v>0</v>
      </c>
      <c r="O9" s="133">
        <v>8.4807495462908888E-2</v>
      </c>
      <c r="P9" s="133">
        <v>8.9810331798990645E-2</v>
      </c>
      <c r="Q9" s="133">
        <v>6.9914114487502324E-4</v>
      </c>
      <c r="R9" s="133">
        <v>2.0409060366860712E-3</v>
      </c>
      <c r="S9" s="133">
        <v>1.2151240556884761E-2</v>
      </c>
      <c r="T9" s="133">
        <v>1.0780170347623862E-2</v>
      </c>
      <c r="U9" s="133">
        <v>5.5060505014349143E-2</v>
      </c>
      <c r="V9" s="133">
        <v>5.8449455653728367E-2</v>
      </c>
      <c r="W9" s="133">
        <v>4.4583854026027311E-2</v>
      </c>
      <c r="X9" s="133">
        <v>3.8590916607532721E-2</v>
      </c>
      <c r="Y9" s="133">
        <v>0.24744782083566205</v>
      </c>
    </row>
    <row r="10" spans="1:25" ht="14.4" x14ac:dyDescent="0.3">
      <c r="A10" s="136">
        <f t="shared" si="0"/>
        <v>0.83130909855011559</v>
      </c>
      <c r="B10" s="74">
        <v>8</v>
      </c>
      <c r="C10" s="35">
        <v>3</v>
      </c>
      <c r="D10" s="118">
        <v>1</v>
      </c>
      <c r="E10" s="130">
        <v>0</v>
      </c>
      <c r="F10" s="131">
        <v>0</v>
      </c>
      <c r="G10" s="131">
        <v>3.6100021012817819E-2</v>
      </c>
      <c r="H10" s="131">
        <v>3.7612943895776421E-2</v>
      </c>
      <c r="I10" s="131">
        <v>3.7360790081949986E-2</v>
      </c>
      <c r="J10" s="131">
        <v>3.4671149401134693E-2</v>
      </c>
      <c r="K10" s="131">
        <v>8.5564194158436649E-2</v>
      </c>
      <c r="L10" s="131">
        <v>5.0430762765286824E-3</v>
      </c>
      <c r="M10" s="131">
        <v>0</v>
      </c>
      <c r="N10" s="131">
        <v>0</v>
      </c>
      <c r="O10" s="131">
        <v>3.8243328430342512E-2</v>
      </c>
      <c r="P10" s="131">
        <v>6.967850388737129E-2</v>
      </c>
      <c r="Q10" s="131">
        <v>4.2025635637739023E-5</v>
      </c>
      <c r="R10" s="131">
        <v>1.8911536036982559E-3</v>
      </c>
      <c r="S10" s="131">
        <v>7.3544862366043285E-3</v>
      </c>
      <c r="T10" s="131">
        <v>4.2866148350493797E-3</v>
      </c>
      <c r="U10" s="131">
        <v>4.8077327169573442E-2</v>
      </c>
      <c r="V10" s="131">
        <v>3.3914687959655389E-2</v>
      </c>
      <c r="W10" s="131">
        <v>2.5047278840092457E-2</v>
      </c>
      <c r="X10" s="131">
        <v>1.0170203824332842E-2</v>
      </c>
      <c r="Y10" s="131">
        <v>0.3562513133011137</v>
      </c>
    </row>
    <row r="11" spans="1:25" ht="14.4" x14ac:dyDescent="0.3">
      <c r="A11" s="136">
        <f t="shared" si="0"/>
        <v>0.85388870810283102</v>
      </c>
      <c r="B11" s="113">
        <v>9</v>
      </c>
      <c r="C11" s="74">
        <v>3</v>
      </c>
      <c r="D11" s="67">
        <v>2</v>
      </c>
      <c r="E11" s="132">
        <v>0</v>
      </c>
      <c r="F11" s="133">
        <v>0</v>
      </c>
      <c r="G11" s="133">
        <v>3.8398958672307193E-2</v>
      </c>
      <c r="H11" s="133">
        <v>5.0439310120403515E-2</v>
      </c>
      <c r="I11" s="133">
        <v>4.3187206545488355E-2</v>
      </c>
      <c r="J11" s="133">
        <v>5.011389521640091E-2</v>
      </c>
      <c r="K11" s="133">
        <v>5.6157314862163542E-2</v>
      </c>
      <c r="L11" s="133">
        <v>1.0971131049230627E-2</v>
      </c>
      <c r="M11" s="133">
        <v>0</v>
      </c>
      <c r="N11" s="133">
        <v>0</v>
      </c>
      <c r="O11" s="133">
        <v>4.0723350843754356E-2</v>
      </c>
      <c r="P11" s="133">
        <v>4.1327692808330624E-2</v>
      </c>
      <c r="Q11" s="133">
        <v>0</v>
      </c>
      <c r="R11" s="133">
        <v>1.3481474594393566E-3</v>
      </c>
      <c r="S11" s="133">
        <v>5.0206870903258798E-3</v>
      </c>
      <c r="T11" s="133">
        <v>6.4153223931941797E-3</v>
      </c>
      <c r="U11" s="133">
        <v>4.7743015201524804E-2</v>
      </c>
      <c r="V11" s="133">
        <v>4.9230626191250987E-2</v>
      </c>
      <c r="W11" s="133">
        <v>2.3150946027613778E-2</v>
      </c>
      <c r="X11" s="133">
        <v>2.7660266840221281E-2</v>
      </c>
      <c r="Y11" s="133">
        <v>0.36200083678118172</v>
      </c>
    </row>
    <row r="12" spans="1:25" ht="14.4" x14ac:dyDescent="0.3">
      <c r="A12" s="136">
        <f t="shared" si="0"/>
        <v>0.88096188709594214</v>
      </c>
      <c r="B12" s="74">
        <v>10</v>
      </c>
      <c r="C12" s="35">
        <v>3</v>
      </c>
      <c r="D12" s="118">
        <v>3</v>
      </c>
      <c r="E12" s="130">
        <v>0</v>
      </c>
      <c r="F12" s="131">
        <v>0</v>
      </c>
      <c r="G12" s="131">
        <v>3.8664988127327014E-2</v>
      </c>
      <c r="H12" s="131">
        <v>4.1114025418791104E-2</v>
      </c>
      <c r="I12" s="131">
        <v>3.1457330014461167E-2</v>
      </c>
      <c r="J12" s="131">
        <v>3.9343153679955528E-2</v>
      </c>
      <c r="K12" s="131">
        <v>6.5201319652855652E-2</v>
      </c>
      <c r="L12" s="131">
        <v>2.2847492984329602E-3</v>
      </c>
      <c r="M12" s="131">
        <v>0</v>
      </c>
      <c r="N12" s="131">
        <v>0</v>
      </c>
      <c r="O12" s="131">
        <v>4.3452263831234204E-2</v>
      </c>
      <c r="P12" s="131">
        <v>3.8569471852308912E-2</v>
      </c>
      <c r="Q12" s="131">
        <v>5.190354384483572E-3</v>
      </c>
      <c r="R12" s="131">
        <v>5.9048161216189625E-3</v>
      </c>
      <c r="S12" s="131">
        <v>6.7663729222822277E-3</v>
      </c>
      <c r="T12" s="131">
        <v>7.2210303913683854E-3</v>
      </c>
      <c r="U12" s="131">
        <v>6.6431569275088781E-2</v>
      </c>
      <c r="V12" s="131">
        <v>7.2791042865793909E-2</v>
      </c>
      <c r="W12" s="131">
        <v>4.000221597758042E-2</v>
      </c>
      <c r="X12" s="131">
        <v>3.8920971744375525E-2</v>
      </c>
      <c r="Y12" s="131">
        <v>0.33764621153798396</v>
      </c>
    </row>
    <row r="13" spans="1:25" ht="14.4" x14ac:dyDescent="0.3">
      <c r="A13" s="136">
        <f t="shared" si="0"/>
        <v>0.73303317404634982</v>
      </c>
      <c r="B13" s="113">
        <v>11</v>
      </c>
      <c r="C13" s="74">
        <v>3</v>
      </c>
      <c r="D13" s="67">
        <v>4</v>
      </c>
      <c r="E13" s="132">
        <v>2.070270419578488E-2</v>
      </c>
      <c r="F13" s="133">
        <v>0</v>
      </c>
      <c r="G13" s="133">
        <v>1.745711681352374E-2</v>
      </c>
      <c r="H13" s="133">
        <v>8.355661133055272E-3</v>
      </c>
      <c r="I13" s="133">
        <v>9.6400850758224452E-3</v>
      </c>
      <c r="J13" s="133">
        <v>4.484434991575284E-2</v>
      </c>
      <c r="K13" s="133">
        <v>6.2950584205728813E-2</v>
      </c>
      <c r="L13" s="133">
        <v>1.8368643482584315E-3</v>
      </c>
      <c r="M13" s="133">
        <v>8.2866060823688645E-5</v>
      </c>
      <c r="N13" s="133">
        <v>0</v>
      </c>
      <c r="O13" s="133">
        <v>2.9693671795155099E-2</v>
      </c>
      <c r="P13" s="133">
        <v>3.3767919785653119E-2</v>
      </c>
      <c r="Q13" s="133">
        <v>6.1168963898019499E-2</v>
      </c>
      <c r="R13" s="133">
        <v>0.18267823108582162</v>
      </c>
      <c r="S13" s="133">
        <v>1.7954313178465873E-3</v>
      </c>
      <c r="T13" s="133">
        <v>2.5826588956716296E-3</v>
      </c>
      <c r="U13" s="133">
        <v>1.5785984586912688E-2</v>
      </c>
      <c r="V13" s="133">
        <v>1.207082285998398E-2</v>
      </c>
      <c r="W13" s="133">
        <v>2.3672071375300391E-2</v>
      </c>
      <c r="X13" s="133">
        <v>1.1228351241609811E-2</v>
      </c>
      <c r="Y13" s="133">
        <v>0.19271883545562524</v>
      </c>
    </row>
    <row r="14" spans="1:25" ht="14.4" x14ac:dyDescent="0.3">
      <c r="A14" s="136">
        <f t="shared" si="0"/>
        <v>0.34794270965129814</v>
      </c>
      <c r="B14" s="74">
        <v>12</v>
      </c>
      <c r="C14" s="35">
        <v>4</v>
      </c>
      <c r="D14" s="118">
        <v>0</v>
      </c>
      <c r="E14" s="130">
        <v>0</v>
      </c>
      <c r="F14" s="131">
        <v>0</v>
      </c>
      <c r="G14" s="131">
        <v>7.7939166961890783E-3</v>
      </c>
      <c r="H14" s="131">
        <v>2.6620780403866593E-2</v>
      </c>
      <c r="I14" s="131">
        <v>1.8624424312971306E-2</v>
      </c>
      <c r="J14" s="131">
        <v>2.6114681917101069E-2</v>
      </c>
      <c r="K14" s="131">
        <v>2.6013462219747964E-2</v>
      </c>
      <c r="L14" s="131">
        <v>9.6158712485449672E-4</v>
      </c>
      <c r="M14" s="131">
        <v>8.4518447289842601E-3</v>
      </c>
      <c r="N14" s="131">
        <v>4.5042765322131683E-3</v>
      </c>
      <c r="O14" s="131">
        <v>2.0598208411356851E-2</v>
      </c>
      <c r="P14" s="131">
        <v>2.0750037957386506E-2</v>
      </c>
      <c r="Q14" s="131">
        <v>4.352446986183511E-3</v>
      </c>
      <c r="R14" s="131">
        <v>0</v>
      </c>
      <c r="S14" s="131">
        <v>6.1744015385394001E-3</v>
      </c>
      <c r="T14" s="131">
        <v>4.8079356242724837E-3</v>
      </c>
      <c r="U14" s="131">
        <v>1.7915886431499571E-2</v>
      </c>
      <c r="V14" s="131">
        <v>2.2318943266359633E-2</v>
      </c>
      <c r="W14" s="131">
        <v>8.0469659395718401E-3</v>
      </c>
      <c r="X14" s="131">
        <v>1.4018928083405031E-2</v>
      </c>
      <c r="Y14" s="131">
        <v>0.10987398147679539</v>
      </c>
    </row>
    <row r="15" spans="1:25" ht="14.4" x14ac:dyDescent="0.3">
      <c r="A15" s="136">
        <f t="shared" si="0"/>
        <v>4.1745625816422278E-2</v>
      </c>
      <c r="B15" s="113">
        <v>13</v>
      </c>
      <c r="C15" s="74">
        <v>5</v>
      </c>
      <c r="D15" s="67">
        <v>0</v>
      </c>
      <c r="E15" s="132">
        <v>0</v>
      </c>
      <c r="F15" s="133">
        <v>0</v>
      </c>
      <c r="G15" s="133">
        <v>5.5194745460232186E-5</v>
      </c>
      <c r="H15" s="133">
        <v>2.134196824462311E-3</v>
      </c>
      <c r="I15" s="133">
        <v>1.9134178426213825E-3</v>
      </c>
      <c r="J15" s="133">
        <v>0</v>
      </c>
      <c r="K15" s="133">
        <v>0</v>
      </c>
      <c r="L15" s="133">
        <v>0</v>
      </c>
      <c r="M15" s="133">
        <v>3.5508619579416039E-3</v>
      </c>
      <c r="N15" s="133">
        <v>2.2997810608430076E-3</v>
      </c>
      <c r="O15" s="133">
        <v>0</v>
      </c>
      <c r="P15" s="133">
        <v>0</v>
      </c>
      <c r="Q15" s="133">
        <v>0</v>
      </c>
      <c r="R15" s="133">
        <v>0</v>
      </c>
      <c r="S15" s="133">
        <v>0</v>
      </c>
      <c r="T15" s="133">
        <v>0</v>
      </c>
      <c r="U15" s="133">
        <v>3.5140654609681159E-3</v>
      </c>
      <c r="V15" s="133">
        <v>2.0422055820285907E-3</v>
      </c>
      <c r="W15" s="133">
        <v>7.3592993946976248E-5</v>
      </c>
      <c r="X15" s="133">
        <v>7.3592993946976248E-5</v>
      </c>
      <c r="Y15" s="133">
        <v>2.6088716354203081E-2</v>
      </c>
    </row>
    <row r="16" spans="1:25" ht="14.4" x14ac:dyDescent="0.3">
      <c r="A16" s="136">
        <f t="shared" si="0"/>
        <v>8.7825653883803603E-2</v>
      </c>
      <c r="B16" s="74">
        <v>14</v>
      </c>
      <c r="C16" s="35">
        <v>5</v>
      </c>
      <c r="D16" s="118">
        <v>1</v>
      </c>
      <c r="E16" s="130">
        <v>0</v>
      </c>
      <c r="F16" s="131">
        <v>0</v>
      </c>
      <c r="G16" s="131">
        <v>2.3184323962286834E-4</v>
      </c>
      <c r="H16" s="131">
        <v>1.9062666368991395E-3</v>
      </c>
      <c r="I16" s="131">
        <v>3.5978636074808085E-3</v>
      </c>
      <c r="J16" s="131">
        <v>0</v>
      </c>
      <c r="K16" s="131">
        <v>0</v>
      </c>
      <c r="L16" s="131">
        <v>0</v>
      </c>
      <c r="M16" s="131">
        <v>2.7907056621271189E-3</v>
      </c>
      <c r="N16" s="131">
        <v>2.0608287966477186E-4</v>
      </c>
      <c r="O16" s="131">
        <v>0</v>
      </c>
      <c r="P16" s="131">
        <v>0</v>
      </c>
      <c r="Q16" s="131">
        <v>0</v>
      </c>
      <c r="R16" s="131">
        <v>0</v>
      </c>
      <c r="S16" s="131">
        <v>0</v>
      </c>
      <c r="T16" s="131">
        <v>0</v>
      </c>
      <c r="U16" s="131">
        <v>4.3792611928764021E-3</v>
      </c>
      <c r="V16" s="131">
        <v>6.5087842827457106E-3</v>
      </c>
      <c r="W16" s="131">
        <v>0</v>
      </c>
      <c r="X16" s="131">
        <v>1.8032251970667536E-4</v>
      </c>
      <c r="Y16" s="131">
        <v>6.8024523862680111E-2</v>
      </c>
    </row>
    <row r="17" spans="1:25" ht="14.4" x14ac:dyDescent="0.3">
      <c r="A17" s="136">
        <f t="shared" si="0"/>
        <v>0.60124459097465488</v>
      </c>
      <c r="B17" s="113">
        <v>15</v>
      </c>
      <c r="C17" s="74">
        <v>6</v>
      </c>
      <c r="D17" s="67">
        <v>0</v>
      </c>
      <c r="E17" s="132">
        <v>0</v>
      </c>
      <c r="F17" s="133">
        <v>2.0605810838656502E-5</v>
      </c>
      <c r="G17" s="133">
        <v>1.391304347826087E-2</v>
      </c>
      <c r="H17" s="133">
        <v>3.1357922934267465E-2</v>
      </c>
      <c r="I17" s="133">
        <v>3.2194518854316914E-2</v>
      </c>
      <c r="J17" s="133">
        <v>4.4735215330723263E-2</v>
      </c>
      <c r="K17" s="133">
        <v>6.4891819493097053E-2</v>
      </c>
      <c r="L17" s="133">
        <v>7.3645167937358338E-3</v>
      </c>
      <c r="M17" s="133">
        <v>7.8714197403667828E-3</v>
      </c>
      <c r="N17" s="133">
        <v>7.1502163610138057E-3</v>
      </c>
      <c r="O17" s="133">
        <v>2.9400370904595095E-2</v>
      </c>
      <c r="P17" s="133">
        <v>3.1172470636719556E-2</v>
      </c>
      <c r="Q17" s="133">
        <v>9.4786729857819908E-4</v>
      </c>
      <c r="R17" s="133">
        <v>3.6678343292808574E-3</v>
      </c>
      <c r="S17" s="133">
        <v>6.2518030084483828E-3</v>
      </c>
      <c r="T17" s="133">
        <v>3.5400783020811868E-3</v>
      </c>
      <c r="U17" s="133">
        <v>3.6060168967648874E-2</v>
      </c>
      <c r="V17" s="133">
        <v>3.6336286832886873E-2</v>
      </c>
      <c r="W17" s="133">
        <v>8.5514114980424476E-3</v>
      </c>
      <c r="X17" s="133">
        <v>1.4605398722439728E-2</v>
      </c>
      <c r="Y17" s="133">
        <v>0.22121162167731301</v>
      </c>
    </row>
    <row r="18" spans="1:25" ht="14.4" x14ac:dyDescent="0.3">
      <c r="A18" s="136">
        <f t="shared" si="0"/>
        <v>0.66937333333333326</v>
      </c>
      <c r="B18" s="74">
        <v>16</v>
      </c>
      <c r="C18" s="35">
        <v>6</v>
      </c>
      <c r="D18" s="118">
        <v>1</v>
      </c>
      <c r="E18" s="130">
        <v>0</v>
      </c>
      <c r="F18" s="131">
        <v>6.6666666666666666E-6</v>
      </c>
      <c r="G18" s="131">
        <v>1.8599999999999998E-2</v>
      </c>
      <c r="H18" s="131">
        <v>4.379333333333333E-2</v>
      </c>
      <c r="I18" s="131">
        <v>3.9320000000000001E-2</v>
      </c>
      <c r="J18" s="131">
        <v>4.5366666666666666E-2</v>
      </c>
      <c r="K18" s="131">
        <v>6.5313333333333334E-2</v>
      </c>
      <c r="L18" s="131">
        <v>1.0093333333333333E-2</v>
      </c>
      <c r="M18" s="131">
        <v>1.0846666666666666E-2</v>
      </c>
      <c r="N18" s="131">
        <v>8.253333333333333E-3</v>
      </c>
      <c r="O18" s="131">
        <v>3.0813333333333335E-2</v>
      </c>
      <c r="P18" s="131">
        <v>3.3320000000000002E-2</v>
      </c>
      <c r="Q18" s="131">
        <v>2.8866666666666667E-3</v>
      </c>
      <c r="R18" s="131">
        <v>4.1399999999999996E-3</v>
      </c>
      <c r="S18" s="131">
        <v>6.8599999999999998E-3</v>
      </c>
      <c r="T18" s="131">
        <v>4.5466666666666667E-3</v>
      </c>
      <c r="U18" s="131">
        <v>3.799333333333333E-2</v>
      </c>
      <c r="V18" s="131">
        <v>3.9473333333333332E-2</v>
      </c>
      <c r="W18" s="131">
        <v>1.0586666666666666E-2</v>
      </c>
      <c r="X18" s="131">
        <v>1.77E-2</v>
      </c>
      <c r="Y18" s="131">
        <v>0.23946000000000001</v>
      </c>
    </row>
    <row r="19" spans="1:25" ht="14.4" x14ac:dyDescent="0.3">
      <c r="A19" s="136">
        <f t="shared" si="0"/>
        <v>0.61328675082902817</v>
      </c>
      <c r="B19" s="113">
        <v>17</v>
      </c>
      <c r="C19" s="74">
        <v>6</v>
      </c>
      <c r="D19" s="67">
        <v>2</v>
      </c>
      <c r="E19" s="132">
        <v>0</v>
      </c>
      <c r="F19" s="133">
        <v>0</v>
      </c>
      <c r="G19" s="133">
        <v>2.2675933611672056E-2</v>
      </c>
      <c r="H19" s="133">
        <v>3.4817118244401223E-2</v>
      </c>
      <c r="I19" s="133">
        <v>3.3582351507943392E-2</v>
      </c>
      <c r="J19" s="133">
        <v>4.8539960603094762E-2</v>
      </c>
      <c r="K19" s="133">
        <v>6.9555773050699765E-2</v>
      </c>
      <c r="L19" s="133">
        <v>3.237649235394444E-3</v>
      </c>
      <c r="M19" s="133">
        <v>6.797411532473539E-3</v>
      </c>
      <c r="N19" s="133">
        <v>5.608070997022519E-3</v>
      </c>
      <c r="O19" s="133">
        <v>2.6177880743833395E-2</v>
      </c>
      <c r="P19" s="133">
        <v>2.9076898298995256E-2</v>
      </c>
      <c r="Q19" s="133">
        <v>6.0953702441864785E-3</v>
      </c>
      <c r="R19" s="133">
        <v>9.2504263868412682E-3</v>
      </c>
      <c r="S19" s="133">
        <v>4.9349372911943372E-3</v>
      </c>
      <c r="T19" s="133">
        <v>3.3450202559559944E-3</v>
      </c>
      <c r="U19" s="133">
        <v>3.1674451065657382E-2</v>
      </c>
      <c r="V19" s="133">
        <v>3.2376492353944443E-2</v>
      </c>
      <c r="W19" s="133">
        <v>7.3383962899182739E-3</v>
      </c>
      <c r="X19" s="133">
        <v>1.2380704601674161E-2</v>
      </c>
      <c r="Y19" s="133">
        <v>0.22582190451412548</v>
      </c>
    </row>
    <row r="20" spans="1:25" ht="14.4" x14ac:dyDescent="0.3">
      <c r="A20" s="136">
        <f t="shared" si="0"/>
        <v>0.62047333333333343</v>
      </c>
      <c r="B20" s="74">
        <v>18</v>
      </c>
      <c r="C20" s="35">
        <v>6</v>
      </c>
      <c r="D20" s="118">
        <v>3</v>
      </c>
      <c r="E20" s="130">
        <v>0</v>
      </c>
      <c r="F20" s="131">
        <v>4.0000000000000003E-5</v>
      </c>
      <c r="G20" s="131">
        <v>1.5779999999999999E-2</v>
      </c>
      <c r="H20" s="131">
        <v>5.8086666666666668E-2</v>
      </c>
      <c r="I20" s="131">
        <v>5.0686666666666665E-2</v>
      </c>
      <c r="J20" s="131">
        <v>3.4186666666666664E-2</v>
      </c>
      <c r="K20" s="131">
        <v>4.7586666666666666E-2</v>
      </c>
      <c r="L20" s="131">
        <v>1.03E-2</v>
      </c>
      <c r="M20" s="131">
        <v>1.1313333333333333E-2</v>
      </c>
      <c r="N20" s="131">
        <v>9.1999999999999998E-3</v>
      </c>
      <c r="O20" s="131">
        <v>3.2853333333333332E-2</v>
      </c>
      <c r="P20" s="131">
        <v>3.0846666666666668E-2</v>
      </c>
      <c r="Q20" s="131">
        <v>2.5533333333333332E-3</v>
      </c>
      <c r="R20" s="131">
        <v>3.0666666666666668E-3</v>
      </c>
      <c r="S20" s="131">
        <v>7.286666666666667E-3</v>
      </c>
      <c r="T20" s="131">
        <v>4.9466666666666669E-3</v>
      </c>
      <c r="U20" s="131">
        <v>3.9199999999999999E-2</v>
      </c>
      <c r="V20" s="131">
        <v>3.8733333333333335E-2</v>
      </c>
      <c r="W20" s="131">
        <v>8.4333333333333326E-3</v>
      </c>
      <c r="X20" s="131">
        <v>1.7046666666666668E-2</v>
      </c>
      <c r="Y20" s="131">
        <v>0.19832666666666668</v>
      </c>
    </row>
    <row r="21" spans="1:25" ht="14.4" x14ac:dyDescent="0.3">
      <c r="A21" s="136">
        <f t="shared" si="0"/>
        <v>0.56153233974822758</v>
      </c>
      <c r="B21" s="113">
        <v>19</v>
      </c>
      <c r="C21" s="74">
        <v>6</v>
      </c>
      <c r="D21" s="67">
        <v>4</v>
      </c>
      <c r="E21" s="132">
        <v>0</v>
      </c>
      <c r="F21" s="133">
        <v>0</v>
      </c>
      <c r="G21" s="133">
        <v>4.9920416726957021E-3</v>
      </c>
      <c r="H21" s="133">
        <v>3.7458399652727535E-2</v>
      </c>
      <c r="I21" s="133">
        <v>3.9086239328606567E-2</v>
      </c>
      <c r="J21" s="133">
        <v>4.8003183330921718E-2</v>
      </c>
      <c r="K21" s="133">
        <v>6.1496165533207928E-2</v>
      </c>
      <c r="L21" s="133">
        <v>6.6379684560845028E-3</v>
      </c>
      <c r="M21" s="133">
        <v>6.2219649833598614E-3</v>
      </c>
      <c r="N21" s="133">
        <v>5.7878744031254524E-3</v>
      </c>
      <c r="O21" s="133">
        <v>3.0983215164230936E-2</v>
      </c>
      <c r="P21" s="133">
        <v>2.8613804080451454E-2</v>
      </c>
      <c r="Q21" s="133">
        <v>9.1520763999421214E-3</v>
      </c>
      <c r="R21" s="133">
        <v>7.0720590363189118E-3</v>
      </c>
      <c r="S21" s="133">
        <v>5.4080451454203444E-3</v>
      </c>
      <c r="T21" s="133">
        <v>3.7621183620315441E-3</v>
      </c>
      <c r="U21" s="133">
        <v>3.4709159311242944E-2</v>
      </c>
      <c r="V21" s="133">
        <v>3.7024309072493128E-2</v>
      </c>
      <c r="W21" s="133">
        <v>8.2658081319635368E-3</v>
      </c>
      <c r="X21" s="133">
        <v>1.5102734770655477E-2</v>
      </c>
      <c r="Y21" s="133">
        <v>0.17175517291274781</v>
      </c>
    </row>
    <row r="22" spans="1:25" ht="15.75" customHeight="1" x14ac:dyDescent="0.3">
      <c r="A22" s="136">
        <f t="shared" si="0"/>
        <v>0.24958000000000002</v>
      </c>
      <c r="B22" s="74">
        <v>20</v>
      </c>
      <c r="C22" s="35">
        <v>7</v>
      </c>
      <c r="D22" s="118">
        <v>0</v>
      </c>
      <c r="E22" s="130">
        <v>0</v>
      </c>
      <c r="F22" s="131">
        <v>0</v>
      </c>
      <c r="G22" s="131">
        <v>2.5930000000000002E-2</v>
      </c>
      <c r="H22" s="131">
        <v>3.5799999999999998E-3</v>
      </c>
      <c r="I22" s="131">
        <v>5.9999999999999995E-4</v>
      </c>
      <c r="J22" s="131">
        <v>1.37E-2</v>
      </c>
      <c r="K22" s="131">
        <v>2.4170000000000001E-2</v>
      </c>
      <c r="L22" s="131">
        <v>2.2000000000000001E-4</v>
      </c>
      <c r="M22" s="131">
        <v>7.6999999999999996E-4</v>
      </c>
      <c r="N22" s="131">
        <v>2.0000000000000002E-5</v>
      </c>
      <c r="O22" s="131">
        <v>8.0000000000000002E-3</v>
      </c>
      <c r="P22" s="131">
        <v>1.0489999999999999E-2</v>
      </c>
      <c r="Q22" s="131">
        <v>0</v>
      </c>
      <c r="R22" s="131">
        <v>0</v>
      </c>
      <c r="S22" s="131">
        <v>0</v>
      </c>
      <c r="T22" s="131">
        <v>0</v>
      </c>
      <c r="U22" s="131">
        <v>2.4930000000000001E-2</v>
      </c>
      <c r="V22" s="131">
        <v>2.266E-2</v>
      </c>
      <c r="W22" s="131">
        <v>5.1999999999999998E-3</v>
      </c>
      <c r="X22" s="131">
        <v>2.64E-3</v>
      </c>
      <c r="Y22" s="131">
        <v>0.10667</v>
      </c>
    </row>
    <row r="23" spans="1:25" ht="15.75" customHeight="1" x14ac:dyDescent="0.3">
      <c r="A23" s="136">
        <f t="shared" si="0"/>
        <v>0.19451000000000002</v>
      </c>
      <c r="B23" s="113">
        <v>21</v>
      </c>
      <c r="C23" s="74">
        <v>7</v>
      </c>
      <c r="D23" s="67">
        <v>1</v>
      </c>
      <c r="E23" s="132">
        <v>0</v>
      </c>
      <c r="F23" s="133">
        <v>0</v>
      </c>
      <c r="G23" s="133">
        <v>1.84E-2</v>
      </c>
      <c r="H23" s="133">
        <v>3.8500000000000001E-3</v>
      </c>
      <c r="I23" s="133">
        <v>3.6999999999999999E-4</v>
      </c>
      <c r="J23" s="133">
        <v>7.45E-3</v>
      </c>
      <c r="K23" s="133">
        <v>1.6500000000000001E-2</v>
      </c>
      <c r="L23" s="133">
        <v>0</v>
      </c>
      <c r="M23" s="133">
        <v>1.16E-3</v>
      </c>
      <c r="N23" s="133">
        <v>1.0000000000000001E-5</v>
      </c>
      <c r="O23" s="133">
        <v>2.8800000000000002E-3</v>
      </c>
      <c r="P23" s="133">
        <v>1.124E-2</v>
      </c>
      <c r="Q23" s="133">
        <v>0</v>
      </c>
      <c r="R23" s="133">
        <v>0</v>
      </c>
      <c r="S23" s="133">
        <v>0</v>
      </c>
      <c r="T23" s="133">
        <v>0</v>
      </c>
      <c r="U23" s="133">
        <v>1.932E-2</v>
      </c>
      <c r="V23" s="133">
        <v>1.508E-2</v>
      </c>
      <c r="W23" s="133">
        <v>2.1299999999999999E-3</v>
      </c>
      <c r="X23" s="133">
        <v>1.32E-3</v>
      </c>
      <c r="Y23" s="133">
        <v>9.4799999999999995E-2</v>
      </c>
    </row>
    <row r="24" spans="1:25" ht="15.75" customHeight="1" x14ac:dyDescent="0.3">
      <c r="A24" s="136">
        <f t="shared" si="0"/>
        <v>0.19700000000000001</v>
      </c>
      <c r="B24" s="74">
        <v>22</v>
      </c>
      <c r="C24" s="35">
        <v>7</v>
      </c>
      <c r="D24" s="118">
        <v>2</v>
      </c>
      <c r="E24" s="130">
        <v>0</v>
      </c>
      <c r="F24" s="131">
        <v>0</v>
      </c>
      <c r="G24" s="131">
        <v>2.0199999999999999E-2</v>
      </c>
      <c r="H24" s="131">
        <v>4.0000000000000001E-3</v>
      </c>
      <c r="I24" s="131">
        <v>5.0000000000000001E-4</v>
      </c>
      <c r="J24" s="131">
        <v>6.7000000000000002E-3</v>
      </c>
      <c r="K24" s="131">
        <v>1.61E-2</v>
      </c>
      <c r="L24" s="131">
        <v>0</v>
      </c>
      <c r="M24" s="131">
        <v>1E-3</v>
      </c>
      <c r="N24" s="131">
        <v>0</v>
      </c>
      <c r="O24" s="131">
        <v>3.3999999999999998E-3</v>
      </c>
      <c r="P24" s="131">
        <v>1.1599999999999999E-2</v>
      </c>
      <c r="Q24" s="131">
        <v>0</v>
      </c>
      <c r="R24" s="131">
        <v>0</v>
      </c>
      <c r="S24" s="131">
        <v>0</v>
      </c>
      <c r="T24" s="131">
        <v>0</v>
      </c>
      <c r="U24" s="131">
        <v>1.9400000000000001E-2</v>
      </c>
      <c r="V24" s="131">
        <v>1.7000000000000001E-2</v>
      </c>
      <c r="W24" s="131">
        <v>2.2000000000000001E-3</v>
      </c>
      <c r="X24" s="131">
        <v>1.2999999999999999E-3</v>
      </c>
      <c r="Y24" s="131">
        <v>9.3600000000000003E-2</v>
      </c>
    </row>
    <row r="25" spans="1:25" ht="15.75" customHeight="1" x14ac:dyDescent="0.3">
      <c r="A25" s="136">
        <f t="shared" si="0"/>
        <v>0.25230000000000002</v>
      </c>
      <c r="B25" s="113">
        <v>23</v>
      </c>
      <c r="C25" s="74">
        <v>7</v>
      </c>
      <c r="D25" s="67">
        <v>3</v>
      </c>
      <c r="E25" s="132">
        <v>0</v>
      </c>
      <c r="F25" s="133">
        <v>0</v>
      </c>
      <c r="G25" s="133">
        <v>2.6599999999999999E-2</v>
      </c>
      <c r="H25" s="133">
        <v>3.8999999999999998E-3</v>
      </c>
      <c r="I25" s="133">
        <v>6.9999999999999999E-4</v>
      </c>
      <c r="J25" s="133">
        <v>1.32E-2</v>
      </c>
      <c r="K25" s="133">
        <v>2.4899999999999999E-2</v>
      </c>
      <c r="L25" s="133">
        <v>6.9999999999999999E-4</v>
      </c>
      <c r="M25" s="133">
        <v>5.0000000000000001E-4</v>
      </c>
      <c r="N25" s="133">
        <v>1E-4</v>
      </c>
      <c r="O25" s="133">
        <v>7.9000000000000008E-3</v>
      </c>
      <c r="P25" s="133">
        <v>1.11E-2</v>
      </c>
      <c r="Q25" s="133">
        <v>0</v>
      </c>
      <c r="R25" s="133">
        <v>0</v>
      </c>
      <c r="S25" s="133">
        <v>0</v>
      </c>
      <c r="T25" s="133">
        <v>0</v>
      </c>
      <c r="U25" s="133">
        <v>2.7699999999999999E-2</v>
      </c>
      <c r="V25" s="133">
        <v>2.0199999999999999E-2</v>
      </c>
      <c r="W25" s="133">
        <v>4.7999999999999996E-3</v>
      </c>
      <c r="X25" s="133">
        <v>2.8E-3</v>
      </c>
      <c r="Y25" s="133">
        <v>0.1072</v>
      </c>
    </row>
    <row r="26" spans="1:25" ht="15.75" customHeight="1" x14ac:dyDescent="0.3">
      <c r="A26" s="136">
        <f t="shared" si="0"/>
        <v>0.163639318496025</v>
      </c>
      <c r="B26" s="74">
        <v>24</v>
      </c>
      <c r="C26" s="35">
        <v>8</v>
      </c>
      <c r="D26" s="118">
        <v>0</v>
      </c>
      <c r="E26" s="130">
        <v>0</v>
      </c>
      <c r="F26" s="131">
        <v>0</v>
      </c>
      <c r="G26" s="131">
        <v>1.4973852527811604E-2</v>
      </c>
      <c r="H26" s="131">
        <v>6.638719630974458E-3</v>
      </c>
      <c r="I26" s="131">
        <v>6.3526446904713669E-3</v>
      </c>
      <c r="J26" s="131">
        <v>2.2652237506762276E-3</v>
      </c>
      <c r="K26" s="131">
        <v>8.3039651990391447E-4</v>
      </c>
      <c r="L26" s="131">
        <v>1.0096107822424268E-3</v>
      </c>
      <c r="M26" s="131">
        <v>2.6704038220502556E-3</v>
      </c>
      <c r="N26" s="131">
        <v>1.535009116551606E-3</v>
      </c>
      <c r="O26" s="131">
        <v>7.096216909366561E-3</v>
      </c>
      <c r="P26" s="131">
        <v>2.0653052319433284E-2</v>
      </c>
      <c r="Q26" s="131">
        <v>3.5853983788344617E-3</v>
      </c>
      <c r="R26" s="131">
        <v>1.2322371950852992E-3</v>
      </c>
      <c r="S26" s="131">
        <v>7.4023282270255111E-4</v>
      </c>
      <c r="T26" s="131">
        <v>2.8607494050309119E-4</v>
      </c>
      <c r="U26" s="131">
        <v>1.3442182807452642E-2</v>
      </c>
      <c r="V26" s="131">
        <v>1.5448046787166924E-2</v>
      </c>
      <c r="W26" s="131">
        <v>1.9123608863202749E-3</v>
      </c>
      <c r="X26" s="131">
        <v>2.8206766507191945E-3</v>
      </c>
      <c r="Y26" s="131">
        <v>6.0146977957758863E-2</v>
      </c>
    </row>
    <row r="27" spans="1:25" ht="15.75" customHeight="1" x14ac:dyDescent="0.3">
      <c r="A27" s="136">
        <f t="shared" si="0"/>
        <v>0.51217669419416234</v>
      </c>
      <c r="B27" s="113">
        <v>25</v>
      </c>
      <c r="C27" s="74">
        <v>9</v>
      </c>
      <c r="D27" s="67">
        <v>0</v>
      </c>
      <c r="E27" s="132">
        <v>1.816197209957846E-5</v>
      </c>
      <c r="F27" s="133">
        <v>9.0809860497892302E-6</v>
      </c>
      <c r="G27" s="133">
        <v>3.4064594869969364E-2</v>
      </c>
      <c r="H27" s="133">
        <v>1.758078899239195E-2</v>
      </c>
      <c r="I27" s="133">
        <v>2.0201561566361121E-2</v>
      </c>
      <c r="J27" s="133">
        <v>3.0706446228757303E-2</v>
      </c>
      <c r="K27" s="133">
        <v>4.1903302028147425E-2</v>
      </c>
      <c r="L27" s="133">
        <v>4.7130317598406109E-3</v>
      </c>
      <c r="M27" s="133">
        <v>8.076628992682541E-3</v>
      </c>
      <c r="N27" s="133">
        <v>1.8652345346267078E-3</v>
      </c>
      <c r="O27" s="133">
        <v>2.9651235649771793E-2</v>
      </c>
      <c r="P27" s="133">
        <v>2.5650153196234659E-2</v>
      </c>
      <c r="Q27" s="133">
        <v>8.1311149089812775E-3</v>
      </c>
      <c r="R27" s="133">
        <v>1.0323264941400397E-2</v>
      </c>
      <c r="S27" s="133">
        <v>3.4834662486991487E-3</v>
      </c>
      <c r="T27" s="133">
        <v>1.0697401566651713E-3</v>
      </c>
      <c r="U27" s="133">
        <v>2.3043910199945151E-2</v>
      </c>
      <c r="V27" s="133">
        <v>2.3534283446633768E-2</v>
      </c>
      <c r="W27" s="133">
        <v>1.0187050150653559E-2</v>
      </c>
      <c r="X27" s="133">
        <v>9.9582093021988692E-3</v>
      </c>
      <c r="Y27" s="133">
        <v>0.20800543406205219</v>
      </c>
    </row>
    <row r="28" spans="1:25" ht="15.75" customHeight="1" x14ac:dyDescent="0.3">
      <c r="A28" s="136">
        <f t="shared" si="0"/>
        <v>0.31196822455221906</v>
      </c>
      <c r="B28" s="74">
        <v>26</v>
      </c>
      <c r="C28" s="35">
        <v>9</v>
      </c>
      <c r="D28" s="118">
        <v>1</v>
      </c>
      <c r="E28" s="130">
        <v>4.0228875482243648E-6</v>
      </c>
      <c r="F28" s="131">
        <v>5.3638500642991523E-6</v>
      </c>
      <c r="G28" s="131">
        <v>2.1608269984029135E-2</v>
      </c>
      <c r="H28" s="131">
        <v>1.1844721904488605E-2</v>
      </c>
      <c r="I28" s="131">
        <v>1.6007069554384745E-2</v>
      </c>
      <c r="J28" s="131">
        <v>1.516494509428978E-2</v>
      </c>
      <c r="K28" s="131">
        <v>2.3374317617699633E-2</v>
      </c>
      <c r="L28" s="131">
        <v>1.2269807022084311E-3</v>
      </c>
      <c r="M28" s="131">
        <v>3.3832484280566905E-3</v>
      </c>
      <c r="N28" s="131">
        <v>1.3342577034944141E-3</v>
      </c>
      <c r="O28" s="131">
        <v>1.6107641743090356E-2</v>
      </c>
      <c r="P28" s="131">
        <v>2.4278126353534039E-2</v>
      </c>
      <c r="Q28" s="131">
        <v>2.3869132786131231E-3</v>
      </c>
      <c r="R28" s="131">
        <v>3.4100676783781862E-3</v>
      </c>
      <c r="S28" s="131">
        <v>1.0593603876990825E-3</v>
      </c>
      <c r="T28" s="131">
        <v>6.7718607061776801E-4</v>
      </c>
      <c r="U28" s="131">
        <v>1.8790907737756008E-2</v>
      </c>
      <c r="V28" s="131">
        <v>1.7891121889469824E-2</v>
      </c>
      <c r="W28" s="131">
        <v>3.6420541936591248E-3</v>
      </c>
      <c r="X28" s="131">
        <v>5.3558042892027039E-3</v>
      </c>
      <c r="Y28" s="131">
        <v>0.12441584320393492</v>
      </c>
    </row>
    <row r="29" spans="1:25" ht="15.75" customHeight="1" x14ac:dyDescent="0.3">
      <c r="A29" s="136">
        <f t="shared" si="0"/>
        <v>0.32738339689058371</v>
      </c>
      <c r="B29" s="113">
        <v>27</v>
      </c>
      <c r="C29" s="74">
        <v>9</v>
      </c>
      <c r="D29" s="67">
        <v>2</v>
      </c>
      <c r="E29" s="132">
        <v>5.5001466705778825E-6</v>
      </c>
      <c r="F29" s="133">
        <v>7.333528894103843E-6</v>
      </c>
      <c r="G29" s="133">
        <v>2.1824581988853037E-2</v>
      </c>
      <c r="H29" s="133">
        <v>1.114329715459079E-2</v>
      </c>
      <c r="I29" s="133">
        <v>1.5922924611322969E-2</v>
      </c>
      <c r="J29" s="133">
        <v>1.8163317688471691E-2</v>
      </c>
      <c r="K29" s="133">
        <v>2.7372396597242592E-2</v>
      </c>
      <c r="L29" s="133">
        <v>1.3970372543267821E-3</v>
      </c>
      <c r="M29" s="133">
        <v>3.587929011440305E-3</v>
      </c>
      <c r="N29" s="133">
        <v>1.303534760926958E-3</v>
      </c>
      <c r="O29" s="133">
        <v>1.8790334408917572E-2</v>
      </c>
      <c r="P29" s="133">
        <v>2.7016720445878557E-2</v>
      </c>
      <c r="Q29" s="133">
        <v>2.9315781754180111E-3</v>
      </c>
      <c r="R29" s="133">
        <v>3.784100909357583E-3</v>
      </c>
      <c r="S29" s="133">
        <v>1.1330302141390437E-3</v>
      </c>
      <c r="T29" s="133">
        <v>7.7918744499853333E-4</v>
      </c>
      <c r="U29" s="133">
        <v>1.9921531240833089E-2</v>
      </c>
      <c r="V29" s="133">
        <v>1.8827002053388091E-2</v>
      </c>
      <c r="W29" s="133">
        <v>4.1672777940745089E-3</v>
      </c>
      <c r="X29" s="133">
        <v>4.8401290701085365E-3</v>
      </c>
      <c r="Y29" s="133">
        <v>0.12446465239073042</v>
      </c>
    </row>
    <row r="30" spans="1:25" ht="15.75" customHeight="1" x14ac:dyDescent="0.3">
      <c r="A30" s="136">
        <f t="shared" si="0"/>
        <v>0.49341322527804121</v>
      </c>
      <c r="B30" s="74">
        <v>28</v>
      </c>
      <c r="C30" s="35">
        <v>9</v>
      </c>
      <c r="D30" s="118">
        <v>3</v>
      </c>
      <c r="E30" s="130">
        <v>1.7242865764290024E-5</v>
      </c>
      <c r="F30" s="131">
        <v>3.4485731528580049E-6</v>
      </c>
      <c r="G30" s="131">
        <v>3.3042503664108977E-2</v>
      </c>
      <c r="H30" s="131">
        <v>2.197085955685835E-2</v>
      </c>
      <c r="I30" s="131">
        <v>2.4933183895163375E-2</v>
      </c>
      <c r="J30" s="131">
        <v>2.4631433744288302E-2</v>
      </c>
      <c r="K30" s="131">
        <v>3.666695404776274E-2</v>
      </c>
      <c r="L30" s="131">
        <v>4.3796879041296663E-3</v>
      </c>
      <c r="M30" s="131">
        <v>7.4385722907147171E-3</v>
      </c>
      <c r="N30" s="131">
        <v>1.7139408569704284E-3</v>
      </c>
      <c r="O30" s="131">
        <v>2.6091904474523666E-2</v>
      </c>
      <c r="P30" s="131">
        <v>2.4845245279765497E-2</v>
      </c>
      <c r="Q30" s="131">
        <v>6.2919217173894298E-3</v>
      </c>
      <c r="R30" s="131">
        <v>9.278386067764462E-3</v>
      </c>
      <c r="S30" s="131">
        <v>3.2054487455815159E-3</v>
      </c>
      <c r="T30" s="131">
        <v>9.2939046469523237E-4</v>
      </c>
      <c r="U30" s="131">
        <v>2.4519355116820414E-2</v>
      </c>
      <c r="V30" s="131">
        <v>2.2965772911457884E-2</v>
      </c>
      <c r="W30" s="131">
        <v>1.016294508147254E-2</v>
      </c>
      <c r="X30" s="131">
        <v>1.0547460988016209E-2</v>
      </c>
      <c r="Y30" s="131">
        <v>0.19977756703164065</v>
      </c>
    </row>
    <row r="31" spans="1:25" ht="15.75" customHeight="1" x14ac:dyDescent="0.3">
      <c r="A31" s="136">
        <f t="shared" si="0"/>
        <v>0.5137627347768654</v>
      </c>
      <c r="B31" s="113">
        <v>29</v>
      </c>
      <c r="C31" s="74">
        <v>9</v>
      </c>
      <c r="D31" s="67">
        <v>4</v>
      </c>
      <c r="E31" s="132">
        <v>1.6352843486934987E-5</v>
      </c>
      <c r="F31" s="133">
        <v>9.0849130482972145E-6</v>
      </c>
      <c r="G31" s="133">
        <v>3.4170174957255481E-2</v>
      </c>
      <c r="H31" s="133">
        <v>2.1634811933214988E-2</v>
      </c>
      <c r="I31" s="133">
        <v>2.0886215098035298E-2</v>
      </c>
      <c r="J31" s="133">
        <v>2.8653815754329414E-2</v>
      </c>
      <c r="K31" s="133">
        <v>3.9822807855906014E-2</v>
      </c>
      <c r="L31" s="133">
        <v>4.5787961763417966E-3</v>
      </c>
      <c r="M31" s="133">
        <v>8.1055594216907743E-3</v>
      </c>
      <c r="N31" s="133">
        <v>1.7370353748344274E-3</v>
      </c>
      <c r="O31" s="133">
        <v>2.8290419232397526E-2</v>
      </c>
      <c r="P31" s="133">
        <v>2.6582455579317651E-2</v>
      </c>
      <c r="Q31" s="133">
        <v>7.4550796474326941E-3</v>
      </c>
      <c r="R31" s="133">
        <v>9.8498627269638407E-3</v>
      </c>
      <c r="S31" s="133">
        <v>3.6630369410734368E-3</v>
      </c>
      <c r="T31" s="133">
        <v>1.0756537049183901E-3</v>
      </c>
      <c r="U31" s="133">
        <v>2.3602604099476163E-2</v>
      </c>
      <c r="V31" s="133">
        <v>2.4089555438864894E-2</v>
      </c>
      <c r="W31" s="133">
        <v>1.0651152057823654E-2</v>
      </c>
      <c r="X31" s="133">
        <v>1.0718380414381053E-2</v>
      </c>
      <c r="Y31" s="133">
        <v>0.20816988060607272</v>
      </c>
    </row>
    <row r="32" spans="1:25" ht="15.75" customHeight="1" x14ac:dyDescent="0.3">
      <c r="A32" s="136">
        <f t="shared" si="0"/>
        <v>0.78889288712966299</v>
      </c>
      <c r="B32" s="74">
        <v>30</v>
      </c>
      <c r="C32" s="35">
        <v>10</v>
      </c>
      <c r="D32" s="118">
        <v>0</v>
      </c>
      <c r="E32" s="130">
        <v>0</v>
      </c>
      <c r="F32" s="131">
        <v>0</v>
      </c>
      <c r="G32" s="131">
        <v>1.09151973131822E-2</v>
      </c>
      <c r="H32" s="131">
        <v>5.1937147655031789E-2</v>
      </c>
      <c r="I32" s="131">
        <v>5.817440326256447E-2</v>
      </c>
      <c r="J32" s="131">
        <v>0</v>
      </c>
      <c r="K32" s="131">
        <v>0</v>
      </c>
      <c r="L32" s="131">
        <v>1.4393666786613889E-3</v>
      </c>
      <c r="M32" s="131">
        <v>0</v>
      </c>
      <c r="N32" s="131">
        <v>0</v>
      </c>
      <c r="O32" s="131">
        <v>8.0244692335372431E-2</v>
      </c>
      <c r="P32" s="131">
        <v>6.7890128343528852E-2</v>
      </c>
      <c r="Q32" s="131">
        <v>9.3558834112990284E-3</v>
      </c>
      <c r="R32" s="131">
        <v>8.8760945184118995E-3</v>
      </c>
      <c r="S32" s="131">
        <v>4.7978889288712967E-4</v>
      </c>
      <c r="T32" s="131">
        <v>2.3989444644356483E-4</v>
      </c>
      <c r="U32" s="131">
        <v>5.9853664387669425E-2</v>
      </c>
      <c r="V32" s="131">
        <v>7.0049178361520928E-2</v>
      </c>
      <c r="W32" s="131">
        <v>5.1457358762144655E-2</v>
      </c>
      <c r="X32" s="131">
        <v>4.0542161448962458E-2</v>
      </c>
      <c r="Y32" s="131">
        <v>0.27743792731198275</v>
      </c>
    </row>
    <row r="33" spans="1:25" ht="15.75" customHeight="1" x14ac:dyDescent="0.3">
      <c r="A33" s="136">
        <f t="shared" si="0"/>
        <v>0.66845714285714286</v>
      </c>
      <c r="B33" s="113">
        <v>31</v>
      </c>
      <c r="C33" s="74">
        <v>10</v>
      </c>
      <c r="D33" s="67">
        <v>1</v>
      </c>
      <c r="E33" s="132">
        <v>0</v>
      </c>
      <c r="F33" s="133">
        <v>0</v>
      </c>
      <c r="G33" s="133">
        <v>1.1123809523809524E-2</v>
      </c>
      <c r="H33" s="133">
        <v>4.0800000000000003E-2</v>
      </c>
      <c r="I33" s="133">
        <v>2.8571428571428571E-2</v>
      </c>
      <c r="J33" s="133">
        <v>3.4666666666666665E-2</v>
      </c>
      <c r="K33" s="133">
        <v>5.276190476190476E-2</v>
      </c>
      <c r="L33" s="133">
        <v>4.4952380952380955E-3</v>
      </c>
      <c r="M33" s="133">
        <v>4.7999999999999996E-3</v>
      </c>
      <c r="N33" s="133">
        <v>5.942857142857143E-3</v>
      </c>
      <c r="O33" s="133">
        <v>3.8057142857142859E-2</v>
      </c>
      <c r="P33" s="133">
        <v>2.9295238095238096E-2</v>
      </c>
      <c r="Q33" s="133">
        <v>6.1714285714285716E-3</v>
      </c>
      <c r="R33" s="133">
        <v>1.2114285714285715E-2</v>
      </c>
      <c r="S33" s="133">
        <v>5.2571428571428569E-3</v>
      </c>
      <c r="T33" s="133">
        <v>4.2666666666666669E-3</v>
      </c>
      <c r="U33" s="133">
        <v>3.8399999999999997E-2</v>
      </c>
      <c r="V33" s="133">
        <v>3.558095238095238E-2</v>
      </c>
      <c r="W33" s="133">
        <v>1.6E-2</v>
      </c>
      <c r="X33" s="133">
        <v>1.6457142857142858E-2</v>
      </c>
      <c r="Y33" s="133">
        <v>0.28369523809523811</v>
      </c>
    </row>
    <row r="34" spans="1:25" ht="15.75" customHeight="1" x14ac:dyDescent="0.3">
      <c r="A34" s="136">
        <f t="shared" si="0"/>
        <v>0.72563851867098927</v>
      </c>
      <c r="B34" s="74">
        <v>32</v>
      </c>
      <c r="C34" s="35">
        <v>10</v>
      </c>
      <c r="D34" s="118">
        <v>2</v>
      </c>
      <c r="E34" s="130">
        <v>9.0910650268443717E-4</v>
      </c>
      <c r="F34" s="131">
        <v>1.7152952880838437E-5</v>
      </c>
      <c r="G34" s="131">
        <v>3.512924749995712E-2</v>
      </c>
      <c r="H34" s="131">
        <v>4.938335134393386E-2</v>
      </c>
      <c r="I34" s="131">
        <v>4.3568500317329631E-2</v>
      </c>
      <c r="J34" s="131">
        <v>4.7736667867373371E-2</v>
      </c>
      <c r="K34" s="131">
        <v>6.1184582925950699E-2</v>
      </c>
      <c r="L34" s="131">
        <v>9.21113569701024E-3</v>
      </c>
      <c r="M34" s="131">
        <v>8.2677232885641268E-3</v>
      </c>
      <c r="N34" s="131">
        <v>5.7119333093191994E-3</v>
      </c>
      <c r="O34" s="131">
        <v>4.4803512924749996E-2</v>
      </c>
      <c r="P34" s="131">
        <v>4.0858333762157154E-2</v>
      </c>
      <c r="Q34" s="131">
        <v>2.5729429321257654E-3</v>
      </c>
      <c r="R34" s="131">
        <v>3.190449235835949E-3</v>
      </c>
      <c r="S34" s="131">
        <v>7.5472992675689118E-3</v>
      </c>
      <c r="T34" s="131">
        <v>5.0944270056090153E-3</v>
      </c>
      <c r="U34" s="131">
        <v>4.7256385186709896E-2</v>
      </c>
      <c r="V34" s="131">
        <v>4.4237465479682325E-2</v>
      </c>
      <c r="W34" s="131">
        <v>2.5077617111785792E-2</v>
      </c>
      <c r="X34" s="131">
        <v>2.488893463009657E-2</v>
      </c>
      <c r="Y34" s="131">
        <v>0.21899174942966432</v>
      </c>
    </row>
    <row r="35" spans="1:25" ht="15.75" customHeight="1" x14ac:dyDescent="0.3">
      <c r="A35" s="136">
        <f t="shared" ref="A35:A66" si="1">SUM(E35:Y35)</f>
        <v>0.64136506901423762</v>
      </c>
      <c r="B35" s="113">
        <v>33</v>
      </c>
      <c r="C35" s="74">
        <v>10</v>
      </c>
      <c r="D35" s="67">
        <v>3</v>
      </c>
      <c r="E35" s="132">
        <v>2.825779806542767E-4</v>
      </c>
      <c r="F35" s="133">
        <v>2.173676774263667E-5</v>
      </c>
      <c r="G35" s="133">
        <v>1.834583197478535E-2</v>
      </c>
      <c r="H35" s="133">
        <v>3.7908922943158355E-2</v>
      </c>
      <c r="I35" s="133">
        <v>3.1953048581675907E-2</v>
      </c>
      <c r="J35" s="133">
        <v>3.5843930007607869E-2</v>
      </c>
      <c r="K35" s="133">
        <v>4.8820780349961963E-2</v>
      </c>
      <c r="L35" s="133">
        <v>6.7166612324747309E-3</v>
      </c>
      <c r="M35" s="133">
        <v>7.390501032496468E-3</v>
      </c>
      <c r="N35" s="133">
        <v>5.1516139550048905E-3</v>
      </c>
      <c r="O35" s="133">
        <v>3.5061406368872949E-2</v>
      </c>
      <c r="P35" s="133">
        <v>3.8713183349635909E-2</v>
      </c>
      <c r="Q35" s="133">
        <v>4.4560373872405169E-3</v>
      </c>
      <c r="R35" s="133">
        <v>4.1517226388436039E-3</v>
      </c>
      <c r="S35" s="133">
        <v>8.716443864797304E-3</v>
      </c>
      <c r="T35" s="133">
        <v>4.8907727420932504E-3</v>
      </c>
      <c r="U35" s="133">
        <v>3.3735463536572113E-2</v>
      </c>
      <c r="V35" s="133">
        <v>3.7061189001195524E-2</v>
      </c>
      <c r="W35" s="133">
        <v>1.8171937832844254E-2</v>
      </c>
      <c r="X35" s="133">
        <v>1.9606564503858278E-2</v>
      </c>
      <c r="Y35" s="133">
        <v>0.24436474296272145</v>
      </c>
    </row>
    <row r="36" spans="1:25" ht="15.75" customHeight="1" x14ac:dyDescent="0.3">
      <c r="A36" s="136">
        <f t="shared" si="1"/>
        <v>0.79437564499483992</v>
      </c>
      <c r="B36" s="74">
        <v>34</v>
      </c>
      <c r="C36" s="35">
        <v>10</v>
      </c>
      <c r="D36" s="118">
        <v>4</v>
      </c>
      <c r="E36" s="130">
        <v>0</v>
      </c>
      <c r="F36" s="131">
        <v>0</v>
      </c>
      <c r="G36" s="131">
        <v>1.0706914344685242E-2</v>
      </c>
      <c r="H36" s="131">
        <v>4.8245614035087717E-2</v>
      </c>
      <c r="I36" s="131">
        <v>5.4179566563467493E-2</v>
      </c>
      <c r="J36" s="131">
        <v>0</v>
      </c>
      <c r="K36" s="131">
        <v>0</v>
      </c>
      <c r="L36" s="131">
        <v>1.1609907120743034E-3</v>
      </c>
      <c r="M36" s="131">
        <v>0</v>
      </c>
      <c r="N36" s="131">
        <v>0</v>
      </c>
      <c r="O36" s="131">
        <v>7.985036119711042E-2</v>
      </c>
      <c r="P36" s="131">
        <v>7.9076367389060889E-2</v>
      </c>
      <c r="Q36" s="131">
        <v>6.7079463364293082E-3</v>
      </c>
      <c r="R36" s="131">
        <v>7.3529411764705881E-3</v>
      </c>
      <c r="S36" s="131">
        <v>2.5799793601651185E-4</v>
      </c>
      <c r="T36" s="131">
        <v>0</v>
      </c>
      <c r="U36" s="131">
        <v>6.2435500515995869E-2</v>
      </c>
      <c r="V36" s="131">
        <v>7.2368421052631582E-2</v>
      </c>
      <c r="W36" s="131">
        <v>4.940660474716202E-2</v>
      </c>
      <c r="X36" s="131">
        <v>3.9473684210526314E-2</v>
      </c>
      <c r="Y36" s="131">
        <v>0.28315273477812175</v>
      </c>
    </row>
    <row r="37" spans="1:25" ht="15.75" customHeight="1" x14ac:dyDescent="0.3">
      <c r="A37" s="136">
        <f t="shared" si="1"/>
        <v>0.69879689613440588</v>
      </c>
      <c r="B37" s="113">
        <v>35</v>
      </c>
      <c r="C37" s="74">
        <v>10</v>
      </c>
      <c r="D37" s="67">
        <v>5</v>
      </c>
      <c r="E37" s="132">
        <v>1.0678436676870506E-3</v>
      </c>
      <c r="F37" s="133">
        <v>0</v>
      </c>
      <c r="G37" s="133">
        <v>2.8902968605396168E-2</v>
      </c>
      <c r="H37" s="133">
        <v>5.2253150138819676E-2</v>
      </c>
      <c r="I37" s="133">
        <v>5.2466718872357085E-2</v>
      </c>
      <c r="J37" s="133">
        <v>0</v>
      </c>
      <c r="K37" s="133">
        <v>0</v>
      </c>
      <c r="L37" s="133">
        <v>8.9698868085712254E-3</v>
      </c>
      <c r="M37" s="133">
        <v>0</v>
      </c>
      <c r="N37" s="133">
        <v>0</v>
      </c>
      <c r="O37" s="133">
        <v>9.098028048693671E-2</v>
      </c>
      <c r="P37" s="133">
        <v>8.1725635366982269E-2</v>
      </c>
      <c r="Q37" s="133">
        <v>9.8953513205666688E-3</v>
      </c>
      <c r="R37" s="133">
        <v>7.7596639851925681E-3</v>
      </c>
      <c r="S37" s="133">
        <v>7.8308535630383712E-4</v>
      </c>
      <c r="T37" s="133">
        <v>7.1189577845803378E-5</v>
      </c>
      <c r="U37" s="133">
        <v>3.082508720723286E-2</v>
      </c>
      <c r="V37" s="133">
        <v>3.3245532853990178E-2</v>
      </c>
      <c r="W37" s="133">
        <v>4.2927315441019437E-2</v>
      </c>
      <c r="X37" s="133">
        <v>3.9581405282266675E-2</v>
      </c>
      <c r="Y37" s="133">
        <v>0.21734178116323771</v>
      </c>
    </row>
    <row r="38" spans="1:25" ht="15.75" customHeight="1" x14ac:dyDescent="0.3">
      <c r="A38" s="136">
        <f t="shared" si="1"/>
        <v>0.68440701939049053</v>
      </c>
      <c r="B38" s="74">
        <v>36</v>
      </c>
      <c r="C38" s="35">
        <v>10</v>
      </c>
      <c r="D38" s="118">
        <v>6</v>
      </c>
      <c r="E38" s="130">
        <v>4.7695015048599575E-4</v>
      </c>
      <c r="F38" s="131">
        <v>0</v>
      </c>
      <c r="G38" s="131">
        <v>3.5261418022137066E-2</v>
      </c>
      <c r="H38" s="131">
        <v>4.8500896337351773E-2</v>
      </c>
      <c r="I38" s="131">
        <v>4.1149285397102116E-2</v>
      </c>
      <c r="J38" s="131">
        <v>3.5294311135963687E-2</v>
      </c>
      <c r="K38" s="131">
        <v>5.032646415472921E-2</v>
      </c>
      <c r="L38" s="131">
        <v>8.0423663306086867E-3</v>
      </c>
      <c r="M38" s="131">
        <v>9.7199151357663278E-3</v>
      </c>
      <c r="N38" s="131">
        <v>6.4306037531042873E-3</v>
      </c>
      <c r="O38" s="131">
        <v>3.9981579856257089E-2</v>
      </c>
      <c r="P38" s="131">
        <v>3.320559840797329E-2</v>
      </c>
      <c r="Q38" s="131">
        <v>6.6279624360640098E-3</v>
      </c>
      <c r="R38" s="131">
        <v>3.6840287485814843E-3</v>
      </c>
      <c r="S38" s="131">
        <v>8.6179958225745448E-3</v>
      </c>
      <c r="T38" s="131">
        <v>4.9504136309063695E-3</v>
      </c>
      <c r="U38" s="131">
        <v>4.0343404108349919E-2</v>
      </c>
      <c r="V38" s="131">
        <v>4.0080259197736952E-2</v>
      </c>
      <c r="W38" s="131">
        <v>2.0196371889544925E-2</v>
      </c>
      <c r="X38" s="131">
        <v>2.2400210515928491E-2</v>
      </c>
      <c r="Y38" s="131">
        <v>0.22911698435932437</v>
      </c>
    </row>
    <row r="39" spans="1:25" ht="15.75" customHeight="1" x14ac:dyDescent="0.3">
      <c r="A39" s="136">
        <f t="shared" si="1"/>
        <v>0.72347823193758221</v>
      </c>
      <c r="B39" s="113">
        <v>37</v>
      </c>
      <c r="C39" s="74">
        <v>10</v>
      </c>
      <c r="D39" s="67">
        <v>7</v>
      </c>
      <c r="E39" s="132">
        <v>1.2476917702250836E-3</v>
      </c>
      <c r="F39" s="133">
        <v>0</v>
      </c>
      <c r="G39" s="133">
        <v>3.5451082164662043E-2</v>
      </c>
      <c r="H39" s="133">
        <v>4.9258871088486297E-2</v>
      </c>
      <c r="I39" s="133">
        <v>4.2621150870888858E-2</v>
      </c>
      <c r="J39" s="133">
        <v>4.6513949193991114E-2</v>
      </c>
      <c r="K39" s="133">
        <v>5.9639666616758999E-2</v>
      </c>
      <c r="L39" s="133">
        <v>8.4843040375305687E-3</v>
      </c>
      <c r="M39" s="133">
        <v>8.6007552694182428E-3</v>
      </c>
      <c r="N39" s="133">
        <v>5.0739465322486733E-3</v>
      </c>
      <c r="O39" s="133">
        <v>4.6081416046979753E-2</v>
      </c>
      <c r="P39" s="133">
        <v>4.0924290063382739E-2</v>
      </c>
      <c r="Q39" s="133">
        <v>3.2273627123155495E-3</v>
      </c>
      <c r="R39" s="133">
        <v>2.7781936750345196E-3</v>
      </c>
      <c r="S39" s="133">
        <v>7.6192377435078439E-3</v>
      </c>
      <c r="T39" s="133">
        <v>5.0074029711700023E-3</v>
      </c>
      <c r="U39" s="133">
        <v>4.5748698241586401E-2</v>
      </c>
      <c r="V39" s="133">
        <v>4.3652576067608258E-2</v>
      </c>
      <c r="W39" s="133">
        <v>2.4720932940726324E-2</v>
      </c>
      <c r="X39" s="133">
        <v>2.4005589659130609E-2</v>
      </c>
      <c r="Y39" s="133">
        <v>0.22282111427193027</v>
      </c>
    </row>
    <row r="40" spans="1:25" ht="15.75" customHeight="1" x14ac:dyDescent="0.3">
      <c r="A40" s="136">
        <f t="shared" si="1"/>
        <v>0.72584609253047272</v>
      </c>
      <c r="B40" s="74">
        <v>38</v>
      </c>
      <c r="C40" s="35">
        <v>10</v>
      </c>
      <c r="D40" s="118">
        <v>8</v>
      </c>
      <c r="E40" s="130">
        <v>1.245474774984224E-3</v>
      </c>
      <c r="F40" s="131">
        <v>0</v>
      </c>
      <c r="G40" s="131">
        <v>3.5687003885881301E-2</v>
      </c>
      <c r="H40" s="131">
        <v>4.820817695705603E-2</v>
      </c>
      <c r="I40" s="131">
        <v>4.274469427745857E-2</v>
      </c>
      <c r="J40" s="131">
        <v>4.6481118602411241E-2</v>
      </c>
      <c r="K40" s="131">
        <v>5.9965458832907104E-2</v>
      </c>
      <c r="L40" s="131">
        <v>8.9009930585539215E-3</v>
      </c>
      <c r="M40" s="131">
        <v>8.2699525058952481E-3</v>
      </c>
      <c r="N40" s="131">
        <v>5.0151117606031421E-3</v>
      </c>
      <c r="O40" s="131">
        <v>4.6364874290079378E-2</v>
      </c>
      <c r="P40" s="131">
        <v>4.2960576571789165E-2</v>
      </c>
      <c r="Q40" s="131">
        <v>3.2216280846258595E-3</v>
      </c>
      <c r="R40" s="131">
        <v>3.0223521206283834E-3</v>
      </c>
      <c r="S40" s="131">
        <v>7.8215815869009265E-3</v>
      </c>
      <c r="T40" s="131">
        <v>4.5169218506094519E-3</v>
      </c>
      <c r="U40" s="131">
        <v>4.7228403467401772E-2</v>
      </c>
      <c r="V40" s="131">
        <v>4.3907137400777174E-2</v>
      </c>
      <c r="W40" s="131">
        <v>2.5773024677006876E-2</v>
      </c>
      <c r="X40" s="131">
        <v>2.4045966322362083E-2</v>
      </c>
      <c r="Y40" s="131">
        <v>0.22046564150254078</v>
      </c>
    </row>
    <row r="41" spans="1:25" ht="15.75" customHeight="1" x14ac:dyDescent="0.3">
      <c r="A41" s="136">
        <f t="shared" si="1"/>
        <v>0.70971223021582741</v>
      </c>
      <c r="B41" s="113">
        <v>39</v>
      </c>
      <c r="C41" s="74">
        <v>10</v>
      </c>
      <c r="D41" s="67">
        <v>9</v>
      </c>
      <c r="E41" s="132">
        <v>8.6330935251798565E-4</v>
      </c>
      <c r="F41" s="133">
        <v>7.1942446043165466E-5</v>
      </c>
      <c r="G41" s="133">
        <v>2.9568345323741006E-2</v>
      </c>
      <c r="H41" s="133">
        <v>5.5611510791366905E-2</v>
      </c>
      <c r="I41" s="133">
        <v>4.6834532374100721E-2</v>
      </c>
      <c r="J41" s="133">
        <v>0</v>
      </c>
      <c r="K41" s="133">
        <v>0</v>
      </c>
      <c r="L41" s="133">
        <v>7.6258992805755396E-3</v>
      </c>
      <c r="M41" s="133">
        <v>0</v>
      </c>
      <c r="N41" s="133">
        <v>0</v>
      </c>
      <c r="O41" s="133">
        <v>9.0575539568345326E-2</v>
      </c>
      <c r="P41" s="133">
        <v>8.6402877697841732E-2</v>
      </c>
      <c r="Q41" s="133">
        <v>1.2949640287769784E-2</v>
      </c>
      <c r="R41" s="133">
        <v>7.4100719424460429E-3</v>
      </c>
      <c r="S41" s="133">
        <v>6.4748201438848921E-4</v>
      </c>
      <c r="T41" s="133">
        <v>2.8776978417266187E-4</v>
      </c>
      <c r="U41" s="133">
        <v>2.9424460431654677E-2</v>
      </c>
      <c r="V41" s="133">
        <v>3.7697841726618705E-2</v>
      </c>
      <c r="W41" s="133">
        <v>4.1294964028776977E-2</v>
      </c>
      <c r="X41" s="133">
        <v>4.4604316546762592E-2</v>
      </c>
      <c r="Y41" s="133">
        <v>0.21784172661870504</v>
      </c>
    </row>
    <row r="42" spans="1:25" ht="15.75" customHeight="1" x14ac:dyDescent="0.3">
      <c r="A42" s="136">
        <f t="shared" si="1"/>
        <v>0.68040691423372757</v>
      </c>
      <c r="B42" s="74">
        <v>40</v>
      </c>
      <c r="C42" s="35">
        <v>10</v>
      </c>
      <c r="D42" s="118">
        <v>10</v>
      </c>
      <c r="E42" s="130">
        <v>2.6465966421305103E-4</v>
      </c>
      <c r="F42" s="131">
        <v>3.3082458026631379E-5</v>
      </c>
      <c r="G42" s="131">
        <v>3.2966669423538167E-2</v>
      </c>
      <c r="H42" s="131">
        <v>4.7655280787362503E-2</v>
      </c>
      <c r="I42" s="131">
        <v>4.2461334877181373E-2</v>
      </c>
      <c r="J42" s="131">
        <v>3.5001240592175999E-2</v>
      </c>
      <c r="K42" s="131">
        <v>4.7804151848482343E-2</v>
      </c>
      <c r="L42" s="131">
        <v>7.6255065751385329E-3</v>
      </c>
      <c r="M42" s="131">
        <v>9.4946654536432057E-3</v>
      </c>
      <c r="N42" s="131">
        <v>6.6330328343395919E-3</v>
      </c>
      <c r="O42" s="131">
        <v>3.8938053097345132E-2</v>
      </c>
      <c r="P42" s="131">
        <v>3.2569679927218591E-2</v>
      </c>
      <c r="Q42" s="131">
        <v>7.0300223306591679E-3</v>
      </c>
      <c r="R42" s="131">
        <v>3.5232817798362417E-3</v>
      </c>
      <c r="S42" s="131">
        <v>8.2871557356711603E-3</v>
      </c>
      <c r="T42" s="131">
        <v>4.4992142916218678E-3</v>
      </c>
      <c r="U42" s="131">
        <v>4.0674882143743277E-2</v>
      </c>
      <c r="V42" s="131">
        <v>4.1435778678355802E-2</v>
      </c>
      <c r="W42" s="131">
        <v>1.9435944090645935E-2</v>
      </c>
      <c r="X42" s="131">
        <v>2.259531883218923E-2</v>
      </c>
      <c r="Y42" s="131">
        <v>0.23147795881233976</v>
      </c>
    </row>
    <row r="43" spans="1:25" ht="15.75" customHeight="1" x14ac:dyDescent="0.3">
      <c r="A43" s="136">
        <f t="shared" si="1"/>
        <v>0.67974161538709366</v>
      </c>
      <c r="B43" s="113">
        <v>41</v>
      </c>
      <c r="C43" s="74">
        <v>10</v>
      </c>
      <c r="D43" s="67">
        <v>11</v>
      </c>
      <c r="E43" s="132">
        <v>5.9602435645478269E-4</v>
      </c>
      <c r="F43" s="133">
        <v>0</v>
      </c>
      <c r="G43" s="133">
        <v>3.1653725957666162E-2</v>
      </c>
      <c r="H43" s="133">
        <v>4.7166467991881185E-2</v>
      </c>
      <c r="I43" s="133">
        <v>3.9981958181642449E-2</v>
      </c>
      <c r="J43" s="133">
        <v>3.4923805534972131E-2</v>
      </c>
      <c r="K43" s="133">
        <v>5.0613743999484519E-2</v>
      </c>
      <c r="L43" s="133">
        <v>6.8945520152066753E-3</v>
      </c>
      <c r="M43" s="133">
        <v>9.1819968426817868E-3</v>
      </c>
      <c r="N43" s="133">
        <v>6.5079416218306006E-3</v>
      </c>
      <c r="O43" s="133">
        <v>4.1818357550178806E-2</v>
      </c>
      <c r="P43" s="133">
        <v>3.4424433776861371E-2</v>
      </c>
      <c r="Q43" s="133">
        <v>5.5253068719997422E-3</v>
      </c>
      <c r="R43" s="133">
        <v>3.2217532781339607E-3</v>
      </c>
      <c r="S43" s="133">
        <v>8.5698637198363351E-3</v>
      </c>
      <c r="T43" s="133">
        <v>4.8809562163729505E-3</v>
      </c>
      <c r="U43" s="133">
        <v>4.149618222236541E-2</v>
      </c>
      <c r="V43" s="133">
        <v>3.9949740648861108E-2</v>
      </c>
      <c r="W43" s="133">
        <v>1.9056670640162376E-2</v>
      </c>
      <c r="X43" s="133">
        <v>2.2052901188826961E-2</v>
      </c>
      <c r="Y43" s="133">
        <v>0.23122523277167434</v>
      </c>
    </row>
    <row r="44" spans="1:25" ht="15.75" customHeight="1" x14ac:dyDescent="0.3">
      <c r="A44" s="136">
        <f t="shared" si="1"/>
        <v>0.68292602486725373</v>
      </c>
      <c r="B44" s="74">
        <v>42</v>
      </c>
      <c r="C44" s="35">
        <v>10</v>
      </c>
      <c r="D44" s="118">
        <v>12</v>
      </c>
      <c r="E44" s="130">
        <v>4.2874575376801558E-4</v>
      </c>
      <c r="F44" s="131">
        <v>1.6490221298769829E-5</v>
      </c>
      <c r="G44" s="131">
        <v>3.3029913261435971E-2</v>
      </c>
      <c r="H44" s="131">
        <v>4.8514231060980836E-2</v>
      </c>
      <c r="I44" s="131">
        <v>4.2429339401734774E-2</v>
      </c>
      <c r="J44" s="131">
        <v>3.6624781504567792E-2</v>
      </c>
      <c r="K44" s="131">
        <v>4.8167936413706675E-2</v>
      </c>
      <c r="L44" s="131">
        <v>7.7339137891230501E-3</v>
      </c>
      <c r="M44" s="131">
        <v>8.9212097226344777E-3</v>
      </c>
      <c r="N44" s="131">
        <v>6.8104613963919395E-3</v>
      </c>
      <c r="O44" s="131">
        <v>3.9279707133669732E-2</v>
      </c>
      <c r="P44" s="131">
        <v>3.2568187065070413E-2</v>
      </c>
      <c r="Q44" s="131">
        <v>6.9094027241845589E-3</v>
      </c>
      <c r="R44" s="131">
        <v>3.594868243131823E-3</v>
      </c>
      <c r="S44" s="131">
        <v>8.3770324197750736E-3</v>
      </c>
      <c r="T44" s="131">
        <v>4.6832228488506312E-3</v>
      </c>
      <c r="U44" s="131">
        <v>4.0631905280168863E-2</v>
      </c>
      <c r="V44" s="131">
        <v>4.0994690148741797E-2</v>
      </c>
      <c r="W44" s="131">
        <v>1.9920187328913954E-2</v>
      </c>
      <c r="X44" s="131">
        <v>2.2393720523729427E-2</v>
      </c>
      <c r="Y44" s="131">
        <v>0.23089607862537515</v>
      </c>
    </row>
    <row r="45" spans="1:25" ht="15.75" customHeight="1" x14ac:dyDescent="0.3">
      <c r="A45" s="136">
        <f t="shared" si="1"/>
        <v>0.68277352190139462</v>
      </c>
      <c r="B45" s="113">
        <v>43</v>
      </c>
      <c r="C45" s="74">
        <v>10</v>
      </c>
      <c r="D45" s="67">
        <v>13</v>
      </c>
      <c r="E45" s="132">
        <v>5.8927519151443723E-4</v>
      </c>
      <c r="F45" s="133">
        <v>0</v>
      </c>
      <c r="G45" s="133">
        <v>3.5569305310024224E-2</v>
      </c>
      <c r="H45" s="133">
        <v>4.8484253257382308E-2</v>
      </c>
      <c r="I45" s="133">
        <v>4.265697636351732E-2</v>
      </c>
      <c r="J45" s="133">
        <v>3.5913049171740978E-2</v>
      </c>
      <c r="K45" s="133">
        <v>5.017023505532639E-2</v>
      </c>
      <c r="L45" s="133">
        <v>7.8570025535258294E-3</v>
      </c>
      <c r="M45" s="133">
        <v>9.7557781706279056E-3</v>
      </c>
      <c r="N45" s="133">
        <v>6.5311333726183465E-3</v>
      </c>
      <c r="O45" s="133">
        <v>3.9219537746349765E-2</v>
      </c>
      <c r="P45" s="133">
        <v>3.2786616905650497E-2</v>
      </c>
      <c r="Q45" s="133">
        <v>6.3674458194198915E-3</v>
      </c>
      <c r="R45" s="133">
        <v>3.1919072873698683E-3</v>
      </c>
      <c r="S45" s="133">
        <v>8.4299089897204218E-3</v>
      </c>
      <c r="T45" s="133">
        <v>4.7305702874353437E-3</v>
      </c>
      <c r="U45" s="133">
        <v>4.0643619459176321E-2</v>
      </c>
      <c r="V45" s="133">
        <v>3.9857919203823741E-2</v>
      </c>
      <c r="W45" s="133">
        <v>2.0428206639167158E-2</v>
      </c>
      <c r="X45" s="133">
        <v>2.258888234138676E-2</v>
      </c>
      <c r="Y45" s="133">
        <v>0.22700189877561711</v>
      </c>
    </row>
    <row r="46" spans="1:25" ht="15.75" customHeight="1" x14ac:dyDescent="0.3">
      <c r="A46" s="136">
        <f t="shared" si="1"/>
        <v>0.78573153066151624</v>
      </c>
      <c r="B46" s="74">
        <v>44</v>
      </c>
      <c r="C46" s="35">
        <v>10</v>
      </c>
      <c r="D46" s="118">
        <v>14</v>
      </c>
      <c r="E46" s="130">
        <v>0</v>
      </c>
      <c r="F46" s="131">
        <v>0</v>
      </c>
      <c r="G46" s="131">
        <v>9.8985997102848857E-3</v>
      </c>
      <c r="H46" s="131">
        <v>5.1424432641236119E-2</v>
      </c>
      <c r="I46" s="131">
        <v>5.7580878802510865E-2</v>
      </c>
      <c r="J46" s="131">
        <v>0</v>
      </c>
      <c r="K46" s="131">
        <v>0</v>
      </c>
      <c r="L46" s="131">
        <v>1.2071463061323032E-3</v>
      </c>
      <c r="M46" s="131">
        <v>0</v>
      </c>
      <c r="N46" s="131">
        <v>0</v>
      </c>
      <c r="O46" s="131">
        <v>7.737807822308064E-2</v>
      </c>
      <c r="P46" s="131">
        <v>6.9531627233220664E-2</v>
      </c>
      <c r="Q46" s="131">
        <v>9.5364558184451963E-3</v>
      </c>
      <c r="R46" s="131">
        <v>1.0622887493964268E-2</v>
      </c>
      <c r="S46" s="131">
        <v>8.4500241429261223E-4</v>
      </c>
      <c r="T46" s="131">
        <v>1.2071463061323032E-4</v>
      </c>
      <c r="U46" s="131">
        <v>6.3858039594398841E-2</v>
      </c>
      <c r="V46" s="131">
        <v>7.0135200386286817E-2</v>
      </c>
      <c r="W46" s="131">
        <v>4.9734427812650896E-2</v>
      </c>
      <c r="X46" s="131">
        <v>3.5731530661516173E-2</v>
      </c>
      <c r="Y46" s="131">
        <v>0.27812650893288265</v>
      </c>
    </row>
    <row r="47" spans="1:25" ht="15.75" customHeight="1" x14ac:dyDescent="0.3">
      <c r="A47" s="136">
        <f t="shared" si="1"/>
        <v>0.67435729464585303</v>
      </c>
      <c r="B47" s="113">
        <v>45</v>
      </c>
      <c r="C47" s="74">
        <v>10</v>
      </c>
      <c r="D47" s="67">
        <v>15</v>
      </c>
      <c r="E47" s="132">
        <v>3.9944397398820842E-4</v>
      </c>
      <c r="F47" s="133">
        <v>0</v>
      </c>
      <c r="G47" s="133">
        <v>3.1284452042756483E-2</v>
      </c>
      <c r="H47" s="133">
        <v>4.4897502676274625E-2</v>
      </c>
      <c r="I47" s="133">
        <v>4.0295908095930463E-2</v>
      </c>
      <c r="J47" s="133">
        <v>3.5582469202869609E-2</v>
      </c>
      <c r="K47" s="133">
        <v>4.9499097256618788E-2</v>
      </c>
      <c r="L47" s="133">
        <v>7.7172575774521867E-3</v>
      </c>
      <c r="M47" s="133">
        <v>9.2830779554859636E-3</v>
      </c>
      <c r="N47" s="133">
        <v>6.7745697988400144E-3</v>
      </c>
      <c r="O47" s="133">
        <v>4.16699953664499E-2</v>
      </c>
      <c r="P47" s="133">
        <v>3.3856871235240546E-2</v>
      </c>
      <c r="Q47" s="133">
        <v>5.6880821895920882E-3</v>
      </c>
      <c r="R47" s="133">
        <v>3.4352181762985923E-3</v>
      </c>
      <c r="S47" s="133">
        <v>7.8610574080879413E-3</v>
      </c>
      <c r="T47" s="133">
        <v>4.8093054468180295E-3</v>
      </c>
      <c r="U47" s="133">
        <v>4.0184063783213764E-2</v>
      </c>
      <c r="V47" s="133">
        <v>4.0919040695352071E-2</v>
      </c>
      <c r="W47" s="133">
        <v>1.902951092079825E-2</v>
      </c>
      <c r="X47" s="133">
        <v>2.1953440810391935E-2</v>
      </c>
      <c r="Y47" s="133">
        <v>0.22921693003339352</v>
      </c>
    </row>
    <row r="48" spans="1:25" ht="15.75" customHeight="1" x14ac:dyDescent="0.3">
      <c r="A48" s="136">
        <f t="shared" si="1"/>
        <v>0.7268053686643895</v>
      </c>
      <c r="B48" s="74">
        <v>46</v>
      </c>
      <c r="C48" s="35">
        <v>10</v>
      </c>
      <c r="D48" s="118">
        <v>16</v>
      </c>
      <c r="E48" s="130">
        <v>7.9356864368767903E-4</v>
      </c>
      <c r="F48" s="131">
        <v>8.6257461270399885E-5</v>
      </c>
      <c r="G48" s="131">
        <v>3.674567850119035E-2</v>
      </c>
      <c r="H48" s="131">
        <v>5.0132836490356415E-2</v>
      </c>
      <c r="I48" s="131">
        <v>4.2731946313356105E-2</v>
      </c>
      <c r="J48" s="131">
        <v>4.8114411896629058E-2</v>
      </c>
      <c r="K48" s="131">
        <v>6.044922885829624E-2</v>
      </c>
      <c r="L48" s="131">
        <v>8.8845185108511887E-3</v>
      </c>
      <c r="M48" s="131">
        <v>8.0564468826553499E-3</v>
      </c>
      <c r="N48" s="131">
        <v>5.9000103508953525E-3</v>
      </c>
      <c r="O48" s="131">
        <v>4.47158679225753E-2</v>
      </c>
      <c r="P48" s="131">
        <v>4.2576682883069386E-2</v>
      </c>
      <c r="Q48" s="131">
        <v>3.1397715902425562E-3</v>
      </c>
      <c r="R48" s="131">
        <v>3.1915260670047959E-3</v>
      </c>
      <c r="S48" s="131">
        <v>7.0213573474105506E-3</v>
      </c>
      <c r="T48" s="131">
        <v>4.5371424628230343E-3</v>
      </c>
      <c r="U48" s="131">
        <v>4.7424352206465861E-2</v>
      </c>
      <c r="V48" s="131">
        <v>4.4405341062001863E-2</v>
      </c>
      <c r="W48" s="131">
        <v>2.6101507780423007E-2</v>
      </c>
      <c r="X48" s="131">
        <v>2.4514370493047648E-2</v>
      </c>
      <c r="Y48" s="131">
        <v>0.21728254494013732</v>
      </c>
    </row>
    <row r="49" spans="1:25" ht="15.75" customHeight="1" x14ac:dyDescent="0.3">
      <c r="A49" s="136">
        <f t="shared" si="1"/>
        <v>0.78684376976597092</v>
      </c>
      <c r="B49" s="113">
        <v>47</v>
      </c>
      <c r="C49" s="74">
        <v>10</v>
      </c>
      <c r="D49" s="67">
        <v>17</v>
      </c>
      <c r="E49" s="132">
        <v>0</v>
      </c>
      <c r="F49" s="133">
        <v>0</v>
      </c>
      <c r="G49" s="133">
        <v>9.3611638203668565E-3</v>
      </c>
      <c r="H49" s="133">
        <v>5.2371916508538896E-2</v>
      </c>
      <c r="I49" s="133">
        <v>5.1992409867172677E-2</v>
      </c>
      <c r="J49" s="133">
        <v>0</v>
      </c>
      <c r="K49" s="133">
        <v>0</v>
      </c>
      <c r="L49" s="133">
        <v>1.5180265654648956E-3</v>
      </c>
      <c r="M49" s="133">
        <v>0</v>
      </c>
      <c r="N49" s="133">
        <v>0</v>
      </c>
      <c r="O49" s="133">
        <v>7.5648323845667303E-2</v>
      </c>
      <c r="P49" s="133">
        <v>7.1726755218216323E-2</v>
      </c>
      <c r="Q49" s="133">
        <v>4.9335863377609106E-3</v>
      </c>
      <c r="R49" s="133">
        <v>8.0961416824794439E-3</v>
      </c>
      <c r="S49" s="133">
        <v>1.2650221378874131E-4</v>
      </c>
      <c r="T49" s="133">
        <v>0</v>
      </c>
      <c r="U49" s="133">
        <v>6.0721062618595827E-2</v>
      </c>
      <c r="V49" s="133">
        <v>7.2359266287160023E-2</v>
      </c>
      <c r="W49" s="133">
        <v>5.0094876660341556E-2</v>
      </c>
      <c r="X49" s="133">
        <v>3.870967741935484E-2</v>
      </c>
      <c r="Y49" s="133">
        <v>0.28918406072106262</v>
      </c>
    </row>
    <row r="50" spans="1:25" ht="15.75" customHeight="1" x14ac:dyDescent="0.3">
      <c r="A50" s="136">
        <f t="shared" si="1"/>
        <v>0.6950493662908761</v>
      </c>
      <c r="B50" s="74">
        <v>48</v>
      </c>
      <c r="C50" s="35">
        <v>10</v>
      </c>
      <c r="D50" s="118">
        <v>18</v>
      </c>
      <c r="E50" s="130">
        <v>2.8009243050206571E-4</v>
      </c>
      <c r="F50" s="131">
        <v>0</v>
      </c>
      <c r="G50" s="131">
        <v>2.7238988866325888E-2</v>
      </c>
      <c r="H50" s="131">
        <v>4.6565366570968422E-2</v>
      </c>
      <c r="I50" s="131">
        <v>4.5374973741334639E-2</v>
      </c>
      <c r="J50" s="131">
        <v>0</v>
      </c>
      <c r="K50" s="131">
        <v>0</v>
      </c>
      <c r="L50" s="131">
        <v>8.4727960226874868E-3</v>
      </c>
      <c r="M50" s="131">
        <v>0</v>
      </c>
      <c r="N50" s="131">
        <v>0</v>
      </c>
      <c r="O50" s="131">
        <v>9.5301449478327846E-2</v>
      </c>
      <c r="P50" s="131">
        <v>8.654856102513829E-2</v>
      </c>
      <c r="Q50" s="131">
        <v>1.0993627897206077E-2</v>
      </c>
      <c r="R50" s="131">
        <v>7.0723338701771587E-3</v>
      </c>
      <c r="S50" s="131">
        <v>7.7025418388068059E-4</v>
      </c>
      <c r="T50" s="131">
        <v>2.1006932287654927E-4</v>
      </c>
      <c r="U50" s="131">
        <v>2.5348364960436943E-2</v>
      </c>
      <c r="V50" s="131">
        <v>3.8862824732161613E-2</v>
      </c>
      <c r="W50" s="131">
        <v>4.0263286884671942E-2</v>
      </c>
      <c r="X50" s="131">
        <v>3.8302639871157479E-2</v>
      </c>
      <c r="Y50" s="131">
        <v>0.2234437364330229</v>
      </c>
    </row>
    <row r="51" spans="1:25" ht="15.75" customHeight="1" x14ac:dyDescent="0.3">
      <c r="A51" s="136">
        <f t="shared" si="1"/>
        <v>0.68856692009754694</v>
      </c>
      <c r="B51" s="113">
        <v>49</v>
      </c>
      <c r="C51" s="74">
        <v>10</v>
      </c>
      <c r="D51" s="67">
        <v>19</v>
      </c>
      <c r="E51" s="132">
        <v>1.4345144168698896E-4</v>
      </c>
      <c r="F51" s="133">
        <v>0</v>
      </c>
      <c r="G51" s="133">
        <v>2.7757853966432364E-2</v>
      </c>
      <c r="H51" s="133">
        <v>4.5545832735618991E-2</v>
      </c>
      <c r="I51" s="133">
        <v>4.4183044039592598E-2</v>
      </c>
      <c r="J51" s="133">
        <v>0</v>
      </c>
      <c r="K51" s="133">
        <v>0</v>
      </c>
      <c r="L51" s="133">
        <v>8.1767321761583699E-3</v>
      </c>
      <c r="M51" s="133">
        <v>0</v>
      </c>
      <c r="N51" s="133">
        <v>0</v>
      </c>
      <c r="O51" s="133">
        <v>9.8407688997274423E-2</v>
      </c>
      <c r="P51" s="133">
        <v>8.7577105149906756E-2</v>
      </c>
      <c r="Q51" s="133">
        <v>1.1260938172428634E-2</v>
      </c>
      <c r="R51" s="133">
        <v>6.742217759288481E-3</v>
      </c>
      <c r="S51" s="133">
        <v>4.3035432506096684E-4</v>
      </c>
      <c r="T51" s="133">
        <v>2.1517716253048342E-4</v>
      </c>
      <c r="U51" s="133">
        <v>2.3095682111605221E-2</v>
      </c>
      <c r="V51" s="133">
        <v>4.0381580834887389E-2</v>
      </c>
      <c r="W51" s="133">
        <v>3.7656003442834603E-2</v>
      </c>
      <c r="X51" s="133">
        <v>4.1959546693444268E-2</v>
      </c>
      <c r="Y51" s="133">
        <v>0.21503371108879643</v>
      </c>
    </row>
    <row r="52" spans="1:25" ht="15.75" customHeight="1" x14ac:dyDescent="0.3">
      <c r="A52" s="136">
        <f t="shared" si="1"/>
        <v>0.36978035454139813</v>
      </c>
      <c r="B52" s="74">
        <v>50</v>
      </c>
      <c r="C52" s="35">
        <v>11</v>
      </c>
      <c r="D52" s="118">
        <v>0</v>
      </c>
      <c r="E52" s="130">
        <v>0</v>
      </c>
      <c r="F52" s="131">
        <v>0</v>
      </c>
      <c r="G52" s="131">
        <v>1.4461790318815398E-2</v>
      </c>
      <c r="H52" s="131">
        <v>1.4124919845512384E-2</v>
      </c>
      <c r="I52" s="131">
        <v>1.5933382386402253E-2</v>
      </c>
      <c r="J52" s="131">
        <v>2.1802020631838989E-2</v>
      </c>
      <c r="K52" s="131">
        <v>3.7218277291679598E-2</v>
      </c>
      <c r="L52" s="131">
        <v>1.0106114199090451E-3</v>
      </c>
      <c r="M52" s="131">
        <v>7.0920099642739999E-3</v>
      </c>
      <c r="N52" s="131">
        <v>3.2091345088339847E-3</v>
      </c>
      <c r="O52" s="131">
        <v>1.6347082967651569E-2</v>
      </c>
      <c r="P52" s="131">
        <v>2.0516593825814326E-2</v>
      </c>
      <c r="Q52" s="131">
        <v>3.4307598202175473E-3</v>
      </c>
      <c r="R52" s="131">
        <v>3.1204843842805598E-3</v>
      </c>
      <c r="S52" s="131">
        <v>2.9727341766915181E-3</v>
      </c>
      <c r="T52" s="131">
        <v>1.0697115029446617E-3</v>
      </c>
      <c r="U52" s="131">
        <v>1.8459910936174866E-2</v>
      </c>
      <c r="V52" s="131">
        <v>1.397421463377156E-2</v>
      </c>
      <c r="W52" s="131">
        <v>6.8171945781583827E-3</v>
      </c>
      <c r="X52" s="131">
        <v>7.0979199725775613E-3</v>
      </c>
      <c r="Y52" s="131">
        <v>0.16112160137584994</v>
      </c>
    </row>
    <row r="53" spans="1:25" ht="15.75" customHeight="1" x14ac:dyDescent="0.3">
      <c r="A53" s="136">
        <f t="shared" si="1"/>
        <v>0.49860306643952301</v>
      </c>
      <c r="B53" s="113">
        <v>51</v>
      </c>
      <c r="C53" s="74">
        <v>11</v>
      </c>
      <c r="D53" s="67">
        <v>1</v>
      </c>
      <c r="E53" s="132">
        <v>0</v>
      </c>
      <c r="F53" s="133">
        <v>0</v>
      </c>
      <c r="G53" s="133">
        <v>1.0692271952919313E-2</v>
      </c>
      <c r="H53" s="133">
        <v>2.2676165401889423E-2</v>
      </c>
      <c r="I53" s="133">
        <v>1.9702648288678952E-2</v>
      </c>
      <c r="J53" s="133">
        <v>4.2279696453461357E-2</v>
      </c>
      <c r="K53" s="133">
        <v>6.0690723246089512E-2</v>
      </c>
      <c r="L53" s="133">
        <v>3.8222084559392908E-3</v>
      </c>
      <c r="M53" s="133">
        <v>7.2355583088121421E-3</v>
      </c>
      <c r="N53" s="133">
        <v>1.4836611429456404E-3</v>
      </c>
      <c r="O53" s="133">
        <v>1.7314542357131795E-2</v>
      </c>
      <c r="P53" s="133">
        <v>2.0888957720303546E-2</v>
      </c>
      <c r="Q53" s="133">
        <v>9.8962366424035931E-3</v>
      </c>
      <c r="R53" s="133">
        <v>9.2086108099736722E-3</v>
      </c>
      <c r="S53" s="133">
        <v>3.4412265758091993E-3</v>
      </c>
      <c r="T53" s="133">
        <v>1.9730525011615301E-3</v>
      </c>
      <c r="U53" s="133">
        <v>2.1431005110732537E-2</v>
      </c>
      <c r="V53" s="133">
        <v>2.1997831810438285E-2</v>
      </c>
      <c r="W53" s="133">
        <v>8.1833668886479791E-3</v>
      </c>
      <c r="X53" s="133">
        <v>1.0893603840792939E-2</v>
      </c>
      <c r="Y53" s="133">
        <v>0.20479169893139229</v>
      </c>
    </row>
    <row r="54" spans="1:25" ht="15.75" customHeight="1" x14ac:dyDescent="0.3">
      <c r="A54" s="136">
        <f t="shared" si="1"/>
        <v>0.50065131489303727</v>
      </c>
      <c r="B54" s="74">
        <v>52</v>
      </c>
      <c r="C54" s="35">
        <v>12</v>
      </c>
      <c r="D54" s="118">
        <v>0</v>
      </c>
      <c r="E54" s="130">
        <v>0</v>
      </c>
      <c r="F54" s="131">
        <v>0</v>
      </c>
      <c r="G54" s="131">
        <v>2.0629513557705408E-2</v>
      </c>
      <c r="H54" s="131">
        <v>2.0310669028477994E-2</v>
      </c>
      <c r="I54" s="131">
        <v>2.2817822591633737E-2</v>
      </c>
      <c r="J54" s="131">
        <v>4.0400599536721621E-2</v>
      </c>
      <c r="K54" s="131">
        <v>7.1309442703365575E-2</v>
      </c>
      <c r="L54" s="131">
        <v>8.1509742471726401E-3</v>
      </c>
      <c r="M54" s="131">
        <v>6.1806785665622019E-3</v>
      </c>
      <c r="N54" s="131">
        <v>2.4908025616569014E-3</v>
      </c>
      <c r="O54" s="131">
        <v>2.0654040059953672E-2</v>
      </c>
      <c r="P54" s="131">
        <v>3.7645455784166781E-2</v>
      </c>
      <c r="Q54" s="131">
        <v>4.6082572557569149E-3</v>
      </c>
      <c r="R54" s="131">
        <v>1.3925602943180269E-3</v>
      </c>
      <c r="S54" s="131">
        <v>5.594767679520371E-3</v>
      </c>
      <c r="T54" s="131">
        <v>2.471726393241586E-3</v>
      </c>
      <c r="U54" s="131">
        <v>2.3133941953944678E-2</v>
      </c>
      <c r="V54" s="131">
        <v>2.6657582776945087E-2</v>
      </c>
      <c r="W54" s="131">
        <v>9.5598855429895081E-3</v>
      </c>
      <c r="X54" s="131">
        <v>8.8458918108734168E-3</v>
      </c>
      <c r="Y54" s="131">
        <v>0.16779670254803106</v>
      </c>
    </row>
    <row r="55" spans="1:25" ht="15.75" customHeight="1" x14ac:dyDescent="0.3">
      <c r="A55" s="136">
        <f t="shared" si="1"/>
        <v>0.52664955540795044</v>
      </c>
      <c r="B55" s="113">
        <v>53</v>
      </c>
      <c r="C55" s="74">
        <v>12</v>
      </c>
      <c r="D55" s="67">
        <v>1</v>
      </c>
      <c r="E55" s="132">
        <v>0</v>
      </c>
      <c r="F55" s="133">
        <v>0</v>
      </c>
      <c r="G55" s="133">
        <v>2.3072864987795243E-2</v>
      </c>
      <c r="H55" s="133">
        <v>2.1312537413794519E-2</v>
      </c>
      <c r="I55" s="133">
        <v>2.519673847381786E-2</v>
      </c>
      <c r="J55" s="133">
        <v>4.1422366547215865E-2</v>
      </c>
      <c r="K55" s="133">
        <v>7.1891887459306095E-2</v>
      </c>
      <c r="L55" s="133">
        <v>8.6813670419663182E-3</v>
      </c>
      <c r="M55" s="133">
        <v>5.9042042854682772E-3</v>
      </c>
      <c r="N55" s="133">
        <v>3.148908952249748E-3</v>
      </c>
      <c r="O55" s="133">
        <v>2.3641417993062561E-2</v>
      </c>
      <c r="P55" s="133">
        <v>3.9287559349553497E-2</v>
      </c>
      <c r="Q55" s="133">
        <v>5.7511323225116926E-3</v>
      </c>
      <c r="R55" s="133">
        <v>1.3585136712396916E-3</v>
      </c>
      <c r="S55" s="133">
        <v>5.625394638654497E-3</v>
      </c>
      <c r="T55" s="133">
        <v>1.6291230343236543E-3</v>
      </c>
      <c r="U55" s="133">
        <v>2.375075510946012E-2</v>
      </c>
      <c r="V55" s="133">
        <v>2.7932899811666818E-2</v>
      </c>
      <c r="W55" s="133">
        <v>9.6681345174543035E-3</v>
      </c>
      <c r="X55" s="133">
        <v>9.0640469493577808E-3</v>
      </c>
      <c r="Y55" s="133">
        <v>0.1783097028490519</v>
      </c>
    </row>
    <row r="56" spans="1:25" ht="15.75" customHeight="1" x14ac:dyDescent="0.3">
      <c r="A56" s="136">
        <f t="shared" si="1"/>
        <v>0.41836273302753285</v>
      </c>
      <c r="B56" s="74">
        <v>54</v>
      </c>
      <c r="C56" s="35">
        <v>12</v>
      </c>
      <c r="D56" s="118">
        <v>2</v>
      </c>
      <c r="E56" s="130">
        <v>0</v>
      </c>
      <c r="F56" s="131">
        <v>0</v>
      </c>
      <c r="G56" s="131">
        <v>1.6250640110698291E-2</v>
      </c>
      <c r="H56" s="131">
        <v>1.6239744609450758E-2</v>
      </c>
      <c r="I56" s="131">
        <v>1.7391943866377574E-2</v>
      </c>
      <c r="J56" s="131">
        <v>3.1125723188895307E-2</v>
      </c>
      <c r="K56" s="131">
        <v>4.6730804850677155E-2</v>
      </c>
      <c r="L56" s="131">
        <v>2.2444732569921878E-3</v>
      </c>
      <c r="M56" s="131">
        <v>7.6214031226506575E-3</v>
      </c>
      <c r="N56" s="131">
        <v>4.4535361349298877E-3</v>
      </c>
      <c r="O56" s="131">
        <v>2.2842418365456904E-2</v>
      </c>
      <c r="P56" s="131">
        <v>3.0352142600320327E-2</v>
      </c>
      <c r="Q56" s="131">
        <v>3.3285756311219098E-3</v>
      </c>
      <c r="R56" s="131">
        <v>2.1927196260663972E-3</v>
      </c>
      <c r="S56" s="131">
        <v>3.9033133219293754E-3</v>
      </c>
      <c r="T56" s="131">
        <v>1.3891764090606989E-3</v>
      </c>
      <c r="U56" s="131">
        <v>2.3188350530066137E-2</v>
      </c>
      <c r="V56" s="131">
        <v>1.9930595657053202E-2</v>
      </c>
      <c r="W56" s="131">
        <v>7.3925975964524247E-3</v>
      </c>
      <c r="X56" s="131">
        <v>7.5478584892297966E-3</v>
      </c>
      <c r="Y56" s="131">
        <v>0.15423671566010394</v>
      </c>
    </row>
    <row r="57" spans="1:25" ht="15.75" customHeight="1" x14ac:dyDescent="0.3">
      <c r="A57" s="136">
        <f t="shared" si="1"/>
        <v>0.42091353469002823</v>
      </c>
      <c r="B57" s="113">
        <v>55</v>
      </c>
      <c r="C57" s="74">
        <v>12</v>
      </c>
      <c r="D57" s="67">
        <v>3</v>
      </c>
      <c r="E57" s="132">
        <v>0</v>
      </c>
      <c r="F57" s="133">
        <v>0</v>
      </c>
      <c r="G57" s="133">
        <v>1.5917359133016593E-2</v>
      </c>
      <c r="H57" s="133">
        <v>1.6380678749530513E-2</v>
      </c>
      <c r="I57" s="133">
        <v>1.7776120671457046E-2</v>
      </c>
      <c r="J57" s="133">
        <v>2.9992405944747079E-2</v>
      </c>
      <c r="K57" s="133">
        <v>4.5972820410188645E-2</v>
      </c>
      <c r="L57" s="133">
        <v>2.1877458815272549E-3</v>
      </c>
      <c r="M57" s="133">
        <v>8.2273501133625221E-3</v>
      </c>
      <c r="N57" s="133">
        <v>4.3782332992469003E-3</v>
      </c>
      <c r="O57" s="133">
        <v>2.4024081653913953E-2</v>
      </c>
      <c r="P57" s="133">
        <v>2.9844362990358017E-2</v>
      </c>
      <c r="Q57" s="133">
        <v>3.3282249375615131E-3</v>
      </c>
      <c r="R57" s="133">
        <v>2.0643767528697029E-3</v>
      </c>
      <c r="S57" s="133">
        <v>3.388538733794094E-3</v>
      </c>
      <c r="T57" s="133">
        <v>1.1788605627277189E-3</v>
      </c>
      <c r="U57" s="133">
        <v>2.4207764578804088E-2</v>
      </c>
      <c r="V57" s="133">
        <v>2.0490241501923186E-2</v>
      </c>
      <c r="W57" s="133">
        <v>7.4652030518780896E-3</v>
      </c>
      <c r="X57" s="133">
        <v>7.8846580893137657E-3</v>
      </c>
      <c r="Y57" s="133">
        <v>0.15620450763380753</v>
      </c>
    </row>
    <row r="58" spans="1:25" ht="15.75" customHeight="1" x14ac:dyDescent="0.3">
      <c r="A58" s="136">
        <f t="shared" si="1"/>
        <v>0.21095581395348839</v>
      </c>
      <c r="B58" s="74">
        <v>56</v>
      </c>
      <c r="C58" s="35">
        <v>13</v>
      </c>
      <c r="D58" s="118">
        <v>0</v>
      </c>
      <c r="E58" s="130">
        <v>9.3023255813953486E-6</v>
      </c>
      <c r="F58" s="131">
        <v>7.9069767441860466E-5</v>
      </c>
      <c r="G58" s="131">
        <v>9.8930232558139541E-3</v>
      </c>
      <c r="H58" s="131">
        <v>7.7511627906976747E-3</v>
      </c>
      <c r="I58" s="131">
        <v>1.168139534883721E-2</v>
      </c>
      <c r="J58" s="131">
        <v>1.2767441860465115E-3</v>
      </c>
      <c r="K58" s="131">
        <v>6.102325581395349E-3</v>
      </c>
      <c r="L58" s="131">
        <v>1.0255813953488372E-3</v>
      </c>
      <c r="M58" s="131">
        <v>9.5023255813953492E-3</v>
      </c>
      <c r="N58" s="131">
        <v>7.8651162790697674E-3</v>
      </c>
      <c r="O58" s="131">
        <v>1.2453488372093023E-2</v>
      </c>
      <c r="P58" s="131">
        <v>1.0934883720930233E-2</v>
      </c>
      <c r="Q58" s="131">
        <v>1.8E-3</v>
      </c>
      <c r="R58" s="131">
        <v>3.2534883720930232E-3</v>
      </c>
      <c r="S58" s="131">
        <v>3.7953488372093024E-3</v>
      </c>
      <c r="T58" s="131">
        <v>3.6046511627906975E-3</v>
      </c>
      <c r="U58" s="131">
        <v>1.7825581395348837E-2</v>
      </c>
      <c r="V58" s="131">
        <v>1.3416279069767442E-2</v>
      </c>
      <c r="W58" s="131">
        <v>4.176744186046512E-3</v>
      </c>
      <c r="X58" s="131">
        <v>7.316279069767442E-3</v>
      </c>
      <c r="Y58" s="131">
        <v>7.7193023255813953E-2</v>
      </c>
    </row>
    <row r="59" spans="1:25" ht="15.75" customHeight="1" x14ac:dyDescent="0.3">
      <c r="A59" s="136">
        <f t="shared" si="1"/>
        <v>0.69914193548387105</v>
      </c>
      <c r="B59" s="113">
        <v>57</v>
      </c>
      <c r="C59" s="74">
        <v>13</v>
      </c>
      <c r="D59" s="67">
        <v>1</v>
      </c>
      <c r="E59" s="132">
        <v>1.2903225806451613E-5</v>
      </c>
      <c r="F59" s="133">
        <v>9.0322580645161286E-5</v>
      </c>
      <c r="G59" s="133">
        <v>2.8106451612903226E-2</v>
      </c>
      <c r="H59" s="133">
        <v>2.5393548387096773E-2</v>
      </c>
      <c r="I59" s="133">
        <v>3.2029032258064513E-2</v>
      </c>
      <c r="J59" s="133">
        <v>2.0422580645161292E-2</v>
      </c>
      <c r="K59" s="133">
        <v>3.9687096774193548E-2</v>
      </c>
      <c r="L59" s="133">
        <v>4.6774193548387096E-4</v>
      </c>
      <c r="M59" s="133">
        <v>1.8651612903225808E-2</v>
      </c>
      <c r="N59" s="133">
        <v>1.2151612903225806E-2</v>
      </c>
      <c r="O59" s="133">
        <v>3.3867741935483871E-2</v>
      </c>
      <c r="P59" s="133">
        <v>3.0535483870967741E-2</v>
      </c>
      <c r="Q59" s="133">
        <v>0</v>
      </c>
      <c r="R59" s="133">
        <v>0</v>
      </c>
      <c r="S59" s="133">
        <v>7.2419354838709682E-3</v>
      </c>
      <c r="T59" s="133">
        <v>5.7032258064516131E-3</v>
      </c>
      <c r="U59" s="133">
        <v>3.8416129032258065E-2</v>
      </c>
      <c r="V59" s="133">
        <v>3.2761290322580648E-2</v>
      </c>
      <c r="W59" s="133">
        <v>1.8996774193548387E-2</v>
      </c>
      <c r="X59" s="133">
        <v>1.9393548387096775E-2</v>
      </c>
      <c r="Y59" s="133">
        <v>0.33521290322580644</v>
      </c>
    </row>
    <row r="60" spans="1:25" ht="15.75" customHeight="1" x14ac:dyDescent="0.3">
      <c r="A60" s="136">
        <f t="shared" si="1"/>
        <v>0.23537333333333335</v>
      </c>
      <c r="B60" s="74">
        <v>58</v>
      </c>
      <c r="C60" s="35">
        <v>13</v>
      </c>
      <c r="D60" s="118">
        <v>2</v>
      </c>
      <c r="E60" s="130">
        <v>8.8888888888888883E-6</v>
      </c>
      <c r="F60" s="131">
        <v>7.1111111111111106E-5</v>
      </c>
      <c r="G60" s="131">
        <v>1.094E-2</v>
      </c>
      <c r="H60" s="131">
        <v>8.0688888888888893E-3</v>
      </c>
      <c r="I60" s="131">
        <v>1.1775555555555555E-2</v>
      </c>
      <c r="J60" s="131">
        <v>1.3066666666666667E-3</v>
      </c>
      <c r="K60" s="131">
        <v>6.3955555555555554E-3</v>
      </c>
      <c r="L60" s="131">
        <v>1.1733333333333333E-3</v>
      </c>
      <c r="M60" s="131">
        <v>1.1939999999999999E-2</v>
      </c>
      <c r="N60" s="131">
        <v>9.0399999999999994E-3</v>
      </c>
      <c r="O60" s="131">
        <v>1.3331111111111111E-2</v>
      </c>
      <c r="P60" s="131">
        <v>1.1764444444444444E-2</v>
      </c>
      <c r="Q60" s="131">
        <v>1.8333333333333333E-3</v>
      </c>
      <c r="R60" s="131">
        <v>3.6066666666666669E-3</v>
      </c>
      <c r="S60" s="131">
        <v>3.9377777777777779E-3</v>
      </c>
      <c r="T60" s="131">
        <v>3.7133333333333332E-3</v>
      </c>
      <c r="U60" s="131">
        <v>1.809111111111111E-2</v>
      </c>
      <c r="V60" s="131">
        <v>1.3544444444444444E-2</v>
      </c>
      <c r="W60" s="131">
        <v>4.2511111111111109E-3</v>
      </c>
      <c r="X60" s="131">
        <v>7.3800000000000003E-3</v>
      </c>
      <c r="Y60" s="131">
        <v>9.3200000000000005E-2</v>
      </c>
    </row>
    <row r="61" spans="1:25" ht="15.75" customHeight="1" x14ac:dyDescent="0.3">
      <c r="A61" s="136">
        <f t="shared" si="1"/>
        <v>0.4267220338983051</v>
      </c>
      <c r="B61" s="113">
        <v>59</v>
      </c>
      <c r="C61" s="74">
        <v>13</v>
      </c>
      <c r="D61" s="67">
        <v>3</v>
      </c>
      <c r="E61" s="132">
        <v>0</v>
      </c>
      <c r="F61" s="133">
        <v>9.8305084745762709E-5</v>
      </c>
      <c r="G61" s="133">
        <v>3.728813559322034E-4</v>
      </c>
      <c r="H61" s="133">
        <v>3.3898305084745763E-6</v>
      </c>
      <c r="I61" s="133">
        <v>1.0508474576271186E-4</v>
      </c>
      <c r="J61" s="133">
        <v>1.8983050847457626E-4</v>
      </c>
      <c r="K61" s="133">
        <v>4.8135593220338983E-4</v>
      </c>
      <c r="L61" s="133">
        <v>5.6271186440677969E-4</v>
      </c>
      <c r="M61" s="133">
        <v>4.8135593220338983E-4</v>
      </c>
      <c r="N61" s="133">
        <v>0</v>
      </c>
      <c r="O61" s="133">
        <v>0</v>
      </c>
      <c r="P61" s="133">
        <v>0</v>
      </c>
      <c r="Q61" s="133">
        <v>0</v>
      </c>
      <c r="R61" s="133">
        <v>0</v>
      </c>
      <c r="S61" s="133">
        <v>1.6610169491525423E-3</v>
      </c>
      <c r="T61" s="133">
        <v>2.3084745762711866E-3</v>
      </c>
      <c r="U61" s="133">
        <v>0</v>
      </c>
      <c r="V61" s="133">
        <v>0</v>
      </c>
      <c r="W61" s="133">
        <v>0</v>
      </c>
      <c r="X61" s="133">
        <v>0</v>
      </c>
      <c r="Y61" s="133">
        <v>0.42045762711864409</v>
      </c>
    </row>
    <row r="62" spans="1:25" ht="15.75" customHeight="1" x14ac:dyDescent="0.3">
      <c r="A62" s="136">
        <f t="shared" si="1"/>
        <v>0.20065</v>
      </c>
      <c r="B62" s="74">
        <v>60</v>
      </c>
      <c r="C62" s="35">
        <v>14</v>
      </c>
      <c r="D62" s="118">
        <v>0</v>
      </c>
      <c r="E62" s="130">
        <v>5.0000000000000004E-6</v>
      </c>
      <c r="F62" s="131">
        <v>0</v>
      </c>
      <c r="G62" s="131">
        <v>5.1549999999999999E-3</v>
      </c>
      <c r="H62" s="131">
        <v>9.4249999999999994E-3</v>
      </c>
      <c r="I62" s="131">
        <v>1.0285000000000001E-2</v>
      </c>
      <c r="J62" s="131">
        <v>1.0205000000000001E-2</v>
      </c>
      <c r="K62" s="131">
        <v>1.5610000000000001E-2</v>
      </c>
      <c r="L62" s="131">
        <v>3.6499999999999998E-4</v>
      </c>
      <c r="M62" s="131">
        <v>5.6499999999999996E-3</v>
      </c>
      <c r="N62" s="131">
        <v>4.5950000000000001E-3</v>
      </c>
      <c r="O62" s="131">
        <v>1.7010000000000001E-2</v>
      </c>
      <c r="P62" s="131">
        <v>2.1000000000000001E-2</v>
      </c>
      <c r="Q62" s="131">
        <v>5.4500000000000002E-4</v>
      </c>
      <c r="R62" s="131">
        <v>1.42E-3</v>
      </c>
      <c r="S62" s="131">
        <v>1.5299999999999999E-3</v>
      </c>
      <c r="T62" s="131">
        <v>5.5000000000000003E-4</v>
      </c>
      <c r="U62" s="131">
        <v>1.968E-2</v>
      </c>
      <c r="V62" s="131">
        <v>1.7100000000000001E-2</v>
      </c>
      <c r="W62" s="131">
        <v>8.6499999999999997E-3</v>
      </c>
      <c r="X62" s="131">
        <v>6.3200000000000001E-3</v>
      </c>
      <c r="Y62" s="131">
        <v>4.555E-2</v>
      </c>
    </row>
    <row r="63" spans="1:25" ht="15.75" customHeight="1" x14ac:dyDescent="0.3">
      <c r="A63" s="136">
        <f t="shared" si="1"/>
        <v>0.42537499999999995</v>
      </c>
      <c r="B63" s="113">
        <v>61</v>
      </c>
      <c r="C63" s="74">
        <v>14</v>
      </c>
      <c r="D63" s="67">
        <v>1</v>
      </c>
      <c r="E63" s="132">
        <v>0</v>
      </c>
      <c r="F63" s="133">
        <v>0</v>
      </c>
      <c r="G63" s="133">
        <v>8.6250000000000007E-3</v>
      </c>
      <c r="H63" s="133">
        <v>3.1189999999999999E-2</v>
      </c>
      <c r="I63" s="133">
        <v>2.2304999999999998E-2</v>
      </c>
      <c r="J63" s="133">
        <v>2.9874999999999999E-2</v>
      </c>
      <c r="K63" s="133">
        <v>4.0794999999999998E-2</v>
      </c>
      <c r="L63" s="133">
        <v>3.9199999999999999E-3</v>
      </c>
      <c r="M63" s="133">
        <v>8.5349999999999992E-3</v>
      </c>
      <c r="N63" s="133">
        <v>7.6550000000000003E-3</v>
      </c>
      <c r="O63" s="133">
        <v>2.673E-2</v>
      </c>
      <c r="P63" s="133">
        <v>2.2950000000000002E-2</v>
      </c>
      <c r="Q63" s="133">
        <v>8.9999999999999998E-4</v>
      </c>
      <c r="R63" s="133">
        <v>6.8950000000000001E-3</v>
      </c>
      <c r="S63" s="133">
        <v>3.4849999999999998E-3</v>
      </c>
      <c r="T63" s="133">
        <v>2.5699999999999998E-3</v>
      </c>
      <c r="U63" s="133">
        <v>2.657E-2</v>
      </c>
      <c r="V63" s="133">
        <v>2.1395000000000001E-2</v>
      </c>
      <c r="W63" s="133">
        <v>1.576E-2</v>
      </c>
      <c r="X63" s="133">
        <v>1.397E-2</v>
      </c>
      <c r="Y63" s="133">
        <v>0.13125000000000001</v>
      </c>
    </row>
    <row r="64" spans="1:25" ht="15.75" customHeight="1" x14ac:dyDescent="0.3">
      <c r="A64" s="136">
        <f t="shared" si="1"/>
        <v>0.38435000000000002</v>
      </c>
      <c r="B64" s="74">
        <v>62</v>
      </c>
      <c r="C64" s="35">
        <v>14</v>
      </c>
      <c r="D64" s="118">
        <v>2</v>
      </c>
      <c r="E64" s="130">
        <v>0</v>
      </c>
      <c r="F64" s="131">
        <v>0</v>
      </c>
      <c r="G64" s="131">
        <v>1.585E-2</v>
      </c>
      <c r="H64" s="131">
        <v>3.1150000000000001E-2</v>
      </c>
      <c r="I64" s="131">
        <v>2.0715000000000001E-2</v>
      </c>
      <c r="J64" s="131">
        <v>2.1425E-2</v>
      </c>
      <c r="K64" s="131">
        <v>2.8629999999999999E-2</v>
      </c>
      <c r="L64" s="131">
        <v>2.2650000000000001E-3</v>
      </c>
      <c r="M64" s="131">
        <v>9.1299999999999992E-3</v>
      </c>
      <c r="N64" s="131">
        <v>5.2550000000000001E-3</v>
      </c>
      <c r="O64" s="131">
        <v>1.9744999999999999E-2</v>
      </c>
      <c r="P64" s="131">
        <v>2.1760000000000002E-2</v>
      </c>
      <c r="Q64" s="131">
        <v>5.0000000000000001E-4</v>
      </c>
      <c r="R64" s="131">
        <v>6.0350000000000004E-3</v>
      </c>
      <c r="S64" s="131">
        <v>3.16E-3</v>
      </c>
      <c r="T64" s="131">
        <v>1.2199999999999999E-3</v>
      </c>
      <c r="U64" s="131">
        <v>2.9315000000000001E-2</v>
      </c>
      <c r="V64" s="131">
        <v>2.6200000000000001E-2</v>
      </c>
      <c r="W64" s="131">
        <v>1.1615E-2</v>
      </c>
      <c r="X64" s="131">
        <v>9.3349999999999995E-3</v>
      </c>
      <c r="Y64" s="131">
        <v>0.121045</v>
      </c>
    </row>
    <row r="65" spans="1:25" ht="15.75" customHeight="1" x14ac:dyDescent="0.3">
      <c r="A65" s="136">
        <f t="shared" si="1"/>
        <v>0.65310000000000001</v>
      </c>
      <c r="B65" s="113">
        <v>63</v>
      </c>
      <c r="C65" s="74">
        <v>15</v>
      </c>
      <c r="D65" s="67">
        <v>0</v>
      </c>
      <c r="E65" s="132">
        <v>0</v>
      </c>
      <c r="F65" s="133">
        <v>0</v>
      </c>
      <c r="G65" s="133">
        <v>2.5399999999999999E-2</v>
      </c>
      <c r="H65" s="133">
        <v>3.0599999999999999E-2</v>
      </c>
      <c r="I65" s="133">
        <v>3.2399999999999998E-2</v>
      </c>
      <c r="J65" s="133">
        <v>4.7500000000000001E-2</v>
      </c>
      <c r="K65" s="133">
        <v>5.45E-2</v>
      </c>
      <c r="L65" s="133">
        <v>4.5999999999999999E-3</v>
      </c>
      <c r="M65" s="133">
        <v>1.34E-2</v>
      </c>
      <c r="N65" s="133">
        <v>9.4999999999999998E-3</v>
      </c>
      <c r="O65" s="133">
        <v>3.4500000000000003E-2</v>
      </c>
      <c r="P65" s="133">
        <v>3.56E-2</v>
      </c>
      <c r="Q65" s="133">
        <v>1.26E-2</v>
      </c>
      <c r="R65" s="133">
        <v>6.3E-3</v>
      </c>
      <c r="S65" s="133">
        <v>3.5000000000000001E-3</v>
      </c>
      <c r="T65" s="133">
        <v>2.3999999999999998E-3</v>
      </c>
      <c r="U65" s="133">
        <v>3.1199999999999999E-2</v>
      </c>
      <c r="V65" s="133">
        <v>2.76E-2</v>
      </c>
      <c r="W65" s="133">
        <v>1.9900000000000001E-2</v>
      </c>
      <c r="X65" s="133">
        <v>1.8599999999999998E-2</v>
      </c>
      <c r="Y65" s="133">
        <v>0.24299999999999999</v>
      </c>
    </row>
    <row r="66" spans="1:25" ht="15.75" customHeight="1" x14ac:dyDescent="0.3">
      <c r="A66" s="136">
        <f t="shared" si="1"/>
        <v>0.37149416842685279</v>
      </c>
      <c r="B66" s="74">
        <v>64</v>
      </c>
      <c r="C66" s="35">
        <v>16</v>
      </c>
      <c r="D66" s="118">
        <v>0</v>
      </c>
      <c r="E66" s="130">
        <v>0</v>
      </c>
      <c r="F66" s="131">
        <v>0</v>
      </c>
      <c r="G66" s="131">
        <v>1.3830471117641657E-2</v>
      </c>
      <c r="H66" s="131">
        <v>1.6603912204977499E-2</v>
      </c>
      <c r="I66" s="131">
        <v>1.8605932592524566E-2</v>
      </c>
      <c r="J66" s="131">
        <v>1.5005969326843603E-2</v>
      </c>
      <c r="K66" s="131">
        <v>2.2426301772430893E-2</v>
      </c>
      <c r="L66" s="131">
        <v>4.0407750941316923E-4</v>
      </c>
      <c r="M66" s="131">
        <v>5.1244375057397373E-3</v>
      </c>
      <c r="N66" s="131">
        <v>3.8020020203875472E-3</v>
      </c>
      <c r="O66" s="131">
        <v>3.0783359353475984E-2</v>
      </c>
      <c r="P66" s="131">
        <v>3.4842501607126458E-2</v>
      </c>
      <c r="Q66" s="131">
        <v>3.2877215538616952E-3</v>
      </c>
      <c r="R66" s="131">
        <v>5.8958582055285147E-3</v>
      </c>
      <c r="S66" s="131">
        <v>2.1673248232160895E-3</v>
      </c>
      <c r="T66" s="131">
        <v>7.1631922123243643E-4</v>
      </c>
      <c r="U66" s="131">
        <v>2.8009918266140143E-2</v>
      </c>
      <c r="V66" s="131">
        <v>3.3079254293323535E-2</v>
      </c>
      <c r="W66" s="131">
        <v>9.6978602259160628E-3</v>
      </c>
      <c r="X66" s="131">
        <v>6.0427954816787586E-3</v>
      </c>
      <c r="Y66" s="131">
        <v>0.12116815134539444</v>
      </c>
    </row>
    <row r="67" spans="1:25" ht="15.75" customHeight="1" x14ac:dyDescent="0.3">
      <c r="A67" s="136">
        <f t="shared" ref="A67:A98" si="2">SUM(E67:Y67)</f>
        <v>0.4090413469364772</v>
      </c>
      <c r="B67" s="113">
        <v>65</v>
      </c>
      <c r="C67" s="74">
        <v>16</v>
      </c>
      <c r="D67" s="67">
        <v>1</v>
      </c>
      <c r="E67" s="132">
        <v>0</v>
      </c>
      <c r="F67" s="133">
        <v>0</v>
      </c>
      <c r="G67" s="133">
        <v>1.4508541211280439E-2</v>
      </c>
      <c r="H67" s="133">
        <v>1.8999012014517754E-2</v>
      </c>
      <c r="I67" s="133">
        <v>2.3933820329976912E-2</v>
      </c>
      <c r="J67" s="133">
        <v>1.9759709644888327E-2</v>
      </c>
      <c r="K67" s="133">
        <v>3.1534653718767118E-2</v>
      </c>
      <c r="L67" s="133">
        <v>1.4845377712480868E-3</v>
      </c>
      <c r="M67" s="133">
        <v>6.6742770557008807E-3</v>
      </c>
      <c r="N67" s="133">
        <v>2.4817376258657671E-3</v>
      </c>
      <c r="O67" s="133">
        <v>2.4172370192529193E-2</v>
      </c>
      <c r="P67" s="133">
        <v>2.1271890533256205E-2</v>
      </c>
      <c r="Q67" s="133">
        <v>2.3117836465366757E-3</v>
      </c>
      <c r="R67" s="133">
        <v>1.965732772962984E-3</v>
      </c>
      <c r="S67" s="133">
        <v>1.5408478246402555E-3</v>
      </c>
      <c r="T67" s="133">
        <v>6.5626807680691283E-4</v>
      </c>
      <c r="U67" s="133">
        <v>2.4201037128801568E-2</v>
      </c>
      <c r="V67" s="133">
        <v>2.3719842127086672E-2</v>
      </c>
      <c r="W67" s="133">
        <v>7.4800227287851878E-3</v>
      </c>
      <c r="X67" s="133">
        <v>6.856516864860991E-3</v>
      </c>
      <c r="Y67" s="133">
        <v>0.17548874566796521</v>
      </c>
    </row>
    <row r="68" spans="1:25" ht="15.75" customHeight="1" x14ac:dyDescent="0.3">
      <c r="A68" s="136">
        <f t="shared" si="2"/>
        <v>0.37585344924075664</v>
      </c>
      <c r="B68" s="74">
        <v>66</v>
      </c>
      <c r="C68" s="35">
        <v>16</v>
      </c>
      <c r="D68" s="118">
        <v>2</v>
      </c>
      <c r="E68" s="130">
        <v>0</v>
      </c>
      <c r="F68" s="131">
        <v>0</v>
      </c>
      <c r="G68" s="131">
        <v>1.7013020930492857E-2</v>
      </c>
      <c r="H68" s="131">
        <v>1.8468081931127114E-2</v>
      </c>
      <c r="I68" s="131">
        <v>2.1527440958101704E-2</v>
      </c>
      <c r="J68" s="131">
        <v>2.4810655523635414E-2</v>
      </c>
      <c r="K68" s="131">
        <v>3.3279856732455322E-2</v>
      </c>
      <c r="L68" s="131">
        <v>7.4618512853038838E-4</v>
      </c>
      <c r="M68" s="131">
        <v>6.044099541096146E-3</v>
      </c>
      <c r="N68" s="131">
        <v>2.8355034884154757E-3</v>
      </c>
      <c r="O68" s="131">
        <v>2.3542140805133754E-2</v>
      </c>
      <c r="P68" s="131">
        <v>3.1675558706114985E-2</v>
      </c>
      <c r="Q68" s="131">
        <v>3.2459053091071894E-3</v>
      </c>
      <c r="R68" s="131">
        <v>5.4844606946983544E-3</v>
      </c>
      <c r="S68" s="131">
        <v>2.5370294370033204E-3</v>
      </c>
      <c r="T68" s="131">
        <v>6.7156661567734956E-4</v>
      </c>
      <c r="U68" s="131">
        <v>2.0035070701040929E-2</v>
      </c>
      <c r="V68" s="131">
        <v>2.8056560832742602E-2</v>
      </c>
      <c r="W68" s="131">
        <v>6.4918106182143788E-3</v>
      </c>
      <c r="X68" s="131">
        <v>3.5443793605193447E-3</v>
      </c>
      <c r="Y68" s="131">
        <v>0.12584412192665001</v>
      </c>
    </row>
    <row r="69" spans="1:25" ht="15.75" customHeight="1" x14ac:dyDescent="0.3">
      <c r="A69" s="136">
        <f t="shared" si="2"/>
        <v>0.39696623516018226</v>
      </c>
      <c r="B69" s="113">
        <v>67</v>
      </c>
      <c r="C69" s="74">
        <v>16</v>
      </c>
      <c r="D69" s="67">
        <v>3</v>
      </c>
      <c r="E69" s="132">
        <v>0</v>
      </c>
      <c r="F69" s="133">
        <v>0</v>
      </c>
      <c r="G69" s="133">
        <v>1.463511361820259E-2</v>
      </c>
      <c r="H69" s="133">
        <v>1.8333599695360761E-2</v>
      </c>
      <c r="I69" s="133">
        <v>2.3130089241144448E-2</v>
      </c>
      <c r="J69" s="133">
        <v>2.0660814594271441E-2</v>
      </c>
      <c r="K69" s="133">
        <v>3.3345566256074537E-2</v>
      </c>
      <c r="L69" s="133">
        <v>1.1601546083590323E-3</v>
      </c>
      <c r="M69" s="133">
        <v>6.3236318363787394E-3</v>
      </c>
      <c r="N69" s="133">
        <v>2.2364545043791892E-3</v>
      </c>
      <c r="O69" s="133">
        <v>2.2337908841048953E-2</v>
      </c>
      <c r="P69" s="133">
        <v>2.0448711498355462E-2</v>
      </c>
      <c r="Q69" s="133">
        <v>2.439678866047523E-3</v>
      </c>
      <c r="R69" s="133">
        <v>2.0835429701141807E-3</v>
      </c>
      <c r="S69" s="133">
        <v>1.7787064276116797E-3</v>
      </c>
      <c r="T69" s="133">
        <v>8.8984647681959793E-4</v>
      </c>
      <c r="U69" s="133">
        <v>2.321789005759339E-2</v>
      </c>
      <c r="V69" s="133">
        <v>2.3104439564429029E-2</v>
      </c>
      <c r="W69" s="133">
        <v>6.7813799131462484E-3</v>
      </c>
      <c r="X69" s="133">
        <v>6.671875524091952E-3</v>
      </c>
      <c r="Y69" s="133">
        <v>0.16738683066675347</v>
      </c>
    </row>
    <row r="70" spans="1:25" ht="15.75" customHeight="1" x14ac:dyDescent="0.3">
      <c r="A70" s="136">
        <f t="shared" si="2"/>
        <v>0.38502843837667899</v>
      </c>
      <c r="B70" s="74">
        <v>68</v>
      </c>
      <c r="C70" s="35">
        <v>16</v>
      </c>
      <c r="D70" s="118">
        <v>4</v>
      </c>
      <c r="E70" s="130">
        <v>0</v>
      </c>
      <c r="F70" s="131">
        <v>0</v>
      </c>
      <c r="G70" s="131">
        <v>1.5044046575000556E-2</v>
      </c>
      <c r="H70" s="131">
        <v>1.7765651364477927E-2</v>
      </c>
      <c r="I70" s="131">
        <v>2.2731896284975271E-2</v>
      </c>
      <c r="J70" s="131">
        <v>1.7993021613850097E-2</v>
      </c>
      <c r="K70" s="131">
        <v>3.0851407558607675E-2</v>
      </c>
      <c r="L70" s="131">
        <v>6.5048405929405816E-4</v>
      </c>
      <c r="M70" s="131">
        <v>6.0706147031621563E-3</v>
      </c>
      <c r="N70" s="131">
        <v>2.3266985668836085E-3</v>
      </c>
      <c r="O70" s="131">
        <v>2.2274591460110196E-2</v>
      </c>
      <c r="P70" s="131">
        <v>1.9773518717016356E-2</v>
      </c>
      <c r="Q70" s="131">
        <v>2.3506322773438368E-3</v>
      </c>
      <c r="R70" s="131">
        <v>2.3284081176307677E-3</v>
      </c>
      <c r="S70" s="131">
        <v>1.6069777023296047E-3</v>
      </c>
      <c r="T70" s="131">
        <v>7.6075008248582354E-4</v>
      </c>
      <c r="U70" s="131">
        <v>2.4432899278398628E-2</v>
      </c>
      <c r="V70" s="131">
        <v>2.5500513719999521E-2</v>
      </c>
      <c r="W70" s="131">
        <v>6.6339116743510977E-3</v>
      </c>
      <c r="X70" s="131">
        <v>6.8792322065684358E-3</v>
      </c>
      <c r="Y70" s="131">
        <v>0.15905318241419336</v>
      </c>
    </row>
    <row r="71" spans="1:25" ht="15.75" customHeight="1" x14ac:dyDescent="0.3">
      <c r="A71" s="136">
        <f t="shared" si="2"/>
        <v>0.12321437395609934</v>
      </c>
      <c r="B71" s="113">
        <v>69</v>
      </c>
      <c r="C71" s="74">
        <v>17</v>
      </c>
      <c r="D71" s="67">
        <v>0</v>
      </c>
      <c r="E71" s="132">
        <v>0</v>
      </c>
      <c r="F71" s="133">
        <v>0</v>
      </c>
      <c r="G71" s="133">
        <v>6.8865323226233654E-3</v>
      </c>
      <c r="H71" s="133">
        <v>5.9950782246029474E-3</v>
      </c>
      <c r="I71" s="133">
        <v>7.2047675993002777E-3</v>
      </c>
      <c r="J71" s="133">
        <v>6.3587756836622749E-3</v>
      </c>
      <c r="K71" s="133">
        <v>8.5468902878942116E-3</v>
      </c>
      <c r="L71" s="133">
        <v>2.8858602729707559E-4</v>
      </c>
      <c r="M71" s="133">
        <v>2.1584653548520996E-3</v>
      </c>
      <c r="N71" s="133">
        <v>1.7315161637824535E-3</v>
      </c>
      <c r="O71" s="133">
        <v>7.2620894814346285E-3</v>
      </c>
      <c r="P71" s="133">
        <v>8.175286362333594E-3</v>
      </c>
      <c r="Q71" s="133">
        <v>1.3895614876016722E-3</v>
      </c>
      <c r="R71" s="133">
        <v>1.1148117766818537E-3</v>
      </c>
      <c r="S71" s="133">
        <v>1.3085202059634523E-3</v>
      </c>
      <c r="T71" s="133">
        <v>3.7160392556061787E-4</v>
      </c>
      <c r="U71" s="133">
        <v>9.4936896514236577E-3</v>
      </c>
      <c r="V71" s="133">
        <v>9.9740074913770103E-3</v>
      </c>
      <c r="W71" s="133">
        <v>3.1645632171412195E-3</v>
      </c>
      <c r="X71" s="133">
        <v>2.7079647766917367E-3</v>
      </c>
      <c r="Y71" s="133">
        <v>3.9081663915875198E-2</v>
      </c>
    </row>
    <row r="72" spans="1:25" ht="15.75" customHeight="1" x14ac:dyDescent="0.3">
      <c r="A72" s="136">
        <f t="shared" si="2"/>
        <v>0.15591128828250311</v>
      </c>
      <c r="B72" s="74">
        <v>70</v>
      </c>
      <c r="C72" s="35">
        <v>17</v>
      </c>
      <c r="D72" s="118">
        <v>1</v>
      </c>
      <c r="E72" s="130">
        <v>0</v>
      </c>
      <c r="F72" s="131">
        <v>0</v>
      </c>
      <c r="G72" s="131">
        <v>8.9512324623950944E-3</v>
      </c>
      <c r="H72" s="131">
        <v>5.4082679365185264E-3</v>
      </c>
      <c r="I72" s="131">
        <v>7.6446861091883566E-3</v>
      </c>
      <c r="J72" s="131">
        <v>6.3979073019261833E-3</v>
      </c>
      <c r="K72" s="131">
        <v>8.7052125639721228E-3</v>
      </c>
      <c r="L72" s="131">
        <v>2.0654551924097998E-3</v>
      </c>
      <c r="M72" s="131">
        <v>6.1338181454269483E-3</v>
      </c>
      <c r="N72" s="131">
        <v>1.2245397203990804E-3</v>
      </c>
      <c r="O72" s="131">
        <v>1.0149363267144251E-2</v>
      </c>
      <c r="P72" s="131">
        <v>1.0150753210073195E-2</v>
      </c>
      <c r="Q72" s="131">
        <v>1.3649239562223575E-3</v>
      </c>
      <c r="R72" s="131">
        <v>2.1043735944202132E-3</v>
      </c>
      <c r="S72" s="131">
        <v>2.2572673166039803E-3</v>
      </c>
      <c r="T72" s="131">
        <v>5.2539842714058164E-4</v>
      </c>
      <c r="U72" s="131">
        <v>8.8191878841454765E-3</v>
      </c>
      <c r="V72" s="131">
        <v>9.1194155567972373E-3</v>
      </c>
      <c r="W72" s="131">
        <v>5.7960620136937174E-3</v>
      </c>
      <c r="X72" s="131">
        <v>4.6952272139705944E-3</v>
      </c>
      <c r="Y72" s="131">
        <v>5.4398196410055402E-2</v>
      </c>
    </row>
    <row r="73" spans="1:25" ht="15.75" customHeight="1" x14ac:dyDescent="0.3">
      <c r="A73" s="136">
        <f t="shared" si="2"/>
        <v>0.40903954802259884</v>
      </c>
      <c r="B73" s="113">
        <v>71</v>
      </c>
      <c r="C73" s="74">
        <v>17</v>
      </c>
      <c r="D73" s="67">
        <v>2</v>
      </c>
      <c r="E73" s="132">
        <v>0</v>
      </c>
      <c r="F73" s="133">
        <v>0</v>
      </c>
      <c r="G73" s="133">
        <v>2.0276208411801631E-2</v>
      </c>
      <c r="H73" s="133">
        <v>2.4231010671688639E-2</v>
      </c>
      <c r="I73" s="133">
        <v>2.9504080351537978E-2</v>
      </c>
      <c r="J73" s="133">
        <v>1.2303829252981796E-2</v>
      </c>
      <c r="K73" s="133">
        <v>1.9836785938480855E-2</v>
      </c>
      <c r="L73" s="133">
        <v>1.0671688637790332E-3</v>
      </c>
      <c r="M73" s="133">
        <v>7.0935342121782796E-3</v>
      </c>
      <c r="N73" s="133">
        <v>2.6365348399246705E-3</v>
      </c>
      <c r="O73" s="133">
        <v>2.2033898305084745E-2</v>
      </c>
      <c r="P73" s="133">
        <v>2.8688010043942249E-2</v>
      </c>
      <c r="Q73" s="133">
        <v>3.3898305084745762E-3</v>
      </c>
      <c r="R73" s="133">
        <v>5.963590709353421E-3</v>
      </c>
      <c r="S73" s="133">
        <v>1.5065913370998117E-3</v>
      </c>
      <c r="T73" s="133">
        <v>6.2774639045825491E-4</v>
      </c>
      <c r="U73" s="133">
        <v>2.9001883239171376E-2</v>
      </c>
      <c r="V73" s="133">
        <v>2.655367231638418E-2</v>
      </c>
      <c r="W73" s="133">
        <v>7.4701820464532333E-3</v>
      </c>
      <c r="X73" s="133">
        <v>4.7080979284369112E-3</v>
      </c>
      <c r="Y73" s="133">
        <v>0.16214689265536722</v>
      </c>
    </row>
    <row r="74" spans="1:25" ht="15.75" customHeight="1" x14ac:dyDescent="0.3">
      <c r="A74" s="136">
        <f t="shared" si="2"/>
        <v>0.13216234581024919</v>
      </c>
      <c r="B74" s="74">
        <v>72</v>
      </c>
      <c r="C74" s="35">
        <v>17</v>
      </c>
      <c r="D74" s="118">
        <v>3</v>
      </c>
      <c r="E74" s="130">
        <v>0</v>
      </c>
      <c r="F74" s="131">
        <v>0</v>
      </c>
      <c r="G74" s="131">
        <v>8.1456376650283682E-3</v>
      </c>
      <c r="H74" s="131">
        <v>4.5959905453908777E-3</v>
      </c>
      <c r="I74" s="131">
        <v>6.7512078805084148E-3</v>
      </c>
      <c r="J74" s="131">
        <v>9.3316325041791215E-3</v>
      </c>
      <c r="K74" s="131">
        <v>9.76726154000075E-3</v>
      </c>
      <c r="L74" s="131">
        <v>6.4614833064452254E-4</v>
      </c>
      <c r="M74" s="131">
        <v>3.0785841431030963E-3</v>
      </c>
      <c r="N74" s="131">
        <v>1.1588982962527565E-3</v>
      </c>
      <c r="O74" s="131">
        <v>7.6829120863087423E-3</v>
      </c>
      <c r="P74" s="131">
        <v>8.5687606041278449E-3</v>
      </c>
      <c r="Q74" s="131">
        <v>1.5715994880837743E-3</v>
      </c>
      <c r="R74" s="131">
        <v>1.9071797501281876E-3</v>
      </c>
      <c r="S74" s="131">
        <v>1.786287481814051E-3</v>
      </c>
      <c r="T74" s="131">
        <v>8.0247453967142318E-4</v>
      </c>
      <c r="U74" s="131">
        <v>8.2644455838888128E-3</v>
      </c>
      <c r="V74" s="131">
        <v>8.2748673311572717E-3</v>
      </c>
      <c r="W74" s="131">
        <v>3.6955515813959306E-3</v>
      </c>
      <c r="X74" s="131">
        <v>3.5037914316562659E-3</v>
      </c>
      <c r="Y74" s="131">
        <v>4.2629115026908949E-2</v>
      </c>
    </row>
    <row r="75" spans="1:25" ht="15.75" customHeight="1" x14ac:dyDescent="0.3">
      <c r="A75" s="136">
        <f t="shared" si="2"/>
        <v>0.15257867594066496</v>
      </c>
      <c r="B75" s="113">
        <v>73</v>
      </c>
      <c r="C75" s="74">
        <v>17</v>
      </c>
      <c r="D75" s="67">
        <v>4</v>
      </c>
      <c r="E75" s="132">
        <v>0</v>
      </c>
      <c r="F75" s="133">
        <v>0</v>
      </c>
      <c r="G75" s="133">
        <v>9.2680112168081492E-3</v>
      </c>
      <c r="H75" s="133">
        <v>5.3636818791072353E-3</v>
      </c>
      <c r="I75" s="133">
        <v>7.6223105816530202E-3</v>
      </c>
      <c r="J75" s="133">
        <v>5.8419004811373068E-3</v>
      </c>
      <c r="K75" s="133">
        <v>8.4732253711807069E-3</v>
      </c>
      <c r="L75" s="133">
        <v>2.2676093335698231E-3</v>
      </c>
      <c r="M75" s="133">
        <v>5.5006365022238291E-3</v>
      </c>
      <c r="N75" s="133">
        <v>1.1787078219051062E-3</v>
      </c>
      <c r="O75" s="133">
        <v>1.0107700217555787E-2</v>
      </c>
      <c r="P75" s="133">
        <v>9.9101263350269298E-3</v>
      </c>
      <c r="Q75" s="133">
        <v>1.7534682074435959E-3</v>
      </c>
      <c r="R75" s="133">
        <v>2.2361771249856869E-3</v>
      </c>
      <c r="S75" s="133">
        <v>2.0026807183606758E-3</v>
      </c>
      <c r="T75" s="133">
        <v>5.0740565285819811E-4</v>
      </c>
      <c r="U75" s="133">
        <v>1.0309764415596662E-2</v>
      </c>
      <c r="V75" s="133">
        <v>8.1095098147071307E-3</v>
      </c>
      <c r="W75" s="133">
        <v>5.2761207266228561E-3</v>
      </c>
      <c r="X75" s="133">
        <v>4.2321223700783339E-3</v>
      </c>
      <c r="Y75" s="133">
        <v>5.261751716984394E-2</v>
      </c>
    </row>
    <row r="76" spans="1:25" ht="15.75" customHeight="1" x14ac:dyDescent="0.3">
      <c r="A76" s="136">
        <f t="shared" si="2"/>
        <v>0.28268085106382979</v>
      </c>
      <c r="B76" s="74">
        <v>74</v>
      </c>
      <c r="C76" s="35">
        <v>18</v>
      </c>
      <c r="D76" s="118">
        <v>0</v>
      </c>
      <c r="E76" s="130">
        <v>0</v>
      </c>
      <c r="F76" s="131">
        <v>0</v>
      </c>
      <c r="G76" s="131">
        <v>2.7092198581560286E-3</v>
      </c>
      <c r="H76" s="131">
        <v>2.6205673758865247E-2</v>
      </c>
      <c r="I76" s="131">
        <v>2.1581560283687944E-2</v>
      </c>
      <c r="J76" s="131">
        <v>4.118439716312057E-2</v>
      </c>
      <c r="K76" s="131">
        <v>1.9936170212765957E-2</v>
      </c>
      <c r="L76" s="131">
        <v>2.1276595744680851E-4</v>
      </c>
      <c r="M76" s="131">
        <v>2.4822695035460994E-3</v>
      </c>
      <c r="N76" s="131">
        <v>4.1134751773049644E-4</v>
      </c>
      <c r="O76" s="131">
        <v>1.4468085106382979E-2</v>
      </c>
      <c r="P76" s="131">
        <v>1.1297872340425532E-2</v>
      </c>
      <c r="Q76" s="131">
        <v>4.0283687943262411E-3</v>
      </c>
      <c r="R76" s="131">
        <v>4.0992907801418437E-3</v>
      </c>
      <c r="S76" s="131">
        <v>3.4042553191489364E-4</v>
      </c>
      <c r="T76" s="131">
        <v>2.0567375886524822E-4</v>
      </c>
      <c r="U76" s="131">
        <v>2.5680851063829786E-2</v>
      </c>
      <c r="V76" s="131">
        <v>2.3226950354609928E-2</v>
      </c>
      <c r="W76" s="131">
        <v>1.950354609929078E-3</v>
      </c>
      <c r="X76" s="131">
        <v>1.5957446808510637E-3</v>
      </c>
      <c r="Y76" s="131">
        <v>8.1063829787234046E-2</v>
      </c>
    </row>
    <row r="77" spans="1:25" ht="15.75" customHeight="1" x14ac:dyDescent="0.3">
      <c r="A77" s="136">
        <f t="shared" si="2"/>
        <v>0.2204822695035461</v>
      </c>
      <c r="B77" s="113">
        <v>75</v>
      </c>
      <c r="C77" s="74">
        <v>18</v>
      </c>
      <c r="D77" s="67">
        <v>1</v>
      </c>
      <c r="E77" s="132">
        <v>0</v>
      </c>
      <c r="F77" s="133">
        <v>7.0921985815602838E-6</v>
      </c>
      <c r="G77" s="133">
        <v>2.0141843971631206E-3</v>
      </c>
      <c r="H77" s="133">
        <v>2.3872340425531914E-2</v>
      </c>
      <c r="I77" s="133">
        <v>1.3836879432624113E-2</v>
      </c>
      <c r="J77" s="133">
        <v>1.8936170212765956E-2</v>
      </c>
      <c r="K77" s="133">
        <v>1.0191489361702128E-2</v>
      </c>
      <c r="L77" s="133">
        <v>2.6950354609929077E-4</v>
      </c>
      <c r="M77" s="133">
        <v>2.1063829787234044E-3</v>
      </c>
      <c r="N77" s="133">
        <v>5.0354609929078014E-4</v>
      </c>
      <c r="O77" s="133">
        <v>1.5085106382978723E-2</v>
      </c>
      <c r="P77" s="133">
        <v>1.1602836879432624E-2</v>
      </c>
      <c r="Q77" s="133">
        <v>3.0567375886524821E-3</v>
      </c>
      <c r="R77" s="133">
        <v>3.205673758865248E-3</v>
      </c>
      <c r="S77" s="133">
        <v>4.1843971631205676E-4</v>
      </c>
      <c r="T77" s="133">
        <v>1.9148936170212765E-4</v>
      </c>
      <c r="U77" s="133">
        <v>2.5106382978723404E-2</v>
      </c>
      <c r="V77" s="133">
        <v>2.1326241134751771E-2</v>
      </c>
      <c r="W77" s="133">
        <v>2.4042553191489361E-3</v>
      </c>
      <c r="X77" s="133">
        <v>2.0851063829787236E-3</v>
      </c>
      <c r="Y77" s="133">
        <v>6.4262411347517728E-2</v>
      </c>
    </row>
    <row r="78" spans="1:25" ht="15.75" customHeight="1" x14ac:dyDescent="0.3">
      <c r="A78" s="136">
        <f t="shared" si="2"/>
        <v>0.33306382978723403</v>
      </c>
      <c r="B78" s="74">
        <v>76</v>
      </c>
      <c r="C78" s="35">
        <v>18</v>
      </c>
      <c r="D78" s="118">
        <v>2</v>
      </c>
      <c r="E78" s="130">
        <v>0</v>
      </c>
      <c r="F78" s="131">
        <v>0</v>
      </c>
      <c r="G78" s="131">
        <v>3.9858156028368796E-3</v>
      </c>
      <c r="H78" s="131">
        <v>3.4368794326241132E-2</v>
      </c>
      <c r="I78" s="131">
        <v>2.7517730496453899E-2</v>
      </c>
      <c r="J78" s="131">
        <v>3.1659574468085108E-2</v>
      </c>
      <c r="K78" s="131">
        <v>1.7056737588652483E-2</v>
      </c>
      <c r="L78" s="131">
        <v>2.6950354609929077E-4</v>
      </c>
      <c r="M78" s="131">
        <v>2.8794326241134752E-3</v>
      </c>
      <c r="N78" s="131">
        <v>6.0992907801418435E-4</v>
      </c>
      <c r="O78" s="131">
        <v>1.4014184397163121E-2</v>
      </c>
      <c r="P78" s="131">
        <v>9.0567375886524831E-3</v>
      </c>
      <c r="Q78" s="131">
        <v>3.624113475177305E-3</v>
      </c>
      <c r="R78" s="131">
        <v>4.2978723404255318E-3</v>
      </c>
      <c r="S78" s="131">
        <v>2.553191489361702E-4</v>
      </c>
      <c r="T78" s="131">
        <v>8.5106382978723409E-5</v>
      </c>
      <c r="U78" s="131">
        <v>2.849645390070922E-2</v>
      </c>
      <c r="V78" s="131">
        <v>2.2936170212765956E-2</v>
      </c>
      <c r="W78" s="131">
        <v>2.4397163120567374E-3</v>
      </c>
      <c r="X78" s="131">
        <v>1.9148936170212765E-3</v>
      </c>
      <c r="Y78" s="131">
        <v>0.12759574468085105</v>
      </c>
    </row>
    <row r="79" spans="1:25" ht="15.75" customHeight="1" x14ac:dyDescent="0.3">
      <c r="A79" s="136">
        <f t="shared" si="2"/>
        <v>0.56375886524822705</v>
      </c>
      <c r="B79" s="113">
        <v>77</v>
      </c>
      <c r="C79" s="74">
        <v>18</v>
      </c>
      <c r="D79" s="67">
        <v>3</v>
      </c>
      <c r="E79" s="132">
        <v>0</v>
      </c>
      <c r="F79" s="133">
        <v>0</v>
      </c>
      <c r="G79" s="133">
        <v>7.3262411347517729E-3</v>
      </c>
      <c r="H79" s="133">
        <v>5.1439716312056738E-2</v>
      </c>
      <c r="I79" s="133">
        <v>3.2375886524822692E-2</v>
      </c>
      <c r="J79" s="133">
        <v>4.7148936170212763E-2</v>
      </c>
      <c r="K79" s="133">
        <v>2.7964539007092198E-2</v>
      </c>
      <c r="L79" s="133">
        <v>2.6950354609929077E-4</v>
      </c>
      <c r="M79" s="133">
        <v>2.6170212765957448E-3</v>
      </c>
      <c r="N79" s="133">
        <v>1.6312056737588653E-4</v>
      </c>
      <c r="O79" s="133">
        <v>2.8546099290780141E-2</v>
      </c>
      <c r="P79" s="133">
        <v>7.3404255319148935E-3</v>
      </c>
      <c r="Q79" s="133">
        <v>2.4468085106382977E-3</v>
      </c>
      <c r="R79" s="133">
        <v>6.9929078014184399E-3</v>
      </c>
      <c r="S79" s="133">
        <v>7.5886524822695034E-4</v>
      </c>
      <c r="T79" s="133">
        <v>1.0638297872340425E-4</v>
      </c>
      <c r="U79" s="133">
        <v>3.9340425531914892E-2</v>
      </c>
      <c r="V79" s="133">
        <v>2.6872340425531913E-2</v>
      </c>
      <c r="W79" s="133">
        <v>5.2056737588652485E-3</v>
      </c>
      <c r="X79" s="133">
        <v>3.8156028368794325E-3</v>
      </c>
      <c r="Y79" s="133">
        <v>0.27302836879432624</v>
      </c>
    </row>
    <row r="80" spans="1:25" ht="15.75" customHeight="1" x14ac:dyDescent="0.3">
      <c r="A80" s="136">
        <f t="shared" si="2"/>
        <v>0.27318095238095241</v>
      </c>
      <c r="B80" s="74">
        <v>78</v>
      </c>
      <c r="C80" s="35">
        <v>18</v>
      </c>
      <c r="D80" s="118">
        <v>4</v>
      </c>
      <c r="E80" s="130">
        <v>0</v>
      </c>
      <c r="F80" s="131">
        <v>0</v>
      </c>
      <c r="G80" s="131">
        <v>3.2809523809523809E-3</v>
      </c>
      <c r="H80" s="131">
        <v>3.3214285714285717E-2</v>
      </c>
      <c r="I80" s="131">
        <v>2.0152380952380953E-2</v>
      </c>
      <c r="J80" s="131">
        <v>1.4661904761904761E-2</v>
      </c>
      <c r="K80" s="131">
        <v>8.2047619047619039E-3</v>
      </c>
      <c r="L80" s="131">
        <v>4.0476190476190478E-4</v>
      </c>
      <c r="M80" s="131">
        <v>2.6095238095238094E-3</v>
      </c>
      <c r="N80" s="131">
        <v>4.9523809523809525E-4</v>
      </c>
      <c r="O80" s="131">
        <v>1.4857142857142857E-2</v>
      </c>
      <c r="P80" s="131">
        <v>1.0571428571428572E-2</v>
      </c>
      <c r="Q80" s="131">
        <v>2.7714285714285714E-3</v>
      </c>
      <c r="R80" s="131">
        <v>3.8476190476190476E-3</v>
      </c>
      <c r="S80" s="131">
        <v>3.0476190476190474E-4</v>
      </c>
      <c r="T80" s="131">
        <v>1E-4</v>
      </c>
      <c r="U80" s="131">
        <v>2.9738095238095237E-2</v>
      </c>
      <c r="V80" s="131">
        <v>2.3099999999999999E-2</v>
      </c>
      <c r="W80" s="131">
        <v>3.0809523809523808E-3</v>
      </c>
      <c r="X80" s="131">
        <v>2.7285714285714287E-3</v>
      </c>
      <c r="Y80" s="131">
        <v>9.9057142857142857E-2</v>
      </c>
    </row>
    <row r="81" spans="1:25" ht="15.75" customHeight="1" x14ac:dyDescent="0.3">
      <c r="A81" s="136">
        <f t="shared" si="2"/>
        <v>0.13860833333333333</v>
      </c>
      <c r="B81" s="113">
        <v>79</v>
      </c>
      <c r="C81" s="74">
        <v>19</v>
      </c>
      <c r="D81" s="67">
        <v>0</v>
      </c>
      <c r="E81" s="132">
        <v>0</v>
      </c>
      <c r="F81" s="133">
        <v>0</v>
      </c>
      <c r="G81" s="133">
        <v>1.9166666666666667E-4</v>
      </c>
      <c r="H81" s="133">
        <v>1.9191666666666666E-2</v>
      </c>
      <c r="I81" s="133">
        <v>1.7316666666666668E-2</v>
      </c>
      <c r="J81" s="133">
        <v>5.0000000000000001E-3</v>
      </c>
      <c r="K81" s="133">
        <v>9.6249999999999999E-3</v>
      </c>
      <c r="L81" s="133">
        <v>0</v>
      </c>
      <c r="M81" s="133">
        <v>1.1391666666666666E-2</v>
      </c>
      <c r="N81" s="133">
        <v>4.7749999999999997E-3</v>
      </c>
      <c r="O81" s="133">
        <v>1.5066666666666667E-2</v>
      </c>
      <c r="P81" s="133">
        <v>6.6916666666666669E-3</v>
      </c>
      <c r="Q81" s="133">
        <v>2.6916666666666669E-3</v>
      </c>
      <c r="R81" s="133">
        <v>4.0833333333333336E-4</v>
      </c>
      <c r="S81" s="133">
        <v>0</v>
      </c>
      <c r="T81" s="133">
        <v>3.3333333333333335E-5</v>
      </c>
      <c r="U81" s="133">
        <v>2.5333333333333332E-3</v>
      </c>
      <c r="V81" s="133">
        <v>9.541666666666667E-3</v>
      </c>
      <c r="W81" s="133">
        <v>5.4999999999999997E-3</v>
      </c>
      <c r="X81" s="133">
        <v>1.5666666666666667E-3</v>
      </c>
      <c r="Y81" s="133">
        <v>2.7083333333333334E-2</v>
      </c>
    </row>
    <row r="82" spans="1:25" ht="15.75" customHeight="1" x14ac:dyDescent="0.3">
      <c r="A82" s="136">
        <f t="shared" si="2"/>
        <v>0.17578072191428956</v>
      </c>
      <c r="B82" s="74">
        <v>80</v>
      </c>
      <c r="C82" s="35">
        <v>19</v>
      </c>
      <c r="D82" s="118">
        <v>1</v>
      </c>
      <c r="E82" s="130">
        <v>0</v>
      </c>
      <c r="F82" s="131">
        <v>0</v>
      </c>
      <c r="G82" s="131">
        <v>5.7455725294038127E-4</v>
      </c>
      <c r="H82" s="131">
        <v>2.4705961876436394E-2</v>
      </c>
      <c r="I82" s="131">
        <v>2.1697985669866162E-2</v>
      </c>
      <c r="J82" s="131">
        <v>5.6441800730025688E-3</v>
      </c>
      <c r="K82" s="131">
        <v>5.2048127619305122E-3</v>
      </c>
      <c r="L82" s="131">
        <v>0</v>
      </c>
      <c r="M82" s="131">
        <v>1.108557523320265E-2</v>
      </c>
      <c r="N82" s="131">
        <v>2.6700013518994189E-3</v>
      </c>
      <c r="O82" s="131">
        <v>2.6801405975395431E-2</v>
      </c>
      <c r="P82" s="131">
        <v>1.544545085845613E-2</v>
      </c>
      <c r="Q82" s="131">
        <v>4.3260781397864E-3</v>
      </c>
      <c r="R82" s="131">
        <v>1.5208868460186561E-3</v>
      </c>
      <c r="S82" s="131">
        <v>1.6898742733540624E-4</v>
      </c>
      <c r="T82" s="131">
        <v>3.3797485467081248E-4</v>
      </c>
      <c r="U82" s="131">
        <v>6.827092064350412E-3</v>
      </c>
      <c r="V82" s="131">
        <v>1.5749628227659861E-2</v>
      </c>
      <c r="W82" s="131">
        <v>5.7455725294038125E-3</v>
      </c>
      <c r="X82" s="131">
        <v>4.5964580235230501E-3</v>
      </c>
      <c r="Y82" s="131">
        <v>2.2678112748411517E-2</v>
      </c>
    </row>
    <row r="83" spans="1:25" ht="15.75" customHeight="1" x14ac:dyDescent="0.3">
      <c r="A83" s="136">
        <f t="shared" si="2"/>
        <v>0.18030000000000002</v>
      </c>
      <c r="B83" s="113">
        <v>81</v>
      </c>
      <c r="C83" s="74">
        <v>19</v>
      </c>
      <c r="D83" s="67">
        <v>2</v>
      </c>
      <c r="E83" s="132">
        <v>0</v>
      </c>
      <c r="F83" s="133">
        <v>0</v>
      </c>
      <c r="G83" s="133">
        <v>2.5999999999999998E-4</v>
      </c>
      <c r="H83" s="133">
        <v>2.2020000000000001E-2</v>
      </c>
      <c r="I83" s="133">
        <v>2.0559999999999998E-2</v>
      </c>
      <c r="J83" s="133">
        <v>6.8999999999999999E-3</v>
      </c>
      <c r="K83" s="133">
        <v>1.4239999999999999E-2</v>
      </c>
      <c r="L83" s="133">
        <v>0</v>
      </c>
      <c r="M83" s="133">
        <v>1.3220000000000001E-2</v>
      </c>
      <c r="N83" s="133">
        <v>7.9000000000000008E-3</v>
      </c>
      <c r="O83" s="133">
        <v>2.3640000000000001E-2</v>
      </c>
      <c r="P83" s="133">
        <v>1.32E-2</v>
      </c>
      <c r="Q83" s="133">
        <v>3.4199999999999999E-3</v>
      </c>
      <c r="R83" s="133">
        <v>5.9999999999999995E-4</v>
      </c>
      <c r="S83" s="133">
        <v>0</v>
      </c>
      <c r="T83" s="133">
        <v>1.2E-4</v>
      </c>
      <c r="U83" s="133">
        <v>2.8E-3</v>
      </c>
      <c r="V83" s="133">
        <v>1.072E-2</v>
      </c>
      <c r="W83" s="133">
        <v>6.4999999999999997E-3</v>
      </c>
      <c r="X83" s="133">
        <v>1.2800000000000001E-3</v>
      </c>
      <c r="Y83" s="133">
        <v>3.2919999999999998E-2</v>
      </c>
    </row>
    <row r="84" spans="1:25" ht="15.75" customHeight="1" x14ac:dyDescent="0.3">
      <c r="A84" s="136">
        <f t="shared" si="2"/>
        <v>0.6481732070365358</v>
      </c>
      <c r="B84" s="74">
        <v>82</v>
      </c>
      <c r="C84" s="35">
        <v>20</v>
      </c>
      <c r="D84" s="118">
        <v>0</v>
      </c>
      <c r="E84" s="130">
        <v>0</v>
      </c>
      <c r="F84" s="131">
        <v>0</v>
      </c>
      <c r="G84" s="131">
        <v>2.178619756427605E-2</v>
      </c>
      <c r="H84" s="131">
        <v>1.277401894451962E-2</v>
      </c>
      <c r="I84" s="131">
        <v>2.5250338294993235E-2</v>
      </c>
      <c r="J84" s="131">
        <v>6.281461434370772E-2</v>
      </c>
      <c r="K84" s="131">
        <v>7.7943166441136677E-2</v>
      </c>
      <c r="L84" s="131">
        <v>6.5223274695534504E-3</v>
      </c>
      <c r="M84" s="131">
        <v>1.2665764546684709E-2</v>
      </c>
      <c r="N84" s="131">
        <v>4.8714479025710423E-3</v>
      </c>
      <c r="O84" s="131">
        <v>1.496617050067659E-2</v>
      </c>
      <c r="P84" s="131">
        <v>1.2801082543978349E-2</v>
      </c>
      <c r="Q84" s="131">
        <v>1.0175913396481733E-2</v>
      </c>
      <c r="R84" s="131">
        <v>9.5805142083897152E-3</v>
      </c>
      <c r="S84" s="131">
        <v>2.4357239512855212E-3</v>
      </c>
      <c r="T84" s="131">
        <v>1.4614343707713125E-3</v>
      </c>
      <c r="U84" s="131">
        <v>3.4857916102841675E-2</v>
      </c>
      <c r="V84" s="131">
        <v>5.0121786197564279E-2</v>
      </c>
      <c r="W84" s="131">
        <v>1.9675236806495265E-2</v>
      </c>
      <c r="X84" s="131">
        <v>1.6102841677943167E-2</v>
      </c>
      <c r="Y84" s="131">
        <v>0.25136671177266579</v>
      </c>
    </row>
    <row r="85" spans="1:25" ht="15.75" customHeight="1" x14ac:dyDescent="0.3">
      <c r="A85" s="136">
        <f t="shared" si="2"/>
        <v>0.79844666108276852</v>
      </c>
      <c r="B85" s="113">
        <v>83</v>
      </c>
      <c r="C85" s="74">
        <v>20</v>
      </c>
      <c r="D85" s="67">
        <v>1</v>
      </c>
      <c r="E85" s="132">
        <v>0</v>
      </c>
      <c r="F85" s="133">
        <v>0</v>
      </c>
      <c r="G85" s="133">
        <v>3.9518769511916546E-2</v>
      </c>
      <c r="H85" s="133">
        <v>3.2780019797456789E-2</v>
      </c>
      <c r="I85" s="133">
        <v>2.9353536891799283E-2</v>
      </c>
      <c r="J85" s="133">
        <v>5.1130739358866979E-2</v>
      </c>
      <c r="K85" s="133">
        <v>6.5674255691768824E-2</v>
      </c>
      <c r="L85" s="133">
        <v>9.9748724586918441E-3</v>
      </c>
      <c r="M85" s="133">
        <v>1.2639914718647682E-2</v>
      </c>
      <c r="N85" s="133">
        <v>7.5382623924465089E-3</v>
      </c>
      <c r="O85" s="133">
        <v>2.4746820985304195E-2</v>
      </c>
      <c r="P85" s="133">
        <v>1.408665194548085E-2</v>
      </c>
      <c r="Q85" s="133">
        <v>9.8225843295515116E-3</v>
      </c>
      <c r="R85" s="133">
        <v>1.0203304652402346E-2</v>
      </c>
      <c r="S85" s="133">
        <v>4.1879235513591715E-3</v>
      </c>
      <c r="T85" s="133">
        <v>6.1295971978984239E-3</v>
      </c>
      <c r="U85" s="133">
        <v>6.6321480240615238E-2</v>
      </c>
      <c r="V85" s="133">
        <v>5.6384679814208485E-2</v>
      </c>
      <c r="W85" s="133">
        <v>3.8110104317368464E-2</v>
      </c>
      <c r="X85" s="133">
        <v>3.7158303510241374E-2</v>
      </c>
      <c r="Y85" s="133">
        <v>0.28268483971674407</v>
      </c>
    </row>
    <row r="86" spans="1:25" ht="15.75" customHeight="1" x14ac:dyDescent="0.3">
      <c r="A86" s="136">
        <f t="shared" si="2"/>
        <v>0.78994989905032531</v>
      </c>
      <c r="B86" s="74">
        <v>84</v>
      </c>
      <c r="C86" s="35">
        <v>20</v>
      </c>
      <c r="D86" s="118">
        <v>2</v>
      </c>
      <c r="E86" s="130">
        <v>0</v>
      </c>
      <c r="F86" s="131">
        <v>0</v>
      </c>
      <c r="G86" s="131">
        <v>3.8809541613699247E-2</v>
      </c>
      <c r="H86" s="131">
        <v>3.2939504972706202E-2</v>
      </c>
      <c r="I86" s="131">
        <v>2.886412921558364E-2</v>
      </c>
      <c r="J86" s="131">
        <v>5.2568608390039635E-2</v>
      </c>
      <c r="K86" s="131">
        <v>6.524340088237493E-2</v>
      </c>
      <c r="L86" s="131">
        <v>1.0207133777013384E-2</v>
      </c>
      <c r="M86" s="131">
        <v>1.2413071113437523E-2</v>
      </c>
      <c r="N86" s="131">
        <v>7.402976145965752E-3</v>
      </c>
      <c r="O86" s="131">
        <v>2.4302699469079488E-2</v>
      </c>
      <c r="P86" s="131">
        <v>1.3833844313168324E-2</v>
      </c>
      <c r="Q86" s="131">
        <v>9.6836910192178265E-3</v>
      </c>
      <c r="R86" s="131">
        <v>1.0020189934943543E-2</v>
      </c>
      <c r="S86" s="131">
        <v>4.1127645255365289E-3</v>
      </c>
      <c r="T86" s="131">
        <v>6.0195917146489194E-3</v>
      </c>
      <c r="U86" s="131">
        <v>6.5206012113960959E-2</v>
      </c>
      <c r="V86" s="131">
        <v>5.5858820010468858E-2</v>
      </c>
      <c r="W86" s="131">
        <v>3.7426157182382409E-2</v>
      </c>
      <c r="X86" s="131">
        <v>3.6491437972033199E-2</v>
      </c>
      <c r="Y86" s="131">
        <v>0.27854632468406493</v>
      </c>
    </row>
    <row r="87" spans="1:25" ht="15.75" customHeight="1" x14ac:dyDescent="0.3">
      <c r="A87" s="136">
        <f t="shared" si="2"/>
        <v>0.65856583026261917</v>
      </c>
      <c r="B87" s="113">
        <v>85</v>
      </c>
      <c r="C87" s="74">
        <v>20</v>
      </c>
      <c r="D87" s="67">
        <v>3</v>
      </c>
      <c r="E87" s="132">
        <v>0</v>
      </c>
      <c r="F87" s="133">
        <v>0</v>
      </c>
      <c r="G87" s="133">
        <v>2.6232672398666432E-2</v>
      </c>
      <c r="H87" s="133">
        <v>1.3803591273322806E-2</v>
      </c>
      <c r="I87" s="133">
        <v>2.728548868222495E-2</v>
      </c>
      <c r="J87" s="133">
        <v>5.7934140492484063E-2</v>
      </c>
      <c r="K87" s="133">
        <v>7.0655670585482833E-2</v>
      </c>
      <c r="L87" s="133">
        <v>6.6970813593028016E-3</v>
      </c>
      <c r="M87" s="133">
        <v>1.3540387202433175E-2</v>
      </c>
      <c r="N87" s="133">
        <v>5.4687956951511964E-3</v>
      </c>
      <c r="O87" s="133">
        <v>1.6172427911329473E-2</v>
      </c>
      <c r="P87" s="133">
        <v>1.383283617008832E-2</v>
      </c>
      <c r="Q87" s="133">
        <v>3.3924080247996723E-3</v>
      </c>
      <c r="R87" s="133">
        <v>2.3980815347721821E-3</v>
      </c>
      <c r="S87" s="133">
        <v>2.6027958121307834E-3</v>
      </c>
      <c r="T87" s="133">
        <v>1.5792244253377786E-3</v>
      </c>
      <c r="U87" s="133">
        <v>3.7638182137217056E-2</v>
      </c>
      <c r="V87" s="133">
        <v>5.407381411943616E-2</v>
      </c>
      <c r="W87" s="133">
        <v>2.126103994852898E-2</v>
      </c>
      <c r="X87" s="133">
        <v>1.7488448265777622E-2</v>
      </c>
      <c r="Y87" s="133">
        <v>0.2665087442241329</v>
      </c>
    </row>
    <row r="88" spans="1:25" ht="15.75" customHeight="1" x14ac:dyDescent="0.3">
      <c r="A88" s="136">
        <f t="shared" si="2"/>
        <v>0.67251883196782813</v>
      </c>
      <c r="B88" s="74">
        <v>86</v>
      </c>
      <c r="C88" s="35">
        <v>20</v>
      </c>
      <c r="D88" s="118">
        <v>4</v>
      </c>
      <c r="E88" s="130">
        <v>0</v>
      </c>
      <c r="F88" s="131">
        <v>0</v>
      </c>
      <c r="G88" s="131">
        <v>2.4158938807358723E-2</v>
      </c>
      <c r="H88" s="131">
        <v>1.4975540950151555E-2</v>
      </c>
      <c r="I88" s="131">
        <v>2.7400138051078899E-2</v>
      </c>
      <c r="J88" s="131">
        <v>5.7741364304792771E-2</v>
      </c>
      <c r="K88" s="131">
        <v>7.2956994087812491E-2</v>
      </c>
      <c r="L88" s="131">
        <v>8.1930314216260014E-3</v>
      </c>
      <c r="M88" s="131">
        <v>1.2154497163950662E-2</v>
      </c>
      <c r="N88" s="131">
        <v>5.1318988025569464E-3</v>
      </c>
      <c r="O88" s="131">
        <v>1.8276762402088774E-2</v>
      </c>
      <c r="P88" s="131">
        <v>1.2364574892710303E-2</v>
      </c>
      <c r="Q88" s="131">
        <v>3.5713213889138982E-3</v>
      </c>
      <c r="R88" s="131">
        <v>2.3708772245730919E-3</v>
      </c>
      <c r="S88" s="131">
        <v>2.911077098526455E-3</v>
      </c>
      <c r="T88" s="131">
        <v>2.4609105368986525E-3</v>
      </c>
      <c r="U88" s="131">
        <v>3.5773236097356019E-2</v>
      </c>
      <c r="V88" s="131">
        <v>5.254944329401879E-2</v>
      </c>
      <c r="W88" s="131">
        <v>2.2178205936196394E-2</v>
      </c>
      <c r="X88" s="131">
        <v>1.7766573632243932E-2</v>
      </c>
      <c r="Y88" s="131">
        <v>0.27958344587497375</v>
      </c>
    </row>
    <row r="89" spans="1:25" ht="15.75" customHeight="1" x14ac:dyDescent="0.3">
      <c r="A89" s="136">
        <f t="shared" si="2"/>
        <v>0.65064976046358192</v>
      </c>
      <c r="B89" s="113">
        <v>87</v>
      </c>
      <c r="C89" s="74">
        <v>20</v>
      </c>
      <c r="D89" s="67">
        <v>5</v>
      </c>
      <c r="E89" s="132">
        <v>0</v>
      </c>
      <c r="F89" s="133">
        <v>0</v>
      </c>
      <c r="G89" s="133">
        <v>2.3093031928626752E-2</v>
      </c>
      <c r="H89" s="133">
        <v>1.4314811096130125E-2</v>
      </c>
      <c r="I89" s="133">
        <v>2.6191227516566742E-2</v>
      </c>
      <c r="J89" s="133">
        <v>5.5853581571473652E-2</v>
      </c>
      <c r="K89" s="133">
        <v>7.031182764852692E-2</v>
      </c>
      <c r="L89" s="133">
        <v>8.4626638744657052E-3</v>
      </c>
      <c r="M89" s="133">
        <v>1.1618233454774951E-2</v>
      </c>
      <c r="N89" s="133">
        <v>4.9054763475716457E-3</v>
      </c>
      <c r="O89" s="133">
        <v>1.747038067643937E-2</v>
      </c>
      <c r="P89" s="133">
        <v>1.1819042428067358E-2</v>
      </c>
      <c r="Q89" s="133">
        <v>3.4137525459709112E-3</v>
      </c>
      <c r="R89" s="133">
        <v>2.2662726985857311E-3</v>
      </c>
      <c r="S89" s="133">
        <v>2.9260736108322099E-3</v>
      </c>
      <c r="T89" s="133">
        <v>2.3523336871396198E-3</v>
      </c>
      <c r="U89" s="133">
        <v>3.4194899452078376E-2</v>
      </c>
      <c r="V89" s="133">
        <v>5.0288304311655527E-2</v>
      </c>
      <c r="W89" s="133">
        <v>2.1199690180441207E-2</v>
      </c>
      <c r="X89" s="133">
        <v>1.698270174130067E-2</v>
      </c>
      <c r="Y89" s="133">
        <v>0.27298545569293442</v>
      </c>
    </row>
    <row r="90" spans="1:25" ht="15.75" customHeight="1" x14ac:dyDescent="0.3">
      <c r="A90" s="136">
        <f t="shared" si="2"/>
        <v>0.83024717574110252</v>
      </c>
      <c r="B90" s="74">
        <v>88</v>
      </c>
      <c r="C90" s="35">
        <v>20</v>
      </c>
      <c r="D90" s="118">
        <v>6</v>
      </c>
      <c r="E90" s="130">
        <v>0</v>
      </c>
      <c r="F90" s="131">
        <v>0</v>
      </c>
      <c r="G90" s="131">
        <v>4.4083920835810753E-2</v>
      </c>
      <c r="H90" s="131">
        <v>3.6566720462074237E-2</v>
      </c>
      <c r="I90" s="131">
        <v>3.2744415187292958E-2</v>
      </c>
      <c r="J90" s="131">
        <v>4.9732438630765312E-2</v>
      </c>
      <c r="K90" s="131">
        <v>5.9075851524675101E-2</v>
      </c>
      <c r="L90" s="131">
        <v>1.1127155355474391E-2</v>
      </c>
      <c r="M90" s="131">
        <v>1.401511934086469E-2</v>
      </c>
      <c r="N90" s="131">
        <v>8.4090716045188141E-3</v>
      </c>
      <c r="O90" s="131">
        <v>2.7350717743990487E-2</v>
      </c>
      <c r="P90" s="131">
        <v>1.5713921685211924E-2</v>
      </c>
      <c r="Q90" s="131">
        <v>9.4708230697358366E-3</v>
      </c>
      <c r="R90" s="131">
        <v>1.1339505648517795E-2</v>
      </c>
      <c r="S90" s="131">
        <v>4.671706446954897E-3</v>
      </c>
      <c r="T90" s="131">
        <v>6.8376794359976218E-3</v>
      </c>
      <c r="U90" s="131">
        <v>6.5616240550411958E-2</v>
      </c>
      <c r="V90" s="131">
        <v>5.3682154081372634E-2</v>
      </c>
      <c r="W90" s="131">
        <v>4.094113649876837E-2</v>
      </c>
      <c r="X90" s="131">
        <v>3.7161301282595767E-2</v>
      </c>
      <c r="Y90" s="131">
        <v>0.30170729635606897</v>
      </c>
    </row>
    <row r="91" spans="1:25" ht="15.75" customHeight="1" x14ac:dyDescent="0.3">
      <c r="A91" s="136">
        <f t="shared" si="2"/>
        <v>0.70462147586865997</v>
      </c>
      <c r="B91" s="113">
        <v>89</v>
      </c>
      <c r="C91" s="74">
        <v>20</v>
      </c>
      <c r="D91" s="67">
        <v>7</v>
      </c>
      <c r="E91" s="132">
        <v>0</v>
      </c>
      <c r="F91" s="133">
        <v>0</v>
      </c>
      <c r="G91" s="133">
        <v>2.7476278244248753E-2</v>
      </c>
      <c r="H91" s="133">
        <v>1.7031879309167861E-2</v>
      </c>
      <c r="I91" s="133">
        <v>3.1162536691924363E-2</v>
      </c>
      <c r="J91" s="133">
        <v>5.1948938494095161E-2</v>
      </c>
      <c r="K91" s="133">
        <v>6.6967028466106901E-2</v>
      </c>
      <c r="L91" s="133">
        <v>9.249778141852686E-3</v>
      </c>
      <c r="M91" s="133">
        <v>1.3721073110792546E-2</v>
      </c>
      <c r="N91" s="133">
        <v>5.7683118301590551E-3</v>
      </c>
      <c r="O91" s="133">
        <v>2.0786401802170798E-2</v>
      </c>
      <c r="P91" s="133">
        <v>1.4062393337429176E-2</v>
      </c>
      <c r="Q91" s="133">
        <v>3.2084101303843267E-3</v>
      </c>
      <c r="R91" s="133">
        <v>2.5599016997747285E-3</v>
      </c>
      <c r="S91" s="133">
        <v>3.3108061983753156E-3</v>
      </c>
      <c r="T91" s="133">
        <v>2.79882585842037E-3</v>
      </c>
      <c r="U91" s="133">
        <v>3.7033244590074406E-2</v>
      </c>
      <c r="V91" s="133">
        <v>5.085671376885794E-2</v>
      </c>
      <c r="W91" s="133">
        <v>2.3516963615263842E-2</v>
      </c>
      <c r="X91" s="133">
        <v>1.6519898969212916E-2</v>
      </c>
      <c r="Y91" s="133">
        <v>0.30664209161034883</v>
      </c>
    </row>
    <row r="92" spans="1:25" ht="15.75" customHeight="1" x14ac:dyDescent="0.3">
      <c r="A92" s="136">
        <f t="shared" si="2"/>
        <v>0.68586434305153543</v>
      </c>
      <c r="B92" s="74">
        <v>90</v>
      </c>
      <c r="C92" s="35">
        <v>20</v>
      </c>
      <c r="D92" s="118">
        <v>8</v>
      </c>
      <c r="E92" s="130">
        <v>0</v>
      </c>
      <c r="F92" s="131">
        <v>0</v>
      </c>
      <c r="G92" s="131">
        <v>2.5901942645698426E-2</v>
      </c>
      <c r="H92" s="131">
        <v>1.7128704007639283E-2</v>
      </c>
      <c r="I92" s="131">
        <v>3.3183133896332546E-2</v>
      </c>
      <c r="J92" s="131">
        <v>5.3534660260809885E-2</v>
      </c>
      <c r="K92" s="131">
        <v>6.603801736743159E-2</v>
      </c>
      <c r="L92" s="131">
        <v>7.7884873623586285E-3</v>
      </c>
      <c r="M92" s="131">
        <v>1.453254155351974E-2</v>
      </c>
      <c r="N92" s="131">
        <v>5.9383486019515984E-3</v>
      </c>
      <c r="O92" s="131">
        <v>1.5069678612992748E-2</v>
      </c>
      <c r="P92" s="131">
        <v>1.7248067798633283E-2</v>
      </c>
      <c r="Q92" s="131">
        <v>3.1034585658440512E-3</v>
      </c>
      <c r="R92" s="131">
        <v>1.023544507773567E-2</v>
      </c>
      <c r="S92" s="131">
        <v>2.7453671928620452E-3</v>
      </c>
      <c r="T92" s="131">
        <v>4.3567783712810722E-3</v>
      </c>
      <c r="U92" s="131">
        <v>4.1061144101936675E-2</v>
      </c>
      <c r="V92" s="131">
        <v>4.1807167795649192E-2</v>
      </c>
      <c r="W92" s="131">
        <v>2.3246098296081884E-2</v>
      </c>
      <c r="X92" s="131">
        <v>2.0560412998716839E-2</v>
      </c>
      <c r="Y92" s="131">
        <v>0.28238488854406019</v>
      </c>
    </row>
    <row r="93" spans="1:25" ht="15.75" customHeight="1" x14ac:dyDescent="0.3">
      <c r="A93" s="136">
        <f t="shared" si="2"/>
        <v>0.63961984695137009</v>
      </c>
      <c r="B93" s="113">
        <v>91</v>
      </c>
      <c r="C93" s="74">
        <v>20</v>
      </c>
      <c r="D93" s="67">
        <v>9</v>
      </c>
      <c r="E93" s="132">
        <v>0</v>
      </c>
      <c r="F93" s="133">
        <v>0</v>
      </c>
      <c r="G93" s="133">
        <v>2.1451493458405333E-2</v>
      </c>
      <c r="H93" s="133">
        <v>1.4342137743766971E-2</v>
      </c>
      <c r="I93" s="133">
        <v>2.8215255492470996E-2</v>
      </c>
      <c r="J93" s="133">
        <v>5.7294495186373737E-2</v>
      </c>
      <c r="K93" s="133">
        <v>7.1093557146383615E-2</v>
      </c>
      <c r="L93" s="133">
        <v>6.7884472969637127E-3</v>
      </c>
      <c r="M93" s="133">
        <v>1.2071093557146384E-2</v>
      </c>
      <c r="N93" s="133">
        <v>5.6282399407553687E-3</v>
      </c>
      <c r="O93" s="133">
        <v>1.2490743026413231E-2</v>
      </c>
      <c r="P93" s="133">
        <v>1.4292767217970872E-2</v>
      </c>
      <c r="Q93" s="133">
        <v>9.2816588496667483E-3</v>
      </c>
      <c r="R93" s="133">
        <v>8.9113799061960007E-3</v>
      </c>
      <c r="S93" s="133">
        <v>2.5672673413971859E-3</v>
      </c>
      <c r="T93" s="133">
        <v>3.7027894347074798E-3</v>
      </c>
      <c r="U93" s="133">
        <v>4.3026413231300915E-2</v>
      </c>
      <c r="V93" s="133">
        <v>4.1125647988151076E-2</v>
      </c>
      <c r="W93" s="133">
        <v>2.0069118736114541E-2</v>
      </c>
      <c r="X93" s="133">
        <v>1.9279190323376945E-2</v>
      </c>
      <c r="Y93" s="133">
        <v>0.24798815107380895</v>
      </c>
    </row>
    <row r="94" spans="1:25" ht="15.75" customHeight="1" x14ac:dyDescent="0.3">
      <c r="A94" s="136">
        <f t="shared" si="2"/>
        <v>0.66053606338100623</v>
      </c>
      <c r="B94" s="74">
        <v>92</v>
      </c>
      <c r="C94" s="35">
        <v>20</v>
      </c>
      <c r="D94" s="118">
        <v>10</v>
      </c>
      <c r="E94" s="130">
        <v>0</v>
      </c>
      <c r="F94" s="131">
        <v>0</v>
      </c>
      <c r="G94" s="131">
        <v>2.2353122749254037E-2</v>
      </c>
      <c r="H94" s="131">
        <v>1.4919230373495216E-2</v>
      </c>
      <c r="I94" s="131">
        <v>2.934972733820352E-2</v>
      </c>
      <c r="J94" s="131">
        <v>5.8982405597283669E-2</v>
      </c>
      <c r="K94" s="131">
        <v>7.3027060397160198E-2</v>
      </c>
      <c r="L94" s="131">
        <v>6.713653668072847E-3</v>
      </c>
      <c r="M94" s="131">
        <v>1.2578454573515793E-2</v>
      </c>
      <c r="N94" s="131">
        <v>5.8648009054429471E-3</v>
      </c>
      <c r="O94" s="131">
        <v>1.3015742360325136E-2</v>
      </c>
      <c r="P94" s="131">
        <v>1.4893507562506431E-2</v>
      </c>
      <c r="Q94" s="131">
        <v>9.4145488218952567E-3</v>
      </c>
      <c r="R94" s="131">
        <v>9.2859347669513332E-3</v>
      </c>
      <c r="S94" s="131">
        <v>2.3664986109682064E-3</v>
      </c>
      <c r="T94" s="131">
        <v>3.8069760263401585E-3</v>
      </c>
      <c r="U94" s="131">
        <v>4.424323490070995E-2</v>
      </c>
      <c r="V94" s="131">
        <v>4.264842061940529E-2</v>
      </c>
      <c r="W94" s="131">
        <v>2.0912645333882086E-2</v>
      </c>
      <c r="X94" s="131">
        <v>2.008951538224097E-2</v>
      </c>
      <c r="Y94" s="131">
        <v>0.2560705833933532</v>
      </c>
    </row>
    <row r="95" spans="1:25" ht="15.75" customHeight="1" x14ac:dyDescent="0.3">
      <c r="A95" s="136">
        <f t="shared" si="2"/>
        <v>0.69514265738921988</v>
      </c>
      <c r="B95" s="113">
        <v>93</v>
      </c>
      <c r="C95" s="74">
        <v>20</v>
      </c>
      <c r="D95" s="67">
        <v>11</v>
      </c>
      <c r="E95" s="132">
        <v>0</v>
      </c>
      <c r="F95" s="133">
        <v>0</v>
      </c>
      <c r="G95" s="133">
        <v>2.9863168758531147E-2</v>
      </c>
      <c r="H95" s="133">
        <v>1.5614075972966674E-2</v>
      </c>
      <c r="I95" s="133">
        <v>3.102839830875254E-2</v>
      </c>
      <c r="J95" s="133">
        <v>5.4732496587542034E-2</v>
      </c>
      <c r="K95" s="133">
        <v>6.6418084362619437E-2</v>
      </c>
      <c r="L95" s="133">
        <v>7.5906382128707924E-3</v>
      </c>
      <c r="M95" s="133">
        <v>1.5414322335785864E-2</v>
      </c>
      <c r="N95" s="133">
        <v>6.125778206878184E-3</v>
      </c>
      <c r="O95" s="133">
        <v>1.8377334620634549E-2</v>
      </c>
      <c r="P95" s="133">
        <v>1.5747245064420549E-2</v>
      </c>
      <c r="Q95" s="133">
        <v>3.4623963778007126E-3</v>
      </c>
      <c r="R95" s="133">
        <v>2.0974131903985084E-3</v>
      </c>
      <c r="S95" s="133">
        <v>2.9630122848486864E-3</v>
      </c>
      <c r="T95" s="133">
        <v>1.797782734627293E-3</v>
      </c>
      <c r="U95" s="133">
        <v>3.9085128341711892E-2</v>
      </c>
      <c r="V95" s="133">
        <v>5.3034590671505143E-2</v>
      </c>
      <c r="W95" s="133">
        <v>2.2305822818523821E-2</v>
      </c>
      <c r="X95" s="133">
        <v>1.6879182341778473E-2</v>
      </c>
      <c r="Y95" s="133">
        <v>0.29260578619702365</v>
      </c>
    </row>
    <row r="96" spans="1:25" ht="15.75" customHeight="1" x14ac:dyDescent="0.3">
      <c r="A96" s="136">
        <f t="shared" si="2"/>
        <v>0.70201192738711571</v>
      </c>
      <c r="B96" s="74">
        <v>94</v>
      </c>
      <c r="C96" s="35">
        <v>20</v>
      </c>
      <c r="D96" s="118">
        <v>12</v>
      </c>
      <c r="E96" s="130">
        <v>0</v>
      </c>
      <c r="F96" s="131">
        <v>0</v>
      </c>
      <c r="G96" s="131">
        <v>2.637787535225113E-2</v>
      </c>
      <c r="H96" s="131">
        <v>1.5367979553050659E-2</v>
      </c>
      <c r="I96" s="131">
        <v>3.0539353823972739E-2</v>
      </c>
      <c r="J96" s="131">
        <v>5.8784979356445374E-2</v>
      </c>
      <c r="K96" s="131">
        <v>7.2514581558424537E-2</v>
      </c>
      <c r="L96" s="131">
        <v>7.4710007208860342E-3</v>
      </c>
      <c r="M96" s="131">
        <v>1.5302444459007799E-2</v>
      </c>
      <c r="N96" s="131">
        <v>5.8326233698145361E-3</v>
      </c>
      <c r="O96" s="131">
        <v>1.8087685955829345E-2</v>
      </c>
      <c r="P96" s="131">
        <v>1.5499049741136379E-2</v>
      </c>
      <c r="Q96" s="131">
        <v>3.4078248902287174E-3</v>
      </c>
      <c r="R96" s="131">
        <v>1.1009895799200472E-2</v>
      </c>
      <c r="S96" s="131">
        <v>2.916311684907268E-3</v>
      </c>
      <c r="T96" s="131">
        <v>1.7694475391572186E-3</v>
      </c>
      <c r="U96" s="131">
        <v>3.8469100203158794E-2</v>
      </c>
      <c r="V96" s="131">
        <v>5.2198702405137951E-2</v>
      </c>
      <c r="W96" s="131">
        <v>2.1954256504358085E-2</v>
      </c>
      <c r="X96" s="131">
        <v>1.6514843698800706E-2</v>
      </c>
      <c r="Y96" s="131">
        <v>0.28799397077134808</v>
      </c>
    </row>
    <row r="97" spans="1:25" ht="15.75" customHeight="1" x14ac:dyDescent="0.3">
      <c r="A97" s="136">
        <f t="shared" si="2"/>
        <v>0.6710593436490393</v>
      </c>
      <c r="B97" s="113">
        <v>95</v>
      </c>
      <c r="C97" s="74">
        <v>20</v>
      </c>
      <c r="D97" s="67">
        <v>13</v>
      </c>
      <c r="E97" s="132">
        <v>0</v>
      </c>
      <c r="F97" s="133">
        <v>0</v>
      </c>
      <c r="G97" s="133">
        <v>2.2813580456838407E-2</v>
      </c>
      <c r="H97" s="133">
        <v>1.3376409907612083E-2</v>
      </c>
      <c r="I97" s="133">
        <v>2.6441081448733209E-2</v>
      </c>
      <c r="J97" s="133">
        <v>6.4983279487615481E-2</v>
      </c>
      <c r="K97" s="133">
        <v>8.0456838406166756E-2</v>
      </c>
      <c r="L97" s="133">
        <v>6.4898259933117951E-3</v>
      </c>
      <c r="M97" s="133">
        <v>1.3263050501615371E-2</v>
      </c>
      <c r="N97" s="133">
        <v>5.1011732698520657E-3</v>
      </c>
      <c r="O97" s="133">
        <v>1.5671937879045514E-2</v>
      </c>
      <c r="P97" s="133">
        <v>1.3404749759111262E-2</v>
      </c>
      <c r="Q97" s="133">
        <v>1.0372385648699202E-2</v>
      </c>
      <c r="R97" s="133">
        <v>1.0032307430709063E-2</v>
      </c>
      <c r="S97" s="133">
        <v>2.5222467834268548E-3</v>
      </c>
      <c r="T97" s="133">
        <v>1.5303519809556198E-3</v>
      </c>
      <c r="U97" s="133">
        <v>3.6473388879442271E-2</v>
      </c>
      <c r="V97" s="133">
        <v>5.2400385421980389E-2</v>
      </c>
      <c r="W97" s="133">
        <v>2.0603072039902512E-2</v>
      </c>
      <c r="X97" s="133">
        <v>1.6862211642010995E-2</v>
      </c>
      <c r="Y97" s="133">
        <v>0.25826106671201043</v>
      </c>
    </row>
    <row r="98" spans="1:25" ht="15.75" customHeight="1" thickBot="1" x14ac:dyDescent="0.35">
      <c r="A98" s="136">
        <f t="shared" si="2"/>
        <v>0.63518115335231395</v>
      </c>
      <c r="B98" s="74">
        <v>96</v>
      </c>
      <c r="C98" s="123">
        <v>20</v>
      </c>
      <c r="D98" s="124">
        <v>14</v>
      </c>
      <c r="E98" s="134">
        <v>0</v>
      </c>
      <c r="F98" s="135">
        <v>0</v>
      </c>
      <c r="G98" s="135">
        <v>2.5037682130296432E-2</v>
      </c>
      <c r="H98" s="135">
        <v>1.3174789259197231E-2</v>
      </c>
      <c r="I98" s="135">
        <v>2.6042538938201305E-2</v>
      </c>
      <c r="J98" s="135">
        <v>5.5937028973371293E-2</v>
      </c>
      <c r="K98" s="135">
        <v>6.805113604644672E-2</v>
      </c>
      <c r="L98" s="135">
        <v>6.7269580751409593E-3</v>
      </c>
      <c r="M98" s="135">
        <v>1.2923575057221012E-2</v>
      </c>
      <c r="N98" s="135">
        <v>5.2196728632836484E-3</v>
      </c>
      <c r="O98" s="135">
        <v>1.5435717076983196E-2</v>
      </c>
      <c r="P98" s="135">
        <v>1.32027019483057E-2</v>
      </c>
      <c r="Q98" s="135">
        <v>3.2378719365823705E-3</v>
      </c>
      <c r="R98" s="135">
        <v>2.2888405068944343E-3</v>
      </c>
      <c r="S98" s="135">
        <v>2.5121420197621838E-3</v>
      </c>
      <c r="T98" s="135">
        <v>1.5072852118573103E-3</v>
      </c>
      <c r="U98" s="135">
        <v>3.5951543571707698E-2</v>
      </c>
      <c r="V98" s="135">
        <v>5.1694300228884049E-2</v>
      </c>
      <c r="W98" s="135">
        <v>2.0292524981856751E-2</v>
      </c>
      <c r="X98" s="135">
        <v>1.6691788086864289E-2</v>
      </c>
      <c r="Y98" s="135">
        <v>0.2592530564394574</v>
      </c>
    </row>
    <row r="99" spans="1:25" ht="27" customHeight="1" thickBot="1" x14ac:dyDescent="0.35">
      <c r="A99" s="50" t="s">
        <v>2</v>
      </c>
      <c r="B99" s="78" t="s">
        <v>39</v>
      </c>
      <c r="C99" s="42" t="s">
        <v>0</v>
      </c>
      <c r="D99" s="51" t="s">
        <v>5</v>
      </c>
      <c r="E99" s="106" t="s">
        <v>18</v>
      </c>
      <c r="F99" s="107" t="s">
        <v>20</v>
      </c>
      <c r="G99" s="107" t="s">
        <v>28</v>
      </c>
      <c r="H99" s="107" t="s">
        <v>21</v>
      </c>
      <c r="I99" s="107" t="s">
        <v>22</v>
      </c>
      <c r="J99" s="107" t="s">
        <v>52</v>
      </c>
      <c r="K99" s="107" t="s">
        <v>53</v>
      </c>
      <c r="L99" s="107" t="s">
        <v>23</v>
      </c>
      <c r="M99" s="107" t="s">
        <v>24</v>
      </c>
      <c r="N99" s="107" t="s">
        <v>25</v>
      </c>
      <c r="O99" s="107" t="s">
        <v>26</v>
      </c>
      <c r="P99" s="107" t="s">
        <v>27</v>
      </c>
      <c r="Q99" s="107" t="s">
        <v>29</v>
      </c>
      <c r="R99" s="107" t="s">
        <v>30</v>
      </c>
      <c r="S99" s="107" t="s">
        <v>31</v>
      </c>
      <c r="T99" s="107" t="s">
        <v>32</v>
      </c>
      <c r="U99" s="107" t="s">
        <v>33</v>
      </c>
      <c r="V99" s="107" t="s">
        <v>34</v>
      </c>
      <c r="W99" s="107" t="s">
        <v>35</v>
      </c>
      <c r="X99" s="107" t="s">
        <v>36</v>
      </c>
      <c r="Y99" s="108" t="s">
        <v>19</v>
      </c>
    </row>
    <row r="100" spans="1:25" ht="28.5" customHeight="1" thickBot="1" x14ac:dyDescent="0.35">
      <c r="A100" s="169" t="s">
        <v>40</v>
      </c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</row>
    <row r="101" spans="1:25" ht="15.75" customHeight="1" x14ac:dyDescent="0.3">
      <c r="B101" s="77"/>
    </row>
    <row r="102" spans="1:25" ht="15.75" customHeight="1" x14ac:dyDescent="0.3">
      <c r="A102" t="s">
        <v>41</v>
      </c>
      <c r="B102" s="77"/>
      <c r="C102" s="80">
        <f>AVERAGE(A3:A98)</f>
        <v>0.52448336938286133</v>
      </c>
    </row>
    <row r="103" spans="1:25" ht="15.75" customHeight="1" x14ac:dyDescent="0.3">
      <c r="A103" t="s">
        <v>42</v>
      </c>
      <c r="B103" s="77"/>
      <c r="C103" s="81">
        <f>_xlfn.STDEV.S(A3:A98)</f>
        <v>0.22077002124909961</v>
      </c>
    </row>
    <row r="104" spans="1:25" ht="15.75" customHeight="1" x14ac:dyDescent="0.3">
      <c r="A104" t="s">
        <v>43</v>
      </c>
      <c r="B104" s="77"/>
      <c r="C104" s="80">
        <f>MAX(A3:A98)</f>
        <v>0.88609860402027096</v>
      </c>
    </row>
    <row r="105" spans="1:25" ht="15.75" customHeight="1" x14ac:dyDescent="0.3">
      <c r="A105" t="s">
        <v>44</v>
      </c>
      <c r="B105" s="77"/>
      <c r="C105" s="80">
        <f>MIN(A4:A99)</f>
        <v>4.1745625816422278E-2</v>
      </c>
    </row>
    <row r="106" spans="1:25" ht="15.75" customHeight="1" x14ac:dyDescent="0.3">
      <c r="B106" s="77"/>
    </row>
    <row r="107" spans="1:25" ht="15.75" customHeight="1" x14ac:dyDescent="0.3">
      <c r="B107" s="77"/>
    </row>
    <row r="108" spans="1:25" ht="15.75" customHeight="1" x14ac:dyDescent="0.3">
      <c r="B108" s="77"/>
    </row>
    <row r="109" spans="1:25" ht="15.75" customHeight="1" x14ac:dyDescent="0.3">
      <c r="B109" s="77"/>
    </row>
    <row r="110" spans="1:25" ht="15.75" customHeight="1" x14ac:dyDescent="0.3">
      <c r="B110" s="77"/>
    </row>
    <row r="111" spans="1:25" ht="15.75" customHeight="1" x14ac:dyDescent="0.3">
      <c r="B111" s="77"/>
    </row>
    <row r="112" spans="1:25" ht="15.75" customHeight="1" x14ac:dyDescent="0.3">
      <c r="B112" s="77"/>
    </row>
    <row r="113" spans="2:2" ht="15.75" customHeight="1" x14ac:dyDescent="0.3">
      <c r="B113" s="77"/>
    </row>
    <row r="114" spans="2:2" ht="15.75" customHeight="1" x14ac:dyDescent="0.3">
      <c r="B114" s="77"/>
    </row>
    <row r="115" spans="2:2" ht="15.75" customHeight="1" x14ac:dyDescent="0.3">
      <c r="B115" s="77"/>
    </row>
    <row r="116" spans="2:2" ht="15.75" customHeight="1" x14ac:dyDescent="0.3">
      <c r="B116" s="77"/>
    </row>
    <row r="117" spans="2:2" ht="15.75" customHeight="1" x14ac:dyDescent="0.3">
      <c r="B117" s="77"/>
    </row>
    <row r="118" spans="2:2" ht="15.75" customHeight="1" x14ac:dyDescent="0.3">
      <c r="B118" s="77"/>
    </row>
    <row r="119" spans="2:2" ht="15.75" customHeight="1" x14ac:dyDescent="0.3">
      <c r="B119" s="77"/>
    </row>
    <row r="120" spans="2:2" ht="15.75" customHeight="1" x14ac:dyDescent="0.3">
      <c r="B120" s="77"/>
    </row>
    <row r="121" spans="2:2" ht="15.75" customHeight="1" x14ac:dyDescent="0.3">
      <c r="B121" s="77"/>
    </row>
    <row r="122" spans="2:2" ht="15.75" customHeight="1" x14ac:dyDescent="0.3">
      <c r="B122" s="77"/>
    </row>
    <row r="123" spans="2:2" ht="15.75" customHeight="1" x14ac:dyDescent="0.3">
      <c r="B123" s="77"/>
    </row>
    <row r="124" spans="2:2" ht="15.75" customHeight="1" x14ac:dyDescent="0.3">
      <c r="B124" s="77"/>
    </row>
    <row r="125" spans="2:2" ht="15.75" customHeight="1" x14ac:dyDescent="0.3">
      <c r="B125" s="77"/>
    </row>
    <row r="126" spans="2:2" ht="15.75" customHeight="1" x14ac:dyDescent="0.3">
      <c r="B126" s="77"/>
    </row>
    <row r="127" spans="2:2" ht="15.75" customHeight="1" x14ac:dyDescent="0.3">
      <c r="B127" s="77"/>
    </row>
    <row r="128" spans="2:2" ht="15.75" customHeight="1" x14ac:dyDescent="0.3">
      <c r="B128" s="77"/>
    </row>
    <row r="129" spans="2:2" ht="15.75" customHeight="1" x14ac:dyDescent="0.3">
      <c r="B129" s="77"/>
    </row>
    <row r="130" spans="2:2" ht="15.75" customHeight="1" x14ac:dyDescent="0.3">
      <c r="B130" s="77"/>
    </row>
    <row r="131" spans="2:2" ht="15.75" customHeight="1" x14ac:dyDescent="0.3">
      <c r="B131" s="77"/>
    </row>
    <row r="132" spans="2:2" ht="15.75" customHeight="1" x14ac:dyDescent="0.3">
      <c r="B132" s="77"/>
    </row>
    <row r="133" spans="2:2" ht="15.75" customHeight="1" x14ac:dyDescent="0.3">
      <c r="B133" s="77"/>
    </row>
    <row r="134" spans="2:2" ht="15.75" customHeight="1" x14ac:dyDescent="0.3">
      <c r="B134" s="77"/>
    </row>
    <row r="135" spans="2:2" ht="15.75" customHeight="1" x14ac:dyDescent="0.3">
      <c r="B135" s="77"/>
    </row>
    <row r="136" spans="2:2" ht="15.75" customHeight="1" x14ac:dyDescent="0.3">
      <c r="B136" s="77"/>
    </row>
    <row r="137" spans="2:2" ht="15.75" customHeight="1" x14ac:dyDescent="0.3">
      <c r="B137" s="77"/>
    </row>
    <row r="138" spans="2:2" ht="15.75" customHeight="1" x14ac:dyDescent="0.3">
      <c r="B138" s="77"/>
    </row>
    <row r="139" spans="2:2" ht="15.75" customHeight="1" x14ac:dyDescent="0.3">
      <c r="B139" s="77"/>
    </row>
    <row r="140" spans="2:2" ht="15.75" customHeight="1" x14ac:dyDescent="0.3">
      <c r="B140" s="77"/>
    </row>
    <row r="141" spans="2:2" ht="15.75" customHeight="1" x14ac:dyDescent="0.3">
      <c r="B141" s="77"/>
    </row>
    <row r="142" spans="2:2" ht="15.75" customHeight="1" x14ac:dyDescent="0.3">
      <c r="B142" s="77"/>
    </row>
    <row r="143" spans="2:2" ht="15.75" customHeight="1" x14ac:dyDescent="0.3">
      <c r="B143" s="77"/>
    </row>
    <row r="144" spans="2:2" ht="15.75" customHeight="1" x14ac:dyDescent="0.3">
      <c r="B144" s="77"/>
    </row>
    <row r="145" spans="2:2" ht="15.75" customHeight="1" x14ac:dyDescent="0.3">
      <c r="B145" s="77"/>
    </row>
    <row r="146" spans="2:2" ht="15.75" customHeight="1" x14ac:dyDescent="0.3">
      <c r="B146" s="77"/>
    </row>
    <row r="147" spans="2:2" ht="15.75" customHeight="1" x14ac:dyDescent="0.3">
      <c r="B147" s="77"/>
    </row>
    <row r="148" spans="2:2" ht="15.75" customHeight="1" x14ac:dyDescent="0.3">
      <c r="B148" s="77"/>
    </row>
    <row r="149" spans="2:2" ht="15.75" customHeight="1" x14ac:dyDescent="0.3">
      <c r="B149" s="77"/>
    </row>
    <row r="150" spans="2:2" ht="15.75" customHeight="1" x14ac:dyDescent="0.3">
      <c r="B150" s="77"/>
    </row>
    <row r="151" spans="2:2" ht="15.75" customHeight="1" x14ac:dyDescent="0.3">
      <c r="B151" s="77"/>
    </row>
    <row r="152" spans="2:2" ht="15.75" customHeight="1" x14ac:dyDescent="0.3">
      <c r="B152" s="77"/>
    </row>
    <row r="153" spans="2:2" ht="15.75" customHeight="1" x14ac:dyDescent="0.3">
      <c r="B153" s="77"/>
    </row>
    <row r="154" spans="2:2" ht="15.75" customHeight="1" x14ac:dyDescent="0.3">
      <c r="B154" s="77"/>
    </row>
    <row r="155" spans="2:2" ht="15.75" customHeight="1" x14ac:dyDescent="0.3">
      <c r="B155" s="77"/>
    </row>
    <row r="156" spans="2:2" ht="15.75" customHeight="1" x14ac:dyDescent="0.3">
      <c r="B156" s="77"/>
    </row>
    <row r="157" spans="2:2" ht="15.75" customHeight="1" x14ac:dyDescent="0.3">
      <c r="B157" s="77"/>
    </row>
    <row r="158" spans="2:2" ht="15.75" customHeight="1" x14ac:dyDescent="0.3">
      <c r="B158" s="77"/>
    </row>
    <row r="159" spans="2:2" ht="15.75" customHeight="1" x14ac:dyDescent="0.3">
      <c r="B159" s="77"/>
    </row>
    <row r="160" spans="2:2" ht="15.75" customHeight="1" x14ac:dyDescent="0.3">
      <c r="B160" s="77"/>
    </row>
    <row r="161" spans="2:2" ht="15.75" customHeight="1" x14ac:dyDescent="0.3">
      <c r="B161" s="77"/>
    </row>
    <row r="162" spans="2:2" ht="15.75" customHeight="1" x14ac:dyDescent="0.3">
      <c r="B162" s="77"/>
    </row>
    <row r="163" spans="2:2" ht="15.75" customHeight="1" x14ac:dyDescent="0.3">
      <c r="B163" s="77"/>
    </row>
    <row r="164" spans="2:2" ht="15.75" customHeight="1" x14ac:dyDescent="0.3">
      <c r="B164" s="77"/>
    </row>
    <row r="165" spans="2:2" ht="15.75" customHeight="1" x14ac:dyDescent="0.3">
      <c r="B165" s="77"/>
    </row>
    <row r="166" spans="2:2" ht="15.75" customHeight="1" x14ac:dyDescent="0.3">
      <c r="B166" s="77"/>
    </row>
    <row r="167" spans="2:2" ht="15.75" customHeight="1" x14ac:dyDescent="0.3">
      <c r="B167" s="77"/>
    </row>
    <row r="168" spans="2:2" ht="15.75" customHeight="1" x14ac:dyDescent="0.3">
      <c r="B168" s="77"/>
    </row>
    <row r="169" spans="2:2" ht="15.75" customHeight="1" x14ac:dyDescent="0.3">
      <c r="B169" s="77"/>
    </row>
    <row r="170" spans="2:2" ht="15.75" customHeight="1" x14ac:dyDescent="0.3">
      <c r="B170" s="77"/>
    </row>
    <row r="171" spans="2:2" ht="15.75" customHeight="1" x14ac:dyDescent="0.3">
      <c r="B171" s="77"/>
    </row>
    <row r="172" spans="2:2" ht="15.75" customHeight="1" x14ac:dyDescent="0.3">
      <c r="B172" s="77"/>
    </row>
    <row r="173" spans="2:2" ht="15.75" customHeight="1" x14ac:dyDescent="0.3">
      <c r="B173" s="77"/>
    </row>
    <row r="174" spans="2:2" ht="15.75" customHeight="1" x14ac:dyDescent="0.3">
      <c r="B174" s="77"/>
    </row>
    <row r="175" spans="2:2" ht="15.75" customHeight="1" x14ac:dyDescent="0.3">
      <c r="B175" s="77"/>
    </row>
    <row r="176" spans="2:2" ht="15.75" customHeight="1" x14ac:dyDescent="0.3">
      <c r="B176" s="77"/>
    </row>
    <row r="177" spans="2:2" ht="15.75" customHeight="1" x14ac:dyDescent="0.3">
      <c r="B177" s="77"/>
    </row>
    <row r="178" spans="2:2" ht="15.75" customHeight="1" x14ac:dyDescent="0.3">
      <c r="B178" s="77"/>
    </row>
    <row r="179" spans="2:2" ht="15.75" customHeight="1" x14ac:dyDescent="0.3">
      <c r="B179" s="77"/>
    </row>
    <row r="180" spans="2:2" ht="15.75" customHeight="1" x14ac:dyDescent="0.3">
      <c r="B180" s="77"/>
    </row>
    <row r="181" spans="2:2" ht="15.75" customHeight="1" x14ac:dyDescent="0.3">
      <c r="B181" s="77"/>
    </row>
    <row r="182" spans="2:2" ht="15.75" customHeight="1" x14ac:dyDescent="0.3">
      <c r="B182" s="77"/>
    </row>
    <row r="183" spans="2:2" ht="15.75" customHeight="1" x14ac:dyDescent="0.3">
      <c r="B183" s="77"/>
    </row>
    <row r="184" spans="2:2" ht="15.75" customHeight="1" x14ac:dyDescent="0.3">
      <c r="B184" s="77"/>
    </row>
    <row r="185" spans="2:2" ht="15.75" customHeight="1" x14ac:dyDescent="0.3">
      <c r="B185" s="77"/>
    </row>
    <row r="186" spans="2:2" ht="15.75" customHeight="1" x14ac:dyDescent="0.3">
      <c r="B186" s="77"/>
    </row>
    <row r="187" spans="2:2" ht="15.75" customHeight="1" x14ac:dyDescent="0.3">
      <c r="B187" s="77"/>
    </row>
    <row r="188" spans="2:2" ht="15.75" customHeight="1" x14ac:dyDescent="0.3">
      <c r="B188" s="77"/>
    </row>
    <row r="189" spans="2:2" ht="15.75" customHeight="1" x14ac:dyDescent="0.3">
      <c r="B189" s="77"/>
    </row>
    <row r="190" spans="2:2" ht="15.75" customHeight="1" x14ac:dyDescent="0.3">
      <c r="B190" s="77"/>
    </row>
    <row r="191" spans="2:2" ht="15.75" customHeight="1" x14ac:dyDescent="0.3">
      <c r="B191" s="77"/>
    </row>
    <row r="192" spans="2:2" ht="15.75" customHeight="1" x14ac:dyDescent="0.3">
      <c r="B192" s="77"/>
    </row>
    <row r="193" spans="2:2" ht="15.75" customHeight="1" x14ac:dyDescent="0.3">
      <c r="B193" s="77"/>
    </row>
    <row r="194" spans="2:2" ht="15.75" customHeight="1" x14ac:dyDescent="0.3">
      <c r="B194" s="77"/>
    </row>
    <row r="195" spans="2:2" ht="15.75" customHeight="1" x14ac:dyDescent="0.3">
      <c r="B195" s="77"/>
    </row>
    <row r="196" spans="2:2" ht="15.75" customHeight="1" x14ac:dyDescent="0.3">
      <c r="B196" s="77"/>
    </row>
    <row r="197" spans="2:2" ht="15.75" customHeight="1" x14ac:dyDescent="0.3">
      <c r="B197" s="77"/>
    </row>
    <row r="198" spans="2:2" ht="15.75" customHeight="1" x14ac:dyDescent="0.3">
      <c r="B198" s="77"/>
    </row>
    <row r="199" spans="2:2" ht="15.75" customHeight="1" x14ac:dyDescent="0.3">
      <c r="B199" s="77"/>
    </row>
    <row r="200" spans="2:2" ht="15.75" customHeight="1" x14ac:dyDescent="0.3">
      <c r="B200" s="77"/>
    </row>
    <row r="201" spans="2:2" ht="15.75" customHeight="1" x14ac:dyDescent="0.3">
      <c r="B201" s="77"/>
    </row>
    <row r="202" spans="2:2" ht="15.75" customHeight="1" x14ac:dyDescent="0.3">
      <c r="B202" s="77"/>
    </row>
    <row r="203" spans="2:2" ht="15.75" customHeight="1" x14ac:dyDescent="0.3">
      <c r="B203" s="77"/>
    </row>
    <row r="204" spans="2:2" ht="15.75" customHeight="1" x14ac:dyDescent="0.3">
      <c r="B204" s="77"/>
    </row>
    <row r="205" spans="2:2" ht="15.75" customHeight="1" x14ac:dyDescent="0.3">
      <c r="B205" s="77"/>
    </row>
    <row r="206" spans="2:2" ht="15.75" customHeight="1" x14ac:dyDescent="0.3">
      <c r="B206" s="77"/>
    </row>
    <row r="207" spans="2:2" ht="15.75" customHeight="1" x14ac:dyDescent="0.3">
      <c r="B207" s="77"/>
    </row>
    <row r="208" spans="2:2" ht="15.75" customHeight="1" x14ac:dyDescent="0.3">
      <c r="B208" s="77"/>
    </row>
    <row r="209" spans="2:2" ht="15.75" customHeight="1" x14ac:dyDescent="0.3">
      <c r="B209" s="77"/>
    </row>
    <row r="210" spans="2:2" ht="15.75" customHeight="1" x14ac:dyDescent="0.3">
      <c r="B210" s="77"/>
    </row>
    <row r="211" spans="2:2" ht="15.75" customHeight="1" x14ac:dyDescent="0.3">
      <c r="B211" s="77"/>
    </row>
    <row r="212" spans="2:2" ht="15.75" customHeight="1" x14ac:dyDescent="0.3">
      <c r="B212" s="77"/>
    </row>
    <row r="213" spans="2:2" ht="15.75" customHeight="1" x14ac:dyDescent="0.3">
      <c r="B213" s="77"/>
    </row>
    <row r="214" spans="2:2" ht="15.75" customHeight="1" x14ac:dyDescent="0.3">
      <c r="B214" s="77"/>
    </row>
    <row r="215" spans="2:2" ht="15.75" customHeight="1" x14ac:dyDescent="0.3">
      <c r="B215" s="77"/>
    </row>
    <row r="216" spans="2:2" ht="15.75" customHeight="1" x14ac:dyDescent="0.3">
      <c r="B216" s="77"/>
    </row>
    <row r="217" spans="2:2" ht="15.75" customHeight="1" x14ac:dyDescent="0.3">
      <c r="B217" s="77"/>
    </row>
    <row r="218" spans="2:2" ht="15.75" customHeight="1" x14ac:dyDescent="0.3">
      <c r="B218" s="77"/>
    </row>
    <row r="219" spans="2:2" ht="15.75" customHeight="1" x14ac:dyDescent="0.3">
      <c r="B219" s="77"/>
    </row>
    <row r="220" spans="2:2" ht="15.75" customHeight="1" x14ac:dyDescent="0.3">
      <c r="B220" s="77"/>
    </row>
    <row r="221" spans="2:2" ht="15.75" customHeight="1" x14ac:dyDescent="0.3">
      <c r="B221" s="77"/>
    </row>
    <row r="222" spans="2:2" ht="15.75" customHeight="1" x14ac:dyDescent="0.3">
      <c r="B222" s="77"/>
    </row>
    <row r="223" spans="2:2" ht="15.75" customHeight="1" x14ac:dyDescent="0.3">
      <c r="B223" s="77"/>
    </row>
    <row r="224" spans="2:2" ht="15.75" customHeight="1" x14ac:dyDescent="0.3">
      <c r="B224" s="77"/>
    </row>
    <row r="225" spans="2:2" ht="15.75" customHeight="1" x14ac:dyDescent="0.3">
      <c r="B225" s="77"/>
    </row>
    <row r="226" spans="2:2" ht="15.75" customHeight="1" x14ac:dyDescent="0.3">
      <c r="B226" s="77"/>
    </row>
    <row r="227" spans="2:2" ht="15.75" customHeight="1" x14ac:dyDescent="0.3">
      <c r="B227" s="77"/>
    </row>
    <row r="228" spans="2:2" ht="15.75" customHeight="1" x14ac:dyDescent="0.3">
      <c r="B228" s="77"/>
    </row>
    <row r="229" spans="2:2" ht="15.75" customHeight="1" x14ac:dyDescent="0.3">
      <c r="B229" s="77"/>
    </row>
    <row r="230" spans="2:2" ht="15.75" customHeight="1" x14ac:dyDescent="0.3">
      <c r="B230" s="77"/>
    </row>
    <row r="231" spans="2:2" ht="15.75" customHeight="1" x14ac:dyDescent="0.3">
      <c r="B231" s="77"/>
    </row>
    <row r="232" spans="2:2" ht="15.75" customHeight="1" x14ac:dyDescent="0.3">
      <c r="B232" s="77"/>
    </row>
    <row r="233" spans="2:2" ht="15.75" customHeight="1" x14ac:dyDescent="0.3">
      <c r="B233" s="77"/>
    </row>
    <row r="234" spans="2:2" ht="15.75" customHeight="1" x14ac:dyDescent="0.3">
      <c r="B234" s="77"/>
    </row>
    <row r="235" spans="2:2" ht="15.75" customHeight="1" x14ac:dyDescent="0.3">
      <c r="B235" s="77"/>
    </row>
    <row r="236" spans="2:2" ht="15.75" customHeight="1" x14ac:dyDescent="0.3">
      <c r="B236" s="77"/>
    </row>
    <row r="237" spans="2:2" ht="15.75" customHeight="1" x14ac:dyDescent="0.3">
      <c r="B237" s="77"/>
    </row>
    <row r="238" spans="2:2" ht="15.75" customHeight="1" x14ac:dyDescent="0.3">
      <c r="B238" s="77"/>
    </row>
    <row r="239" spans="2:2" ht="15.75" customHeight="1" x14ac:dyDescent="0.3">
      <c r="B239" s="77"/>
    </row>
    <row r="240" spans="2:2" ht="15.75" customHeight="1" x14ac:dyDescent="0.3">
      <c r="B240" s="77"/>
    </row>
    <row r="241" spans="2:2" ht="15.75" customHeight="1" x14ac:dyDescent="0.3">
      <c r="B241" s="77"/>
    </row>
    <row r="242" spans="2:2" ht="15.75" customHeight="1" x14ac:dyDescent="0.3">
      <c r="B242" s="77"/>
    </row>
    <row r="243" spans="2:2" ht="15.75" customHeight="1" x14ac:dyDescent="0.3">
      <c r="B243" s="77"/>
    </row>
    <row r="244" spans="2:2" ht="15.75" customHeight="1" x14ac:dyDescent="0.3">
      <c r="B244" s="77"/>
    </row>
    <row r="245" spans="2:2" ht="15.75" customHeight="1" x14ac:dyDescent="0.3">
      <c r="B245" s="77"/>
    </row>
    <row r="246" spans="2:2" ht="15.75" customHeight="1" x14ac:dyDescent="0.3">
      <c r="B246" s="77"/>
    </row>
    <row r="247" spans="2:2" ht="15.75" customHeight="1" x14ac:dyDescent="0.3">
      <c r="B247" s="77"/>
    </row>
    <row r="248" spans="2:2" ht="15.75" customHeight="1" x14ac:dyDescent="0.3">
      <c r="B248" s="77"/>
    </row>
    <row r="249" spans="2:2" ht="15.75" customHeight="1" x14ac:dyDescent="0.3">
      <c r="B249" s="77"/>
    </row>
    <row r="250" spans="2:2" ht="15.75" customHeight="1" x14ac:dyDescent="0.3">
      <c r="B250" s="77"/>
    </row>
    <row r="251" spans="2:2" ht="15.75" customHeight="1" x14ac:dyDescent="0.3">
      <c r="B251" s="77"/>
    </row>
    <row r="252" spans="2:2" ht="15.75" customHeight="1" x14ac:dyDescent="0.3">
      <c r="B252" s="77"/>
    </row>
    <row r="253" spans="2:2" ht="15.75" customHeight="1" x14ac:dyDescent="0.3">
      <c r="B253" s="77"/>
    </row>
    <row r="254" spans="2:2" ht="15.75" customHeight="1" x14ac:dyDescent="0.3">
      <c r="B254" s="77"/>
    </row>
    <row r="255" spans="2:2" ht="15.75" customHeight="1" x14ac:dyDescent="0.3">
      <c r="B255" s="77"/>
    </row>
    <row r="256" spans="2:2" ht="15.75" customHeight="1" x14ac:dyDescent="0.3">
      <c r="B256" s="77"/>
    </row>
    <row r="257" spans="2:2" ht="15.75" customHeight="1" x14ac:dyDescent="0.3">
      <c r="B257" s="77"/>
    </row>
    <row r="258" spans="2:2" ht="15.75" customHeight="1" x14ac:dyDescent="0.3">
      <c r="B258" s="77"/>
    </row>
    <row r="259" spans="2:2" ht="15.75" customHeight="1" x14ac:dyDescent="0.3">
      <c r="B259" s="77"/>
    </row>
    <row r="260" spans="2:2" ht="15.75" customHeight="1" x14ac:dyDescent="0.3">
      <c r="B260" s="77"/>
    </row>
    <row r="261" spans="2:2" ht="15.75" customHeight="1" x14ac:dyDescent="0.3">
      <c r="B261" s="77"/>
    </row>
    <row r="262" spans="2:2" ht="15.75" customHeight="1" x14ac:dyDescent="0.3">
      <c r="B262" s="77"/>
    </row>
    <row r="263" spans="2:2" ht="15.75" customHeight="1" x14ac:dyDescent="0.3">
      <c r="B263" s="77"/>
    </row>
    <row r="264" spans="2:2" ht="15.75" customHeight="1" x14ac:dyDescent="0.3">
      <c r="B264" s="77"/>
    </row>
    <row r="265" spans="2:2" ht="15.75" customHeight="1" x14ac:dyDescent="0.3">
      <c r="B265" s="77"/>
    </row>
    <row r="266" spans="2:2" ht="15.75" customHeight="1" x14ac:dyDescent="0.3">
      <c r="B266" s="77"/>
    </row>
    <row r="267" spans="2:2" ht="15.75" customHeight="1" x14ac:dyDescent="0.3">
      <c r="B267" s="77"/>
    </row>
    <row r="268" spans="2:2" ht="15.75" customHeight="1" x14ac:dyDescent="0.3">
      <c r="B268" s="77"/>
    </row>
    <row r="269" spans="2:2" ht="15.75" customHeight="1" x14ac:dyDescent="0.3">
      <c r="B269" s="77"/>
    </row>
    <row r="270" spans="2:2" ht="15.75" customHeight="1" x14ac:dyDescent="0.3">
      <c r="B270" s="77"/>
    </row>
    <row r="271" spans="2:2" ht="15.75" customHeight="1" x14ac:dyDescent="0.3">
      <c r="B271" s="77"/>
    </row>
    <row r="272" spans="2:2" ht="15.75" customHeight="1" x14ac:dyDescent="0.3">
      <c r="B272" s="77"/>
    </row>
    <row r="273" spans="2:2" ht="15.75" customHeight="1" x14ac:dyDescent="0.3">
      <c r="B273" s="77"/>
    </row>
    <row r="274" spans="2:2" ht="15.75" customHeight="1" x14ac:dyDescent="0.3">
      <c r="B274" s="77"/>
    </row>
    <row r="275" spans="2:2" ht="15.75" customHeight="1" x14ac:dyDescent="0.3">
      <c r="B275" s="77"/>
    </row>
    <row r="276" spans="2:2" ht="15.75" customHeight="1" x14ac:dyDescent="0.3">
      <c r="B276" s="77"/>
    </row>
    <row r="277" spans="2:2" ht="15.75" customHeight="1" x14ac:dyDescent="0.3">
      <c r="B277" s="77"/>
    </row>
    <row r="278" spans="2:2" ht="15.75" customHeight="1" x14ac:dyDescent="0.3">
      <c r="B278" s="77"/>
    </row>
    <row r="279" spans="2:2" ht="15.75" customHeight="1" x14ac:dyDescent="0.3">
      <c r="B279" s="77"/>
    </row>
    <row r="280" spans="2:2" ht="15.75" customHeight="1" x14ac:dyDescent="0.3">
      <c r="B280" s="77"/>
    </row>
    <row r="281" spans="2:2" ht="15.75" customHeight="1" x14ac:dyDescent="0.3">
      <c r="B281" s="77"/>
    </row>
    <row r="282" spans="2:2" ht="15.75" customHeight="1" x14ac:dyDescent="0.3">
      <c r="B282" s="77"/>
    </row>
    <row r="283" spans="2:2" ht="15.75" customHeight="1" x14ac:dyDescent="0.3">
      <c r="B283" s="77"/>
    </row>
    <row r="284" spans="2:2" ht="15.75" customHeight="1" x14ac:dyDescent="0.3">
      <c r="B284" s="77"/>
    </row>
    <row r="285" spans="2:2" ht="15.75" customHeight="1" x14ac:dyDescent="0.3">
      <c r="B285" s="77"/>
    </row>
    <row r="286" spans="2:2" ht="15.75" customHeight="1" x14ac:dyDescent="0.3">
      <c r="B286" s="77"/>
    </row>
    <row r="287" spans="2:2" ht="15.75" customHeight="1" x14ac:dyDescent="0.3">
      <c r="B287" s="77"/>
    </row>
    <row r="288" spans="2:2" ht="15.75" customHeight="1" x14ac:dyDescent="0.3">
      <c r="B288" s="77"/>
    </row>
    <row r="289" spans="2:2" ht="15.75" customHeight="1" x14ac:dyDescent="0.3">
      <c r="B289" s="77"/>
    </row>
    <row r="290" spans="2:2" ht="15.75" customHeight="1" x14ac:dyDescent="0.3">
      <c r="B290" s="77"/>
    </row>
    <row r="291" spans="2:2" ht="15.75" customHeight="1" x14ac:dyDescent="0.3">
      <c r="B291" s="77"/>
    </row>
    <row r="292" spans="2:2" ht="15.75" customHeight="1" x14ac:dyDescent="0.3">
      <c r="B292" s="77"/>
    </row>
    <row r="293" spans="2:2" ht="15.75" customHeight="1" x14ac:dyDescent="0.3">
      <c r="B293" s="77"/>
    </row>
    <row r="294" spans="2:2" ht="15.75" customHeight="1" x14ac:dyDescent="0.3">
      <c r="B294" s="77"/>
    </row>
    <row r="295" spans="2:2" ht="15.75" customHeight="1" x14ac:dyDescent="0.3">
      <c r="B295" s="77"/>
    </row>
    <row r="296" spans="2:2" ht="15.75" customHeight="1" x14ac:dyDescent="0.3">
      <c r="B296" s="77"/>
    </row>
    <row r="297" spans="2:2" ht="15.75" customHeight="1" x14ac:dyDescent="0.3">
      <c r="B297" s="77"/>
    </row>
    <row r="298" spans="2:2" ht="15.75" customHeight="1" x14ac:dyDescent="0.3">
      <c r="B298" s="77"/>
    </row>
    <row r="299" spans="2:2" ht="15.75" customHeight="1" x14ac:dyDescent="0.3">
      <c r="B299" s="77"/>
    </row>
    <row r="300" spans="2:2" ht="15.75" customHeight="1" x14ac:dyDescent="0.3">
      <c r="B300" s="77"/>
    </row>
    <row r="301" spans="2:2" ht="15.75" customHeight="1" x14ac:dyDescent="0.3">
      <c r="B301" s="77"/>
    </row>
    <row r="302" spans="2:2" ht="15.75" customHeight="1" x14ac:dyDescent="0.3">
      <c r="B302" s="77"/>
    </row>
    <row r="303" spans="2:2" ht="15.75" customHeight="1" x14ac:dyDescent="0.3">
      <c r="B303" s="77"/>
    </row>
    <row r="304" spans="2:2" ht="15.75" customHeight="1" x14ac:dyDescent="0.3">
      <c r="B304" s="77"/>
    </row>
    <row r="305" spans="2:2" ht="15.75" customHeight="1" x14ac:dyDescent="0.3">
      <c r="B305" s="77"/>
    </row>
    <row r="306" spans="2:2" ht="15.75" customHeight="1" x14ac:dyDescent="0.3">
      <c r="B306" s="77"/>
    </row>
    <row r="307" spans="2:2" ht="15.75" customHeight="1" x14ac:dyDescent="0.3">
      <c r="B307" s="77"/>
    </row>
    <row r="308" spans="2:2" ht="15.75" customHeight="1" x14ac:dyDescent="0.3">
      <c r="B308" s="77"/>
    </row>
    <row r="309" spans="2:2" ht="15.75" customHeight="1" x14ac:dyDescent="0.3">
      <c r="B309" s="77"/>
    </row>
    <row r="310" spans="2:2" ht="15.75" customHeight="1" x14ac:dyDescent="0.3">
      <c r="B310" s="77"/>
    </row>
    <row r="311" spans="2:2" ht="15.75" customHeight="1" x14ac:dyDescent="0.3">
      <c r="B311" s="77"/>
    </row>
    <row r="312" spans="2:2" ht="15.75" customHeight="1" x14ac:dyDescent="0.3">
      <c r="B312" s="77"/>
    </row>
    <row r="313" spans="2:2" ht="15.75" customHeight="1" x14ac:dyDescent="0.3">
      <c r="B313" s="77"/>
    </row>
    <row r="314" spans="2:2" ht="15.75" customHeight="1" x14ac:dyDescent="0.3">
      <c r="B314" s="77"/>
    </row>
    <row r="315" spans="2:2" ht="15.75" customHeight="1" x14ac:dyDescent="0.3">
      <c r="B315" s="77"/>
    </row>
    <row r="316" spans="2:2" ht="15.75" customHeight="1" x14ac:dyDescent="0.3">
      <c r="B316" s="77"/>
    </row>
    <row r="317" spans="2:2" ht="15.75" customHeight="1" x14ac:dyDescent="0.3">
      <c r="B317" s="77"/>
    </row>
    <row r="318" spans="2:2" ht="15.75" customHeight="1" x14ac:dyDescent="0.3">
      <c r="B318" s="77"/>
    </row>
    <row r="319" spans="2:2" ht="15.75" customHeight="1" x14ac:dyDescent="0.3">
      <c r="B319" s="77"/>
    </row>
    <row r="320" spans="2:2" ht="15.75" customHeight="1" x14ac:dyDescent="0.3">
      <c r="B320" s="77"/>
    </row>
    <row r="321" spans="2:2" ht="15.75" customHeight="1" x14ac:dyDescent="0.3">
      <c r="B321" s="77"/>
    </row>
    <row r="322" spans="2:2" ht="15.75" customHeight="1" x14ac:dyDescent="0.3">
      <c r="B322" s="77"/>
    </row>
    <row r="323" spans="2:2" ht="15.75" customHeight="1" x14ac:dyDescent="0.3">
      <c r="B323" s="77"/>
    </row>
    <row r="324" spans="2:2" ht="15.75" customHeight="1" x14ac:dyDescent="0.3">
      <c r="B324" s="77"/>
    </row>
    <row r="325" spans="2:2" ht="15.75" customHeight="1" x14ac:dyDescent="0.3">
      <c r="B325" s="77"/>
    </row>
    <row r="326" spans="2:2" ht="15.75" customHeight="1" x14ac:dyDescent="0.3">
      <c r="B326" s="77"/>
    </row>
    <row r="327" spans="2:2" ht="15.75" customHeight="1" x14ac:dyDescent="0.3">
      <c r="B327" s="77"/>
    </row>
    <row r="328" spans="2:2" ht="15.75" customHeight="1" x14ac:dyDescent="0.3">
      <c r="B328" s="77"/>
    </row>
    <row r="329" spans="2:2" ht="15.75" customHeight="1" x14ac:dyDescent="0.3">
      <c r="B329" s="77"/>
    </row>
    <row r="330" spans="2:2" ht="15.75" customHeight="1" x14ac:dyDescent="0.3">
      <c r="B330" s="77"/>
    </row>
    <row r="331" spans="2:2" ht="15.75" customHeight="1" x14ac:dyDescent="0.3">
      <c r="B331" s="77"/>
    </row>
    <row r="332" spans="2:2" ht="15.75" customHeight="1" x14ac:dyDescent="0.3">
      <c r="B332" s="77"/>
    </row>
    <row r="333" spans="2:2" ht="15.75" customHeight="1" x14ac:dyDescent="0.3">
      <c r="B333" s="77"/>
    </row>
    <row r="334" spans="2:2" ht="15.75" customHeight="1" x14ac:dyDescent="0.3">
      <c r="B334" s="77"/>
    </row>
    <row r="335" spans="2:2" ht="15.75" customHeight="1" x14ac:dyDescent="0.3">
      <c r="B335" s="77"/>
    </row>
    <row r="336" spans="2:2" ht="15.75" customHeight="1" x14ac:dyDescent="0.3">
      <c r="B336" s="77"/>
    </row>
    <row r="337" spans="2:2" ht="15.75" customHeight="1" x14ac:dyDescent="0.3">
      <c r="B337" s="77"/>
    </row>
    <row r="338" spans="2:2" ht="15.75" customHeight="1" x14ac:dyDescent="0.3">
      <c r="B338" s="77"/>
    </row>
    <row r="339" spans="2:2" ht="15.75" customHeight="1" x14ac:dyDescent="0.3">
      <c r="B339" s="77"/>
    </row>
    <row r="340" spans="2:2" ht="15.75" customHeight="1" x14ac:dyDescent="0.3">
      <c r="B340" s="77"/>
    </row>
    <row r="341" spans="2:2" ht="15.75" customHeight="1" x14ac:dyDescent="0.3">
      <c r="B341" s="77"/>
    </row>
    <row r="342" spans="2:2" ht="15.75" customHeight="1" x14ac:dyDescent="0.3">
      <c r="B342" s="77"/>
    </row>
    <row r="343" spans="2:2" ht="15.75" customHeight="1" x14ac:dyDescent="0.3">
      <c r="B343" s="77"/>
    </row>
    <row r="344" spans="2:2" ht="15.75" customHeight="1" x14ac:dyDescent="0.3">
      <c r="B344" s="77"/>
    </row>
    <row r="345" spans="2:2" ht="15.75" customHeight="1" x14ac:dyDescent="0.3">
      <c r="B345" s="77"/>
    </row>
    <row r="346" spans="2:2" ht="15.75" customHeight="1" x14ac:dyDescent="0.3">
      <c r="B346" s="77"/>
    </row>
    <row r="347" spans="2:2" ht="15.75" customHeight="1" x14ac:dyDescent="0.3">
      <c r="B347" s="77"/>
    </row>
    <row r="348" spans="2:2" ht="15.75" customHeight="1" x14ac:dyDescent="0.3">
      <c r="B348" s="77"/>
    </row>
    <row r="349" spans="2:2" ht="15.75" customHeight="1" x14ac:dyDescent="0.3">
      <c r="B349" s="77"/>
    </row>
    <row r="350" spans="2:2" ht="15.75" customHeight="1" x14ac:dyDescent="0.3">
      <c r="B350" s="77"/>
    </row>
    <row r="351" spans="2:2" ht="15.75" customHeight="1" x14ac:dyDescent="0.3">
      <c r="B351" s="77"/>
    </row>
    <row r="352" spans="2:2" ht="15.75" customHeight="1" x14ac:dyDescent="0.3">
      <c r="B352" s="77"/>
    </row>
    <row r="353" spans="2:2" ht="15.75" customHeight="1" x14ac:dyDescent="0.3">
      <c r="B353" s="77"/>
    </row>
    <row r="354" spans="2:2" ht="15.75" customHeight="1" x14ac:dyDescent="0.3">
      <c r="B354" s="77"/>
    </row>
    <row r="355" spans="2:2" ht="15.75" customHeight="1" x14ac:dyDescent="0.3">
      <c r="B355" s="77"/>
    </row>
    <row r="356" spans="2:2" ht="15.75" customHeight="1" x14ac:dyDescent="0.3">
      <c r="B356" s="77"/>
    </row>
    <row r="357" spans="2:2" ht="15.75" customHeight="1" x14ac:dyDescent="0.3">
      <c r="B357" s="77"/>
    </row>
    <row r="358" spans="2:2" ht="15.75" customHeight="1" x14ac:dyDescent="0.3">
      <c r="B358" s="77"/>
    </row>
    <row r="359" spans="2:2" ht="15.75" customHeight="1" x14ac:dyDescent="0.3">
      <c r="B359" s="77"/>
    </row>
    <row r="360" spans="2:2" ht="15.75" customHeight="1" x14ac:dyDescent="0.3">
      <c r="B360" s="77"/>
    </row>
    <row r="361" spans="2:2" ht="15.75" customHeight="1" x14ac:dyDescent="0.3">
      <c r="B361" s="77"/>
    </row>
    <row r="362" spans="2:2" ht="15.75" customHeight="1" x14ac:dyDescent="0.3">
      <c r="B362" s="77"/>
    </row>
    <row r="363" spans="2:2" ht="15.75" customHeight="1" x14ac:dyDescent="0.3">
      <c r="B363" s="77"/>
    </row>
    <row r="364" spans="2:2" ht="15.75" customHeight="1" x14ac:dyDescent="0.3">
      <c r="B364" s="77"/>
    </row>
    <row r="365" spans="2:2" ht="15.75" customHeight="1" x14ac:dyDescent="0.3">
      <c r="B365" s="77"/>
    </row>
    <row r="366" spans="2:2" ht="15.75" customHeight="1" x14ac:dyDescent="0.3">
      <c r="B366" s="77"/>
    </row>
    <row r="367" spans="2:2" ht="15.75" customHeight="1" x14ac:dyDescent="0.3">
      <c r="B367" s="77"/>
    </row>
    <row r="368" spans="2:2" ht="15.75" customHeight="1" x14ac:dyDescent="0.3">
      <c r="B368" s="77"/>
    </row>
    <row r="369" spans="2:2" ht="15.75" customHeight="1" x14ac:dyDescent="0.3">
      <c r="B369" s="77"/>
    </row>
    <row r="370" spans="2:2" ht="15.75" customHeight="1" x14ac:dyDescent="0.3">
      <c r="B370" s="77"/>
    </row>
    <row r="371" spans="2:2" ht="15.75" customHeight="1" x14ac:dyDescent="0.3">
      <c r="B371" s="77"/>
    </row>
    <row r="372" spans="2:2" ht="15.75" customHeight="1" x14ac:dyDescent="0.3">
      <c r="B372" s="77"/>
    </row>
    <row r="373" spans="2:2" ht="15.75" customHeight="1" x14ac:dyDescent="0.3">
      <c r="B373" s="77"/>
    </row>
    <row r="374" spans="2:2" ht="15.75" customHeight="1" x14ac:dyDescent="0.3">
      <c r="B374" s="77"/>
    </row>
    <row r="375" spans="2:2" ht="15.75" customHeight="1" x14ac:dyDescent="0.3">
      <c r="B375" s="77"/>
    </row>
    <row r="376" spans="2:2" ht="15.75" customHeight="1" x14ac:dyDescent="0.3">
      <c r="B376" s="77"/>
    </row>
    <row r="377" spans="2:2" ht="15.75" customHeight="1" x14ac:dyDescent="0.3">
      <c r="B377" s="77"/>
    </row>
    <row r="378" spans="2:2" ht="15.75" customHeight="1" x14ac:dyDescent="0.3">
      <c r="B378" s="77"/>
    </row>
    <row r="379" spans="2:2" ht="15.75" customHeight="1" x14ac:dyDescent="0.3">
      <c r="B379" s="77"/>
    </row>
    <row r="380" spans="2:2" ht="15.75" customHeight="1" x14ac:dyDescent="0.3">
      <c r="B380" s="77"/>
    </row>
    <row r="381" spans="2:2" ht="15.75" customHeight="1" x14ac:dyDescent="0.3">
      <c r="B381" s="77"/>
    </row>
    <row r="382" spans="2:2" ht="15.75" customHeight="1" x14ac:dyDescent="0.3">
      <c r="B382" s="77"/>
    </row>
    <row r="383" spans="2:2" ht="15.75" customHeight="1" x14ac:dyDescent="0.3">
      <c r="B383" s="77"/>
    </row>
    <row r="384" spans="2:2" ht="15.75" customHeight="1" x14ac:dyDescent="0.3">
      <c r="B384" s="77"/>
    </row>
    <row r="385" spans="2:2" ht="15.75" customHeight="1" x14ac:dyDescent="0.3">
      <c r="B385" s="77"/>
    </row>
    <row r="386" spans="2:2" ht="15.75" customHeight="1" x14ac:dyDescent="0.3">
      <c r="B386" s="77"/>
    </row>
    <row r="387" spans="2:2" ht="15.75" customHeight="1" x14ac:dyDescent="0.3">
      <c r="B387" s="77"/>
    </row>
    <row r="388" spans="2:2" ht="15.75" customHeight="1" x14ac:dyDescent="0.3">
      <c r="B388" s="77"/>
    </row>
    <row r="389" spans="2:2" ht="15.75" customHeight="1" x14ac:dyDescent="0.3">
      <c r="B389" s="77"/>
    </row>
    <row r="390" spans="2:2" ht="15.75" customHeight="1" x14ac:dyDescent="0.3">
      <c r="B390" s="77"/>
    </row>
    <row r="391" spans="2:2" ht="15.75" customHeight="1" x14ac:dyDescent="0.3">
      <c r="B391" s="77"/>
    </row>
    <row r="392" spans="2:2" ht="15.75" customHeight="1" x14ac:dyDescent="0.3">
      <c r="B392" s="77"/>
    </row>
    <row r="393" spans="2:2" ht="15.75" customHeight="1" x14ac:dyDescent="0.3">
      <c r="B393" s="77"/>
    </row>
    <row r="394" spans="2:2" ht="15.75" customHeight="1" x14ac:dyDescent="0.3">
      <c r="B394" s="77"/>
    </row>
    <row r="395" spans="2:2" ht="15.75" customHeight="1" x14ac:dyDescent="0.3">
      <c r="B395" s="77"/>
    </row>
    <row r="396" spans="2:2" ht="15.75" customHeight="1" x14ac:dyDescent="0.3">
      <c r="B396" s="77"/>
    </row>
    <row r="397" spans="2:2" ht="15.75" customHeight="1" x14ac:dyDescent="0.3">
      <c r="B397" s="77"/>
    </row>
    <row r="398" spans="2:2" ht="15.75" customHeight="1" x14ac:dyDescent="0.3">
      <c r="B398" s="77"/>
    </row>
    <row r="399" spans="2:2" ht="15.75" customHeight="1" x14ac:dyDescent="0.3">
      <c r="B399" s="77"/>
    </row>
    <row r="400" spans="2:2" ht="15.75" customHeight="1" x14ac:dyDescent="0.3">
      <c r="B400" s="77"/>
    </row>
    <row r="401" spans="2:2" ht="15.75" customHeight="1" x14ac:dyDescent="0.3">
      <c r="B401" s="77"/>
    </row>
    <row r="402" spans="2:2" ht="15.75" customHeight="1" x14ac:dyDescent="0.3">
      <c r="B402" s="77"/>
    </row>
    <row r="403" spans="2:2" ht="15.75" customHeight="1" x14ac:dyDescent="0.3">
      <c r="B403" s="77"/>
    </row>
    <row r="404" spans="2:2" ht="15.75" customHeight="1" x14ac:dyDescent="0.3">
      <c r="B404" s="77"/>
    </row>
    <row r="405" spans="2:2" ht="15.75" customHeight="1" x14ac:dyDescent="0.3">
      <c r="B405" s="77"/>
    </row>
    <row r="406" spans="2:2" ht="15.75" customHeight="1" x14ac:dyDescent="0.3">
      <c r="B406" s="77"/>
    </row>
    <row r="407" spans="2:2" ht="15.75" customHeight="1" x14ac:dyDescent="0.3">
      <c r="B407" s="77"/>
    </row>
    <row r="408" spans="2:2" ht="15.75" customHeight="1" x14ac:dyDescent="0.3">
      <c r="B408" s="77"/>
    </row>
    <row r="409" spans="2:2" ht="15.75" customHeight="1" x14ac:dyDescent="0.3">
      <c r="B409" s="77"/>
    </row>
    <row r="410" spans="2:2" ht="15.75" customHeight="1" x14ac:dyDescent="0.3">
      <c r="B410" s="77"/>
    </row>
    <row r="411" spans="2:2" ht="15.75" customHeight="1" x14ac:dyDescent="0.3">
      <c r="B411" s="77"/>
    </row>
    <row r="412" spans="2:2" ht="15.75" customHeight="1" x14ac:dyDescent="0.3">
      <c r="B412" s="77"/>
    </row>
    <row r="413" spans="2:2" ht="15.75" customHeight="1" x14ac:dyDescent="0.3">
      <c r="B413" s="77"/>
    </row>
    <row r="414" spans="2:2" ht="15.75" customHeight="1" x14ac:dyDescent="0.3">
      <c r="B414" s="77"/>
    </row>
    <row r="415" spans="2:2" ht="15.75" customHeight="1" x14ac:dyDescent="0.3">
      <c r="B415" s="77"/>
    </row>
    <row r="416" spans="2:2" ht="15.75" customHeight="1" x14ac:dyDescent="0.3">
      <c r="B416" s="77"/>
    </row>
    <row r="417" spans="2:2" ht="15.75" customHeight="1" x14ac:dyDescent="0.3">
      <c r="B417" s="77"/>
    </row>
    <row r="418" spans="2:2" ht="15.75" customHeight="1" x14ac:dyDescent="0.3">
      <c r="B418" s="77"/>
    </row>
    <row r="419" spans="2:2" ht="15.75" customHeight="1" x14ac:dyDescent="0.3">
      <c r="B419" s="77"/>
    </row>
    <row r="420" spans="2:2" ht="15.75" customHeight="1" x14ac:dyDescent="0.3">
      <c r="B420" s="77"/>
    </row>
    <row r="421" spans="2:2" ht="15.75" customHeight="1" x14ac:dyDescent="0.3">
      <c r="B421" s="77"/>
    </row>
    <row r="422" spans="2:2" ht="15.75" customHeight="1" x14ac:dyDescent="0.3">
      <c r="B422" s="77"/>
    </row>
    <row r="423" spans="2:2" ht="15.75" customHeight="1" x14ac:dyDescent="0.3">
      <c r="B423" s="77"/>
    </row>
    <row r="424" spans="2:2" ht="15.75" customHeight="1" x14ac:dyDescent="0.3">
      <c r="B424" s="77"/>
    </row>
    <row r="425" spans="2:2" ht="15.75" customHeight="1" x14ac:dyDescent="0.3">
      <c r="B425" s="77"/>
    </row>
    <row r="426" spans="2:2" ht="15.75" customHeight="1" x14ac:dyDescent="0.3">
      <c r="B426" s="77"/>
    </row>
    <row r="427" spans="2:2" ht="15.75" customHeight="1" x14ac:dyDescent="0.3">
      <c r="B427" s="77"/>
    </row>
    <row r="428" spans="2:2" ht="15.75" customHeight="1" x14ac:dyDescent="0.3">
      <c r="B428" s="77"/>
    </row>
    <row r="429" spans="2:2" ht="15.75" customHeight="1" x14ac:dyDescent="0.3">
      <c r="B429" s="77"/>
    </row>
    <row r="430" spans="2:2" ht="15.75" customHeight="1" x14ac:dyDescent="0.3">
      <c r="B430" s="77"/>
    </row>
    <row r="431" spans="2:2" ht="15.75" customHeight="1" x14ac:dyDescent="0.3">
      <c r="B431" s="77"/>
    </row>
    <row r="432" spans="2:2" ht="15.75" customHeight="1" x14ac:dyDescent="0.3">
      <c r="B432" s="77"/>
    </row>
    <row r="433" spans="2:2" ht="15.75" customHeight="1" x14ac:dyDescent="0.3">
      <c r="B433" s="77"/>
    </row>
    <row r="434" spans="2:2" ht="15.75" customHeight="1" x14ac:dyDescent="0.3">
      <c r="B434" s="77"/>
    </row>
    <row r="435" spans="2:2" ht="15.75" customHeight="1" x14ac:dyDescent="0.3">
      <c r="B435" s="77"/>
    </row>
    <row r="436" spans="2:2" ht="15.75" customHeight="1" x14ac:dyDescent="0.3">
      <c r="B436" s="77"/>
    </row>
    <row r="437" spans="2:2" ht="15.75" customHeight="1" x14ac:dyDescent="0.3">
      <c r="B437" s="77"/>
    </row>
    <row r="438" spans="2:2" ht="15.75" customHeight="1" x14ac:dyDescent="0.3">
      <c r="B438" s="77"/>
    </row>
    <row r="439" spans="2:2" ht="15.75" customHeight="1" x14ac:dyDescent="0.3">
      <c r="B439" s="77"/>
    </row>
    <row r="440" spans="2:2" ht="15.75" customHeight="1" x14ac:dyDescent="0.3">
      <c r="B440" s="77"/>
    </row>
    <row r="441" spans="2:2" ht="15.75" customHeight="1" x14ac:dyDescent="0.3">
      <c r="B441" s="77"/>
    </row>
    <row r="442" spans="2:2" ht="15.75" customHeight="1" x14ac:dyDescent="0.3">
      <c r="B442" s="77"/>
    </row>
    <row r="443" spans="2:2" ht="15.75" customHeight="1" x14ac:dyDescent="0.3">
      <c r="B443" s="77"/>
    </row>
    <row r="444" spans="2:2" ht="15.75" customHeight="1" x14ac:dyDescent="0.3">
      <c r="B444" s="77"/>
    </row>
    <row r="445" spans="2:2" ht="15.75" customHeight="1" x14ac:dyDescent="0.3">
      <c r="B445" s="77"/>
    </row>
    <row r="446" spans="2:2" ht="15.75" customHeight="1" x14ac:dyDescent="0.3">
      <c r="B446" s="77"/>
    </row>
    <row r="447" spans="2:2" ht="15.75" customHeight="1" x14ac:dyDescent="0.3">
      <c r="B447" s="77"/>
    </row>
    <row r="448" spans="2:2" ht="15.75" customHeight="1" x14ac:dyDescent="0.3">
      <c r="B448" s="77"/>
    </row>
    <row r="449" spans="2:2" ht="15.75" customHeight="1" x14ac:dyDescent="0.3">
      <c r="B449" s="77"/>
    </row>
    <row r="450" spans="2:2" ht="15.75" customHeight="1" x14ac:dyDescent="0.3">
      <c r="B450" s="77"/>
    </row>
    <row r="451" spans="2:2" ht="15.75" customHeight="1" x14ac:dyDescent="0.3">
      <c r="B451" s="77"/>
    </row>
    <row r="452" spans="2:2" ht="15.75" customHeight="1" x14ac:dyDescent="0.3">
      <c r="B452" s="77"/>
    </row>
    <row r="453" spans="2:2" ht="15.75" customHeight="1" x14ac:dyDescent="0.3">
      <c r="B453" s="77"/>
    </row>
    <row r="454" spans="2:2" ht="15.75" customHeight="1" x14ac:dyDescent="0.3">
      <c r="B454" s="77"/>
    </row>
    <row r="455" spans="2:2" ht="15.75" customHeight="1" x14ac:dyDescent="0.3">
      <c r="B455" s="77"/>
    </row>
    <row r="456" spans="2:2" ht="15.75" customHeight="1" x14ac:dyDescent="0.3">
      <c r="B456" s="77"/>
    </row>
    <row r="457" spans="2:2" ht="15.75" customHeight="1" x14ac:dyDescent="0.3">
      <c r="B457" s="77"/>
    </row>
    <row r="458" spans="2:2" ht="15.75" customHeight="1" x14ac:dyDescent="0.3">
      <c r="B458" s="77"/>
    </row>
    <row r="459" spans="2:2" ht="15.75" customHeight="1" x14ac:dyDescent="0.3">
      <c r="B459" s="77"/>
    </row>
    <row r="460" spans="2:2" ht="15.75" customHeight="1" x14ac:dyDescent="0.3">
      <c r="B460" s="77"/>
    </row>
    <row r="461" spans="2:2" ht="15.75" customHeight="1" x14ac:dyDescent="0.3">
      <c r="B461" s="77"/>
    </row>
    <row r="462" spans="2:2" ht="15.75" customHeight="1" x14ac:dyDescent="0.3">
      <c r="B462" s="77"/>
    </row>
    <row r="463" spans="2:2" ht="15.75" customHeight="1" x14ac:dyDescent="0.3">
      <c r="B463" s="77"/>
    </row>
    <row r="464" spans="2:2" ht="15.75" customHeight="1" x14ac:dyDescent="0.3">
      <c r="B464" s="77"/>
    </row>
    <row r="465" spans="2:2" ht="15.75" customHeight="1" x14ac:dyDescent="0.3">
      <c r="B465" s="77"/>
    </row>
    <row r="466" spans="2:2" ht="15.75" customHeight="1" x14ac:dyDescent="0.3">
      <c r="B466" s="77"/>
    </row>
    <row r="467" spans="2:2" ht="15.75" customHeight="1" x14ac:dyDescent="0.3">
      <c r="B467" s="77"/>
    </row>
    <row r="468" spans="2:2" ht="15.75" customHeight="1" x14ac:dyDescent="0.3">
      <c r="B468" s="77"/>
    </row>
    <row r="469" spans="2:2" ht="15.75" customHeight="1" x14ac:dyDescent="0.3">
      <c r="B469" s="77"/>
    </row>
    <row r="470" spans="2:2" ht="15.75" customHeight="1" x14ac:dyDescent="0.3">
      <c r="B470" s="77"/>
    </row>
    <row r="471" spans="2:2" ht="15.75" customHeight="1" x14ac:dyDescent="0.3">
      <c r="B471" s="77"/>
    </row>
    <row r="472" spans="2:2" ht="15.75" customHeight="1" x14ac:dyDescent="0.3">
      <c r="B472" s="77"/>
    </row>
    <row r="473" spans="2:2" ht="15.75" customHeight="1" x14ac:dyDescent="0.3">
      <c r="B473" s="77"/>
    </row>
    <row r="474" spans="2:2" ht="15.75" customHeight="1" x14ac:dyDescent="0.3">
      <c r="B474" s="77"/>
    </row>
    <row r="475" spans="2:2" ht="15.75" customHeight="1" x14ac:dyDescent="0.3">
      <c r="B475" s="77"/>
    </row>
    <row r="476" spans="2:2" ht="15.75" customHeight="1" x14ac:dyDescent="0.3">
      <c r="B476" s="77"/>
    </row>
    <row r="477" spans="2:2" ht="15.75" customHeight="1" x14ac:dyDescent="0.3">
      <c r="B477" s="77"/>
    </row>
    <row r="478" spans="2:2" ht="15.75" customHeight="1" x14ac:dyDescent="0.3">
      <c r="B478" s="77"/>
    </row>
    <row r="479" spans="2:2" ht="15.75" customHeight="1" x14ac:dyDescent="0.3">
      <c r="B479" s="77"/>
    </row>
    <row r="480" spans="2:2" ht="15.75" customHeight="1" x14ac:dyDescent="0.3">
      <c r="B480" s="77"/>
    </row>
    <row r="481" spans="2:2" ht="15.75" customHeight="1" x14ac:dyDescent="0.3">
      <c r="B481" s="77"/>
    </row>
    <row r="482" spans="2:2" ht="15.75" customHeight="1" x14ac:dyDescent="0.3">
      <c r="B482" s="77"/>
    </row>
    <row r="483" spans="2:2" ht="15.75" customHeight="1" x14ac:dyDescent="0.3">
      <c r="B483" s="77"/>
    </row>
    <row r="484" spans="2:2" ht="15.75" customHeight="1" x14ac:dyDescent="0.3">
      <c r="B484" s="77"/>
    </row>
    <row r="485" spans="2:2" ht="15.75" customHeight="1" x14ac:dyDescent="0.3">
      <c r="B485" s="77"/>
    </row>
    <row r="486" spans="2:2" ht="15.75" customHeight="1" x14ac:dyDescent="0.3">
      <c r="B486" s="77"/>
    </row>
    <row r="487" spans="2:2" ht="15.75" customHeight="1" x14ac:dyDescent="0.3">
      <c r="B487" s="77"/>
    </row>
    <row r="488" spans="2:2" ht="15.75" customHeight="1" x14ac:dyDescent="0.3">
      <c r="B488" s="77"/>
    </row>
    <row r="489" spans="2:2" ht="15.75" customHeight="1" x14ac:dyDescent="0.3">
      <c r="B489" s="77"/>
    </row>
    <row r="490" spans="2:2" ht="15.75" customHeight="1" x14ac:dyDescent="0.3">
      <c r="B490" s="77"/>
    </row>
    <row r="491" spans="2:2" ht="15.75" customHeight="1" x14ac:dyDescent="0.3">
      <c r="B491" s="77"/>
    </row>
    <row r="492" spans="2:2" ht="15.75" customHeight="1" x14ac:dyDescent="0.3">
      <c r="B492" s="77"/>
    </row>
    <row r="493" spans="2:2" ht="15.75" customHeight="1" x14ac:dyDescent="0.3">
      <c r="B493" s="77"/>
    </row>
    <row r="494" spans="2:2" ht="15.75" customHeight="1" x14ac:dyDescent="0.3">
      <c r="B494" s="77"/>
    </row>
    <row r="495" spans="2:2" ht="15.75" customHeight="1" x14ac:dyDescent="0.3">
      <c r="B495" s="77"/>
    </row>
    <row r="496" spans="2:2" ht="15.75" customHeight="1" x14ac:dyDescent="0.3">
      <c r="B496" s="77"/>
    </row>
    <row r="497" spans="2:2" ht="15.75" customHeight="1" x14ac:dyDescent="0.3">
      <c r="B497" s="77"/>
    </row>
    <row r="498" spans="2:2" ht="15.75" customHeight="1" x14ac:dyDescent="0.3">
      <c r="B498" s="77"/>
    </row>
    <row r="499" spans="2:2" ht="15.75" customHeight="1" x14ac:dyDescent="0.3">
      <c r="B499" s="77"/>
    </row>
    <row r="500" spans="2:2" ht="15.75" customHeight="1" x14ac:dyDescent="0.3">
      <c r="B500" s="77"/>
    </row>
    <row r="501" spans="2:2" ht="15.75" customHeight="1" x14ac:dyDescent="0.3">
      <c r="B501" s="77"/>
    </row>
    <row r="502" spans="2:2" ht="15.75" customHeight="1" x14ac:dyDescent="0.3">
      <c r="B502" s="77"/>
    </row>
    <row r="503" spans="2:2" ht="15.75" customHeight="1" x14ac:dyDescent="0.3">
      <c r="B503" s="77"/>
    </row>
    <row r="504" spans="2:2" ht="15.75" customHeight="1" x14ac:dyDescent="0.3">
      <c r="B504" s="77"/>
    </row>
    <row r="505" spans="2:2" ht="15.75" customHeight="1" x14ac:dyDescent="0.3">
      <c r="B505" s="77"/>
    </row>
    <row r="506" spans="2:2" ht="15.75" customHeight="1" x14ac:dyDescent="0.3">
      <c r="B506" s="77"/>
    </row>
    <row r="507" spans="2:2" ht="15.75" customHeight="1" x14ac:dyDescent="0.3">
      <c r="B507" s="77"/>
    </row>
    <row r="508" spans="2:2" ht="15.75" customHeight="1" x14ac:dyDescent="0.3">
      <c r="B508" s="77"/>
    </row>
    <row r="509" spans="2:2" ht="15.75" customHeight="1" x14ac:dyDescent="0.3">
      <c r="B509" s="77"/>
    </row>
    <row r="510" spans="2:2" ht="15.75" customHeight="1" x14ac:dyDescent="0.3">
      <c r="B510" s="77"/>
    </row>
    <row r="511" spans="2:2" ht="15.75" customHeight="1" x14ac:dyDescent="0.3">
      <c r="B511" s="77"/>
    </row>
    <row r="512" spans="2:2" ht="15.75" customHeight="1" x14ac:dyDescent="0.3">
      <c r="B512" s="77"/>
    </row>
    <row r="513" spans="2:2" ht="15.75" customHeight="1" x14ac:dyDescent="0.3">
      <c r="B513" s="77"/>
    </row>
    <row r="514" spans="2:2" ht="15.75" customHeight="1" x14ac:dyDescent="0.3">
      <c r="B514" s="77"/>
    </row>
    <row r="515" spans="2:2" ht="15.75" customHeight="1" x14ac:dyDescent="0.3">
      <c r="B515" s="77"/>
    </row>
    <row r="516" spans="2:2" ht="15.75" customHeight="1" x14ac:dyDescent="0.3">
      <c r="B516" s="77"/>
    </row>
    <row r="517" spans="2:2" ht="15.75" customHeight="1" x14ac:dyDescent="0.3">
      <c r="B517" s="77"/>
    </row>
    <row r="518" spans="2:2" ht="15.75" customHeight="1" x14ac:dyDescent="0.3">
      <c r="B518" s="77"/>
    </row>
    <row r="519" spans="2:2" ht="15.75" customHeight="1" x14ac:dyDescent="0.3">
      <c r="B519" s="77"/>
    </row>
    <row r="520" spans="2:2" ht="15.75" customHeight="1" x14ac:dyDescent="0.3">
      <c r="B520" s="77"/>
    </row>
    <row r="521" spans="2:2" ht="15.75" customHeight="1" x14ac:dyDescent="0.3">
      <c r="B521" s="77"/>
    </row>
    <row r="522" spans="2:2" ht="15.75" customHeight="1" x14ac:dyDescent="0.3">
      <c r="B522" s="77"/>
    </row>
    <row r="523" spans="2:2" ht="15.75" customHeight="1" x14ac:dyDescent="0.3">
      <c r="B523" s="77"/>
    </row>
    <row r="524" spans="2:2" ht="15.75" customHeight="1" x14ac:dyDescent="0.3">
      <c r="B524" s="77"/>
    </row>
    <row r="525" spans="2:2" ht="15.75" customHeight="1" x14ac:dyDescent="0.3">
      <c r="B525" s="77"/>
    </row>
    <row r="526" spans="2:2" ht="15.75" customHeight="1" x14ac:dyDescent="0.3">
      <c r="B526" s="77"/>
    </row>
    <row r="527" spans="2:2" ht="15.75" customHeight="1" x14ac:dyDescent="0.3">
      <c r="B527" s="77"/>
    </row>
    <row r="528" spans="2:2" ht="15.75" customHeight="1" x14ac:dyDescent="0.3">
      <c r="B528" s="77"/>
    </row>
    <row r="529" spans="2:2" ht="15.75" customHeight="1" x14ac:dyDescent="0.3">
      <c r="B529" s="77"/>
    </row>
    <row r="530" spans="2:2" ht="15.75" customHeight="1" x14ac:dyDescent="0.3">
      <c r="B530" s="77"/>
    </row>
    <row r="531" spans="2:2" ht="15.75" customHeight="1" x14ac:dyDescent="0.3">
      <c r="B531" s="77"/>
    </row>
    <row r="532" spans="2:2" ht="15.75" customHeight="1" x14ac:dyDescent="0.3">
      <c r="B532" s="77"/>
    </row>
    <row r="533" spans="2:2" ht="15.75" customHeight="1" x14ac:dyDescent="0.3">
      <c r="B533" s="77"/>
    </row>
    <row r="534" spans="2:2" ht="15.75" customHeight="1" x14ac:dyDescent="0.3">
      <c r="B534" s="77"/>
    </row>
    <row r="535" spans="2:2" ht="15.75" customHeight="1" x14ac:dyDescent="0.3">
      <c r="B535" s="77"/>
    </row>
    <row r="536" spans="2:2" ht="15.75" customHeight="1" x14ac:dyDescent="0.3">
      <c r="B536" s="77"/>
    </row>
    <row r="537" spans="2:2" ht="15.75" customHeight="1" x14ac:dyDescent="0.3">
      <c r="B537" s="77"/>
    </row>
    <row r="538" spans="2:2" ht="15.75" customHeight="1" x14ac:dyDescent="0.3">
      <c r="B538" s="77"/>
    </row>
    <row r="539" spans="2:2" ht="15.75" customHeight="1" x14ac:dyDescent="0.3">
      <c r="B539" s="77"/>
    </row>
    <row r="540" spans="2:2" ht="15.75" customHeight="1" x14ac:dyDescent="0.3">
      <c r="B540" s="77"/>
    </row>
    <row r="541" spans="2:2" ht="15.75" customHeight="1" x14ac:dyDescent="0.3">
      <c r="B541" s="77"/>
    </row>
    <row r="542" spans="2:2" ht="15.75" customHeight="1" x14ac:dyDescent="0.3">
      <c r="B542" s="77"/>
    </row>
    <row r="543" spans="2:2" ht="15.75" customHeight="1" x14ac:dyDescent="0.3">
      <c r="B543" s="77"/>
    </row>
    <row r="544" spans="2:2" ht="15.75" customHeight="1" x14ac:dyDescent="0.3">
      <c r="B544" s="77"/>
    </row>
    <row r="545" spans="2:2" ht="15.75" customHeight="1" x14ac:dyDescent="0.3">
      <c r="B545" s="77"/>
    </row>
    <row r="546" spans="2:2" ht="15.75" customHeight="1" x14ac:dyDescent="0.3">
      <c r="B546" s="77"/>
    </row>
    <row r="547" spans="2:2" ht="15.75" customHeight="1" x14ac:dyDescent="0.3">
      <c r="B547" s="77"/>
    </row>
    <row r="548" spans="2:2" ht="15.75" customHeight="1" x14ac:dyDescent="0.3">
      <c r="B548" s="77"/>
    </row>
    <row r="549" spans="2:2" ht="15.75" customHeight="1" x14ac:dyDescent="0.3">
      <c r="B549" s="77"/>
    </row>
    <row r="550" spans="2:2" ht="15.75" customHeight="1" x14ac:dyDescent="0.3">
      <c r="B550" s="77"/>
    </row>
    <row r="551" spans="2:2" ht="15.75" customHeight="1" x14ac:dyDescent="0.3">
      <c r="B551" s="77"/>
    </row>
    <row r="552" spans="2:2" ht="15.75" customHeight="1" x14ac:dyDescent="0.3">
      <c r="B552" s="77"/>
    </row>
    <row r="553" spans="2:2" ht="15.75" customHeight="1" x14ac:dyDescent="0.3">
      <c r="B553" s="77"/>
    </row>
    <row r="554" spans="2:2" ht="15.75" customHeight="1" x14ac:dyDescent="0.3">
      <c r="B554" s="77"/>
    </row>
    <row r="555" spans="2:2" ht="15.75" customHeight="1" x14ac:dyDescent="0.3">
      <c r="B555" s="77"/>
    </row>
    <row r="556" spans="2:2" ht="15.75" customHeight="1" x14ac:dyDescent="0.3">
      <c r="B556" s="77"/>
    </row>
    <row r="557" spans="2:2" ht="15.75" customHeight="1" x14ac:dyDescent="0.3">
      <c r="B557" s="77"/>
    </row>
    <row r="558" spans="2:2" ht="15.75" customHeight="1" x14ac:dyDescent="0.3">
      <c r="B558" s="77"/>
    </row>
    <row r="559" spans="2:2" ht="15.75" customHeight="1" x14ac:dyDescent="0.3">
      <c r="B559" s="77"/>
    </row>
    <row r="560" spans="2:2" ht="15.75" customHeight="1" x14ac:dyDescent="0.3">
      <c r="B560" s="77"/>
    </row>
    <row r="561" spans="2:2" ht="15.75" customHeight="1" x14ac:dyDescent="0.3">
      <c r="B561" s="77"/>
    </row>
    <row r="562" spans="2:2" ht="15.75" customHeight="1" x14ac:dyDescent="0.3">
      <c r="B562" s="77"/>
    </row>
    <row r="563" spans="2:2" ht="15.75" customHeight="1" x14ac:dyDescent="0.3">
      <c r="B563" s="77"/>
    </row>
    <row r="564" spans="2:2" ht="15.75" customHeight="1" x14ac:dyDescent="0.3">
      <c r="B564" s="77"/>
    </row>
    <row r="565" spans="2:2" ht="15.75" customHeight="1" x14ac:dyDescent="0.3">
      <c r="B565" s="77"/>
    </row>
    <row r="566" spans="2:2" ht="15.75" customHeight="1" x14ac:dyDescent="0.3">
      <c r="B566" s="77"/>
    </row>
    <row r="567" spans="2:2" ht="15.75" customHeight="1" x14ac:dyDescent="0.3">
      <c r="B567" s="77"/>
    </row>
    <row r="568" spans="2:2" ht="15.75" customHeight="1" x14ac:dyDescent="0.3">
      <c r="B568" s="77"/>
    </row>
    <row r="569" spans="2:2" ht="15.75" customHeight="1" x14ac:dyDescent="0.3">
      <c r="B569" s="77"/>
    </row>
    <row r="570" spans="2:2" ht="15.75" customHeight="1" x14ac:dyDescent="0.3">
      <c r="B570" s="77"/>
    </row>
    <row r="571" spans="2:2" ht="15.75" customHeight="1" x14ac:dyDescent="0.3">
      <c r="B571" s="77"/>
    </row>
    <row r="572" spans="2:2" ht="15.75" customHeight="1" x14ac:dyDescent="0.3">
      <c r="B572" s="77"/>
    </row>
    <row r="573" spans="2:2" ht="15.75" customHeight="1" x14ac:dyDescent="0.3">
      <c r="B573" s="77"/>
    </row>
    <row r="574" spans="2:2" ht="15.75" customHeight="1" x14ac:dyDescent="0.3">
      <c r="B574" s="77"/>
    </row>
    <row r="575" spans="2:2" ht="15.75" customHeight="1" x14ac:dyDescent="0.3">
      <c r="B575" s="77"/>
    </row>
    <row r="576" spans="2:2" ht="15.75" customHeight="1" x14ac:dyDescent="0.3">
      <c r="B576" s="77"/>
    </row>
    <row r="577" spans="2:2" ht="15.75" customHeight="1" x14ac:dyDescent="0.3">
      <c r="B577" s="77"/>
    </row>
    <row r="578" spans="2:2" ht="15.75" customHeight="1" x14ac:dyDescent="0.3">
      <c r="B578" s="77"/>
    </row>
    <row r="579" spans="2:2" ht="15.75" customHeight="1" x14ac:dyDescent="0.3">
      <c r="B579" s="77"/>
    </row>
    <row r="580" spans="2:2" ht="15.75" customHeight="1" x14ac:dyDescent="0.3">
      <c r="B580" s="77"/>
    </row>
    <row r="581" spans="2:2" ht="15.75" customHeight="1" x14ac:dyDescent="0.3">
      <c r="B581" s="77"/>
    </row>
    <row r="582" spans="2:2" ht="15.75" customHeight="1" x14ac:dyDescent="0.3">
      <c r="B582" s="77"/>
    </row>
    <row r="583" spans="2:2" ht="15.75" customHeight="1" x14ac:dyDescent="0.3">
      <c r="B583" s="77"/>
    </row>
    <row r="584" spans="2:2" ht="15.75" customHeight="1" x14ac:dyDescent="0.3">
      <c r="B584" s="77"/>
    </row>
    <row r="585" spans="2:2" ht="15.75" customHeight="1" x14ac:dyDescent="0.3">
      <c r="B585" s="77"/>
    </row>
    <row r="586" spans="2:2" ht="15.75" customHeight="1" x14ac:dyDescent="0.3">
      <c r="B586" s="77"/>
    </row>
    <row r="587" spans="2:2" ht="15.75" customHeight="1" x14ac:dyDescent="0.3">
      <c r="B587" s="77"/>
    </row>
    <row r="588" spans="2:2" ht="15.75" customHeight="1" x14ac:dyDescent="0.3">
      <c r="B588" s="77"/>
    </row>
    <row r="589" spans="2:2" ht="15.75" customHeight="1" x14ac:dyDescent="0.3">
      <c r="B589" s="77"/>
    </row>
    <row r="590" spans="2:2" ht="15.75" customHeight="1" x14ac:dyDescent="0.3">
      <c r="B590" s="77"/>
    </row>
    <row r="591" spans="2:2" ht="15.75" customHeight="1" x14ac:dyDescent="0.3">
      <c r="B591" s="77"/>
    </row>
    <row r="592" spans="2:2" ht="15.75" customHeight="1" x14ac:dyDescent="0.3">
      <c r="B592" s="77"/>
    </row>
    <row r="593" spans="2:2" ht="15.75" customHeight="1" x14ac:dyDescent="0.3">
      <c r="B593" s="77"/>
    </row>
    <row r="594" spans="2:2" ht="15.75" customHeight="1" x14ac:dyDescent="0.3">
      <c r="B594" s="77"/>
    </row>
    <row r="595" spans="2:2" ht="15.75" customHeight="1" x14ac:dyDescent="0.3">
      <c r="B595" s="77"/>
    </row>
    <row r="596" spans="2:2" ht="15.75" customHeight="1" x14ac:dyDescent="0.3">
      <c r="B596" s="77"/>
    </row>
    <row r="597" spans="2:2" ht="15.75" customHeight="1" x14ac:dyDescent="0.3">
      <c r="B597" s="77"/>
    </row>
    <row r="598" spans="2:2" ht="15.75" customHeight="1" x14ac:dyDescent="0.3">
      <c r="B598" s="77"/>
    </row>
    <row r="599" spans="2:2" ht="15.75" customHeight="1" x14ac:dyDescent="0.3">
      <c r="B599" s="77"/>
    </row>
    <row r="600" spans="2:2" ht="15.75" customHeight="1" x14ac:dyDescent="0.3">
      <c r="B600" s="77"/>
    </row>
    <row r="601" spans="2:2" ht="15.75" customHeight="1" x14ac:dyDescent="0.3">
      <c r="B601" s="77"/>
    </row>
    <row r="602" spans="2:2" ht="15.75" customHeight="1" x14ac:dyDescent="0.3">
      <c r="B602" s="77"/>
    </row>
    <row r="603" spans="2:2" ht="15.75" customHeight="1" x14ac:dyDescent="0.3">
      <c r="B603" s="77"/>
    </row>
    <row r="604" spans="2:2" ht="15.75" customHeight="1" x14ac:dyDescent="0.3">
      <c r="B604" s="77"/>
    </row>
    <row r="605" spans="2:2" ht="15.75" customHeight="1" x14ac:dyDescent="0.3">
      <c r="B605" s="77"/>
    </row>
    <row r="606" spans="2:2" ht="15.75" customHeight="1" x14ac:dyDescent="0.3">
      <c r="B606" s="77"/>
    </row>
    <row r="607" spans="2:2" ht="15.75" customHeight="1" x14ac:dyDescent="0.3">
      <c r="B607" s="77"/>
    </row>
    <row r="608" spans="2:2" ht="15.75" customHeight="1" x14ac:dyDescent="0.3">
      <c r="B608" s="77"/>
    </row>
    <row r="609" spans="2:2" ht="15.75" customHeight="1" x14ac:dyDescent="0.3">
      <c r="B609" s="77"/>
    </row>
    <row r="610" spans="2:2" ht="15.75" customHeight="1" x14ac:dyDescent="0.3">
      <c r="B610" s="77"/>
    </row>
    <row r="611" spans="2:2" ht="15.75" customHeight="1" x14ac:dyDescent="0.3">
      <c r="B611" s="77"/>
    </row>
    <row r="612" spans="2:2" ht="15.75" customHeight="1" x14ac:dyDescent="0.3">
      <c r="B612" s="77"/>
    </row>
    <row r="613" spans="2:2" ht="15.75" customHeight="1" x14ac:dyDescent="0.3">
      <c r="B613" s="77"/>
    </row>
    <row r="614" spans="2:2" ht="15.75" customHeight="1" x14ac:dyDescent="0.3">
      <c r="B614" s="77"/>
    </row>
    <row r="615" spans="2:2" ht="15.75" customHeight="1" x14ac:dyDescent="0.3">
      <c r="B615" s="77"/>
    </row>
    <row r="616" spans="2:2" ht="15.75" customHeight="1" x14ac:dyDescent="0.3">
      <c r="B616" s="77"/>
    </row>
    <row r="617" spans="2:2" ht="15.75" customHeight="1" x14ac:dyDescent="0.3">
      <c r="B617" s="77"/>
    </row>
    <row r="618" spans="2:2" ht="15.75" customHeight="1" x14ac:dyDescent="0.3">
      <c r="B618" s="77"/>
    </row>
    <row r="619" spans="2:2" ht="15.75" customHeight="1" x14ac:dyDescent="0.3">
      <c r="B619" s="77"/>
    </row>
    <row r="620" spans="2:2" ht="15.75" customHeight="1" x14ac:dyDescent="0.3">
      <c r="B620" s="77"/>
    </row>
    <row r="621" spans="2:2" ht="15.75" customHeight="1" x14ac:dyDescent="0.3">
      <c r="B621" s="77"/>
    </row>
    <row r="622" spans="2:2" ht="15.75" customHeight="1" x14ac:dyDescent="0.3">
      <c r="B622" s="77"/>
    </row>
    <row r="623" spans="2:2" ht="15.75" customHeight="1" x14ac:dyDescent="0.3">
      <c r="B623" s="77"/>
    </row>
    <row r="624" spans="2:2" ht="15.75" customHeight="1" x14ac:dyDescent="0.3">
      <c r="B624" s="77"/>
    </row>
    <row r="625" spans="2:2" ht="15.75" customHeight="1" x14ac:dyDescent="0.3">
      <c r="B625" s="77"/>
    </row>
    <row r="626" spans="2:2" ht="15.75" customHeight="1" x14ac:dyDescent="0.3">
      <c r="B626" s="77"/>
    </row>
    <row r="627" spans="2:2" ht="15.75" customHeight="1" x14ac:dyDescent="0.3">
      <c r="B627" s="77"/>
    </row>
    <row r="628" spans="2:2" ht="15.75" customHeight="1" x14ac:dyDescent="0.3">
      <c r="B628" s="77"/>
    </row>
    <row r="629" spans="2:2" ht="15.75" customHeight="1" x14ac:dyDescent="0.3">
      <c r="B629" s="77"/>
    </row>
    <row r="630" spans="2:2" ht="15.75" customHeight="1" x14ac:dyDescent="0.3">
      <c r="B630" s="77"/>
    </row>
    <row r="631" spans="2:2" ht="15.75" customHeight="1" x14ac:dyDescent="0.3">
      <c r="B631" s="77"/>
    </row>
    <row r="632" spans="2:2" ht="15.75" customHeight="1" x14ac:dyDescent="0.3">
      <c r="B632" s="77"/>
    </row>
    <row r="633" spans="2:2" ht="15.75" customHeight="1" x14ac:dyDescent="0.3">
      <c r="B633" s="77"/>
    </row>
    <row r="634" spans="2:2" ht="15.75" customHeight="1" x14ac:dyDescent="0.3">
      <c r="B634" s="77"/>
    </row>
    <row r="635" spans="2:2" ht="15.75" customHeight="1" x14ac:dyDescent="0.3">
      <c r="B635" s="77"/>
    </row>
    <row r="636" spans="2:2" ht="15.75" customHeight="1" x14ac:dyDescent="0.3">
      <c r="B636" s="77"/>
    </row>
    <row r="637" spans="2:2" ht="15.75" customHeight="1" x14ac:dyDescent="0.3">
      <c r="B637" s="77"/>
    </row>
    <row r="638" spans="2:2" ht="15.75" customHeight="1" x14ac:dyDescent="0.3">
      <c r="B638" s="77"/>
    </row>
    <row r="639" spans="2:2" ht="15.75" customHeight="1" x14ac:dyDescent="0.3">
      <c r="B639" s="77"/>
    </row>
    <row r="640" spans="2:2" ht="15.75" customHeight="1" x14ac:dyDescent="0.3">
      <c r="B640" s="77"/>
    </row>
    <row r="641" spans="2:2" ht="15.75" customHeight="1" x14ac:dyDescent="0.3">
      <c r="B641" s="77"/>
    </row>
    <row r="642" spans="2:2" ht="15.75" customHeight="1" x14ac:dyDescent="0.3">
      <c r="B642" s="77"/>
    </row>
    <row r="643" spans="2:2" ht="15.75" customHeight="1" x14ac:dyDescent="0.3">
      <c r="B643" s="77"/>
    </row>
    <row r="644" spans="2:2" ht="15.75" customHeight="1" x14ac:dyDescent="0.3">
      <c r="B644" s="77"/>
    </row>
    <row r="645" spans="2:2" ht="15.75" customHeight="1" x14ac:dyDescent="0.3">
      <c r="B645" s="77"/>
    </row>
    <row r="646" spans="2:2" ht="15.75" customHeight="1" x14ac:dyDescent="0.3">
      <c r="B646" s="77"/>
    </row>
    <row r="647" spans="2:2" ht="15.75" customHeight="1" x14ac:dyDescent="0.3">
      <c r="B647" s="77"/>
    </row>
    <row r="648" spans="2:2" ht="15.75" customHeight="1" x14ac:dyDescent="0.3">
      <c r="B648" s="77"/>
    </row>
    <row r="649" spans="2:2" ht="15.75" customHeight="1" x14ac:dyDescent="0.3">
      <c r="B649" s="77"/>
    </row>
    <row r="650" spans="2:2" ht="15.75" customHeight="1" x14ac:dyDescent="0.3">
      <c r="B650" s="77"/>
    </row>
    <row r="651" spans="2:2" ht="15.75" customHeight="1" x14ac:dyDescent="0.3">
      <c r="B651" s="77"/>
    </row>
    <row r="652" spans="2:2" ht="15.75" customHeight="1" x14ac:dyDescent="0.3">
      <c r="B652" s="77"/>
    </row>
    <row r="653" spans="2:2" ht="15.75" customHeight="1" x14ac:dyDescent="0.3">
      <c r="B653" s="77"/>
    </row>
    <row r="654" spans="2:2" ht="15.75" customHeight="1" x14ac:dyDescent="0.3">
      <c r="B654" s="77"/>
    </row>
    <row r="655" spans="2:2" ht="15.75" customHeight="1" x14ac:dyDescent="0.3">
      <c r="B655" s="77"/>
    </row>
    <row r="656" spans="2:2" ht="15.75" customHeight="1" x14ac:dyDescent="0.3">
      <c r="B656" s="77"/>
    </row>
    <row r="657" spans="2:2" ht="15.75" customHeight="1" x14ac:dyDescent="0.3">
      <c r="B657" s="77"/>
    </row>
    <row r="658" spans="2:2" ht="15.75" customHeight="1" x14ac:dyDescent="0.3">
      <c r="B658" s="77"/>
    </row>
    <row r="659" spans="2:2" ht="15.75" customHeight="1" x14ac:dyDescent="0.3">
      <c r="B659" s="77"/>
    </row>
    <row r="660" spans="2:2" ht="15.75" customHeight="1" x14ac:dyDescent="0.3">
      <c r="B660" s="77"/>
    </row>
    <row r="661" spans="2:2" ht="15.75" customHeight="1" x14ac:dyDescent="0.3">
      <c r="B661" s="77"/>
    </row>
    <row r="662" spans="2:2" ht="15.75" customHeight="1" x14ac:dyDescent="0.3">
      <c r="B662" s="77"/>
    </row>
    <row r="663" spans="2:2" ht="15.75" customHeight="1" x14ac:dyDescent="0.3">
      <c r="B663" s="77"/>
    </row>
    <row r="664" spans="2:2" ht="15.75" customHeight="1" x14ac:dyDescent="0.3">
      <c r="B664" s="77"/>
    </row>
    <row r="665" spans="2:2" ht="15.75" customHeight="1" x14ac:dyDescent="0.3">
      <c r="B665" s="77"/>
    </row>
    <row r="666" spans="2:2" ht="15.75" customHeight="1" x14ac:dyDescent="0.3">
      <c r="B666" s="77"/>
    </row>
    <row r="667" spans="2:2" ht="15.75" customHeight="1" x14ac:dyDescent="0.3">
      <c r="B667" s="77"/>
    </row>
    <row r="668" spans="2:2" ht="15.75" customHeight="1" x14ac:dyDescent="0.3">
      <c r="B668" s="77"/>
    </row>
    <row r="669" spans="2:2" ht="15.75" customHeight="1" x14ac:dyDescent="0.3">
      <c r="B669" s="77"/>
    </row>
    <row r="670" spans="2:2" ht="15.75" customHeight="1" x14ac:dyDescent="0.3">
      <c r="B670" s="77"/>
    </row>
    <row r="671" spans="2:2" ht="15.75" customHeight="1" x14ac:dyDescent="0.3">
      <c r="B671" s="77"/>
    </row>
    <row r="672" spans="2:2" ht="15.75" customHeight="1" x14ac:dyDescent="0.3">
      <c r="B672" s="77"/>
    </row>
    <row r="673" spans="2:2" ht="15.75" customHeight="1" x14ac:dyDescent="0.3">
      <c r="B673" s="77"/>
    </row>
    <row r="674" spans="2:2" ht="15.75" customHeight="1" x14ac:dyDescent="0.3">
      <c r="B674" s="77"/>
    </row>
    <row r="675" spans="2:2" ht="15.75" customHeight="1" x14ac:dyDescent="0.3">
      <c r="B675" s="77"/>
    </row>
    <row r="676" spans="2:2" ht="15.75" customHeight="1" x14ac:dyDescent="0.3">
      <c r="B676" s="77"/>
    </row>
    <row r="677" spans="2:2" ht="15.75" customHeight="1" x14ac:dyDescent="0.3">
      <c r="B677" s="77"/>
    </row>
    <row r="678" spans="2:2" ht="15.75" customHeight="1" x14ac:dyDescent="0.3">
      <c r="B678" s="77"/>
    </row>
    <row r="679" spans="2:2" ht="15.75" customHeight="1" x14ac:dyDescent="0.3">
      <c r="B679" s="77"/>
    </row>
    <row r="680" spans="2:2" ht="15.75" customHeight="1" x14ac:dyDescent="0.3">
      <c r="B680" s="77"/>
    </row>
    <row r="681" spans="2:2" ht="15.75" customHeight="1" x14ac:dyDescent="0.3">
      <c r="B681" s="77"/>
    </row>
    <row r="682" spans="2:2" ht="15.75" customHeight="1" x14ac:dyDescent="0.3">
      <c r="B682" s="77"/>
    </row>
    <row r="683" spans="2:2" ht="15.75" customHeight="1" x14ac:dyDescent="0.3">
      <c r="B683" s="77"/>
    </row>
    <row r="684" spans="2:2" ht="15.75" customHeight="1" x14ac:dyDescent="0.3">
      <c r="B684" s="77"/>
    </row>
    <row r="685" spans="2:2" ht="15.75" customHeight="1" x14ac:dyDescent="0.3">
      <c r="B685" s="77"/>
    </row>
    <row r="686" spans="2:2" ht="15.75" customHeight="1" x14ac:dyDescent="0.3">
      <c r="B686" s="77"/>
    </row>
    <row r="687" spans="2:2" ht="15.75" customHeight="1" x14ac:dyDescent="0.3">
      <c r="B687" s="77"/>
    </row>
    <row r="688" spans="2:2" ht="15.75" customHeight="1" x14ac:dyDescent="0.3">
      <c r="B688" s="77"/>
    </row>
    <row r="689" spans="2:2" ht="15.75" customHeight="1" x14ac:dyDescent="0.3">
      <c r="B689" s="77"/>
    </row>
    <row r="690" spans="2:2" ht="15.75" customHeight="1" x14ac:dyDescent="0.3">
      <c r="B690" s="77"/>
    </row>
    <row r="691" spans="2:2" ht="15.75" customHeight="1" x14ac:dyDescent="0.3">
      <c r="B691" s="77"/>
    </row>
    <row r="692" spans="2:2" ht="15.75" customHeight="1" x14ac:dyDescent="0.3">
      <c r="B692" s="77"/>
    </row>
    <row r="693" spans="2:2" ht="15.75" customHeight="1" x14ac:dyDescent="0.3">
      <c r="B693" s="77"/>
    </row>
    <row r="694" spans="2:2" ht="15.75" customHeight="1" x14ac:dyDescent="0.3">
      <c r="B694" s="77"/>
    </row>
    <row r="695" spans="2:2" ht="15.75" customHeight="1" x14ac:dyDescent="0.3">
      <c r="B695" s="77"/>
    </row>
    <row r="696" spans="2:2" ht="15.75" customHeight="1" x14ac:dyDescent="0.3">
      <c r="B696" s="77"/>
    </row>
    <row r="697" spans="2:2" ht="15.75" customHeight="1" x14ac:dyDescent="0.3">
      <c r="B697" s="77"/>
    </row>
    <row r="698" spans="2:2" ht="15.75" customHeight="1" x14ac:dyDescent="0.3">
      <c r="B698" s="77"/>
    </row>
    <row r="699" spans="2:2" ht="15.75" customHeight="1" x14ac:dyDescent="0.3">
      <c r="B699" s="77"/>
    </row>
    <row r="700" spans="2:2" ht="15.75" customHeight="1" x14ac:dyDescent="0.3">
      <c r="B700" s="77"/>
    </row>
    <row r="701" spans="2:2" ht="15.75" customHeight="1" x14ac:dyDescent="0.3">
      <c r="B701" s="77"/>
    </row>
    <row r="702" spans="2:2" ht="15.75" customHeight="1" x14ac:dyDescent="0.3">
      <c r="B702" s="77"/>
    </row>
    <row r="703" spans="2:2" ht="15.75" customHeight="1" x14ac:dyDescent="0.3">
      <c r="B703" s="77"/>
    </row>
    <row r="704" spans="2:2" ht="15.75" customHeight="1" x14ac:dyDescent="0.3">
      <c r="B704" s="77"/>
    </row>
    <row r="705" spans="2:2" ht="15.75" customHeight="1" x14ac:dyDescent="0.3">
      <c r="B705" s="77"/>
    </row>
    <row r="706" spans="2:2" ht="15.75" customHeight="1" x14ac:dyDescent="0.3">
      <c r="B706" s="77"/>
    </row>
    <row r="707" spans="2:2" ht="15.75" customHeight="1" x14ac:dyDescent="0.3">
      <c r="B707" s="77"/>
    </row>
    <row r="708" spans="2:2" ht="15.75" customHeight="1" x14ac:dyDescent="0.3">
      <c r="B708" s="77"/>
    </row>
    <row r="709" spans="2:2" ht="15.75" customHeight="1" x14ac:dyDescent="0.3">
      <c r="B709" s="77"/>
    </row>
    <row r="710" spans="2:2" ht="15.75" customHeight="1" x14ac:dyDescent="0.3">
      <c r="B710" s="77"/>
    </row>
    <row r="711" spans="2:2" ht="15.75" customHeight="1" x14ac:dyDescent="0.3">
      <c r="B711" s="77"/>
    </row>
    <row r="712" spans="2:2" ht="15.75" customHeight="1" x14ac:dyDescent="0.3">
      <c r="B712" s="77"/>
    </row>
    <row r="713" spans="2:2" ht="15.75" customHeight="1" x14ac:dyDescent="0.3">
      <c r="B713" s="77"/>
    </row>
    <row r="714" spans="2:2" ht="15.75" customHeight="1" x14ac:dyDescent="0.3">
      <c r="B714" s="77"/>
    </row>
    <row r="715" spans="2:2" ht="15.75" customHeight="1" x14ac:dyDescent="0.3">
      <c r="B715" s="77"/>
    </row>
    <row r="716" spans="2:2" ht="15.75" customHeight="1" x14ac:dyDescent="0.3">
      <c r="B716" s="77"/>
    </row>
    <row r="717" spans="2:2" ht="15.75" customHeight="1" x14ac:dyDescent="0.3">
      <c r="B717" s="77"/>
    </row>
    <row r="718" spans="2:2" ht="15.75" customHeight="1" x14ac:dyDescent="0.3">
      <c r="B718" s="77"/>
    </row>
    <row r="719" spans="2:2" ht="15.75" customHeight="1" x14ac:dyDescent="0.3">
      <c r="B719" s="77"/>
    </row>
    <row r="720" spans="2:2" ht="15.75" customHeight="1" x14ac:dyDescent="0.3">
      <c r="B720" s="77"/>
    </row>
    <row r="721" spans="2:2" ht="15.75" customHeight="1" x14ac:dyDescent="0.3">
      <c r="B721" s="77"/>
    </row>
    <row r="722" spans="2:2" ht="15.75" customHeight="1" x14ac:dyDescent="0.3">
      <c r="B722" s="77"/>
    </row>
    <row r="723" spans="2:2" ht="15.75" customHeight="1" x14ac:dyDescent="0.3">
      <c r="B723" s="77"/>
    </row>
    <row r="724" spans="2:2" ht="15.75" customHeight="1" x14ac:dyDescent="0.3">
      <c r="B724" s="77"/>
    </row>
    <row r="725" spans="2:2" ht="15.75" customHeight="1" x14ac:dyDescent="0.3">
      <c r="B725" s="77"/>
    </row>
    <row r="726" spans="2:2" ht="15.75" customHeight="1" x14ac:dyDescent="0.3">
      <c r="B726" s="77"/>
    </row>
    <row r="727" spans="2:2" ht="15.75" customHeight="1" x14ac:dyDescent="0.3">
      <c r="B727" s="77"/>
    </row>
    <row r="728" spans="2:2" ht="15.75" customHeight="1" x14ac:dyDescent="0.3">
      <c r="B728" s="77"/>
    </row>
    <row r="729" spans="2:2" ht="15.75" customHeight="1" x14ac:dyDescent="0.3">
      <c r="B729" s="77"/>
    </row>
    <row r="730" spans="2:2" ht="15.75" customHeight="1" x14ac:dyDescent="0.3">
      <c r="B730" s="77"/>
    </row>
    <row r="731" spans="2:2" ht="15.75" customHeight="1" x14ac:dyDescent="0.3">
      <c r="B731" s="77"/>
    </row>
    <row r="732" spans="2:2" ht="15.75" customHeight="1" x14ac:dyDescent="0.3">
      <c r="B732" s="77"/>
    </row>
    <row r="733" spans="2:2" ht="15.75" customHeight="1" x14ac:dyDescent="0.3">
      <c r="B733" s="77"/>
    </row>
    <row r="734" spans="2:2" ht="15.75" customHeight="1" x14ac:dyDescent="0.3">
      <c r="B734" s="77"/>
    </row>
    <row r="735" spans="2:2" ht="15.75" customHeight="1" x14ac:dyDescent="0.3">
      <c r="B735" s="77"/>
    </row>
    <row r="736" spans="2:2" ht="15.75" customHeight="1" x14ac:dyDescent="0.3">
      <c r="B736" s="77"/>
    </row>
    <row r="737" spans="2:2" ht="15.75" customHeight="1" x14ac:dyDescent="0.3">
      <c r="B737" s="77"/>
    </row>
    <row r="738" spans="2:2" ht="15.75" customHeight="1" x14ac:dyDescent="0.3">
      <c r="B738" s="77"/>
    </row>
    <row r="739" spans="2:2" ht="15.75" customHeight="1" x14ac:dyDescent="0.3">
      <c r="B739" s="77"/>
    </row>
    <row r="740" spans="2:2" ht="15.75" customHeight="1" x14ac:dyDescent="0.3">
      <c r="B740" s="77"/>
    </row>
    <row r="741" spans="2:2" ht="15.75" customHeight="1" x14ac:dyDescent="0.3">
      <c r="B741" s="77"/>
    </row>
    <row r="742" spans="2:2" ht="15.75" customHeight="1" x14ac:dyDescent="0.3">
      <c r="B742" s="77"/>
    </row>
    <row r="743" spans="2:2" ht="15.75" customHeight="1" x14ac:dyDescent="0.3">
      <c r="B743" s="77"/>
    </row>
    <row r="744" spans="2:2" ht="15.75" customHeight="1" x14ac:dyDescent="0.3">
      <c r="B744" s="77"/>
    </row>
    <row r="745" spans="2:2" ht="15.75" customHeight="1" x14ac:dyDescent="0.3">
      <c r="B745" s="77"/>
    </row>
    <row r="746" spans="2:2" ht="15.75" customHeight="1" x14ac:dyDescent="0.3">
      <c r="B746" s="77"/>
    </row>
    <row r="747" spans="2:2" ht="15.75" customHeight="1" x14ac:dyDescent="0.3">
      <c r="B747" s="77"/>
    </row>
    <row r="748" spans="2:2" ht="15.75" customHeight="1" x14ac:dyDescent="0.3">
      <c r="B748" s="77"/>
    </row>
    <row r="749" spans="2:2" ht="15.75" customHeight="1" x14ac:dyDescent="0.3">
      <c r="B749" s="77"/>
    </row>
    <row r="750" spans="2:2" ht="15.75" customHeight="1" x14ac:dyDescent="0.3">
      <c r="B750" s="77"/>
    </row>
    <row r="751" spans="2:2" ht="15.75" customHeight="1" x14ac:dyDescent="0.3">
      <c r="B751" s="77"/>
    </row>
    <row r="752" spans="2:2" ht="15.75" customHeight="1" x14ac:dyDescent="0.3">
      <c r="B752" s="77"/>
    </row>
    <row r="753" spans="2:2" ht="15.75" customHeight="1" x14ac:dyDescent="0.3">
      <c r="B753" s="77"/>
    </row>
    <row r="754" spans="2:2" ht="15.75" customHeight="1" x14ac:dyDescent="0.3">
      <c r="B754" s="77"/>
    </row>
    <row r="755" spans="2:2" ht="15.75" customHeight="1" x14ac:dyDescent="0.3">
      <c r="B755" s="77"/>
    </row>
    <row r="756" spans="2:2" ht="15.75" customHeight="1" x14ac:dyDescent="0.3">
      <c r="B756" s="77"/>
    </row>
    <row r="757" spans="2:2" ht="15.75" customHeight="1" x14ac:dyDescent="0.3">
      <c r="B757" s="77"/>
    </row>
    <row r="758" spans="2:2" ht="15.75" customHeight="1" x14ac:dyDescent="0.3">
      <c r="B758" s="77"/>
    </row>
    <row r="759" spans="2:2" ht="15.75" customHeight="1" x14ac:dyDescent="0.3">
      <c r="B759" s="77"/>
    </row>
    <row r="760" spans="2:2" ht="15.75" customHeight="1" x14ac:dyDescent="0.3">
      <c r="B760" s="77"/>
    </row>
    <row r="761" spans="2:2" ht="15.75" customHeight="1" x14ac:dyDescent="0.3">
      <c r="B761" s="77"/>
    </row>
    <row r="762" spans="2:2" ht="15.75" customHeight="1" x14ac:dyDescent="0.3">
      <c r="B762" s="77"/>
    </row>
    <row r="763" spans="2:2" ht="15.75" customHeight="1" x14ac:dyDescent="0.3">
      <c r="B763" s="77"/>
    </row>
    <row r="764" spans="2:2" ht="15.75" customHeight="1" x14ac:dyDescent="0.3">
      <c r="B764" s="77"/>
    </row>
    <row r="765" spans="2:2" ht="15.75" customHeight="1" x14ac:dyDescent="0.3">
      <c r="B765" s="77"/>
    </row>
    <row r="766" spans="2:2" ht="15.75" customHeight="1" x14ac:dyDescent="0.3">
      <c r="B766" s="77"/>
    </row>
    <row r="767" spans="2:2" ht="15.75" customHeight="1" x14ac:dyDescent="0.3">
      <c r="B767" s="77"/>
    </row>
    <row r="768" spans="2:2" ht="15.75" customHeight="1" x14ac:dyDescent="0.3">
      <c r="B768" s="77"/>
    </row>
    <row r="769" spans="2:2" ht="15.75" customHeight="1" x14ac:dyDescent="0.3">
      <c r="B769" s="77"/>
    </row>
    <row r="770" spans="2:2" ht="15.75" customHeight="1" x14ac:dyDescent="0.3">
      <c r="B770" s="77"/>
    </row>
    <row r="771" spans="2:2" ht="15.75" customHeight="1" x14ac:dyDescent="0.3">
      <c r="B771" s="77"/>
    </row>
    <row r="772" spans="2:2" ht="15.75" customHeight="1" x14ac:dyDescent="0.3">
      <c r="B772" s="77"/>
    </row>
    <row r="773" spans="2:2" ht="15.75" customHeight="1" x14ac:dyDescent="0.3">
      <c r="B773" s="77"/>
    </row>
    <row r="774" spans="2:2" ht="15.75" customHeight="1" x14ac:dyDescent="0.3">
      <c r="B774" s="77"/>
    </row>
    <row r="775" spans="2:2" ht="15.75" customHeight="1" x14ac:dyDescent="0.3">
      <c r="B775" s="77"/>
    </row>
    <row r="776" spans="2:2" ht="15.75" customHeight="1" x14ac:dyDescent="0.3">
      <c r="B776" s="77"/>
    </row>
    <row r="777" spans="2:2" ht="15.75" customHeight="1" x14ac:dyDescent="0.3">
      <c r="B777" s="77"/>
    </row>
    <row r="778" spans="2:2" ht="15.75" customHeight="1" x14ac:dyDescent="0.3">
      <c r="B778" s="77"/>
    </row>
    <row r="779" spans="2:2" ht="15.75" customHeight="1" x14ac:dyDescent="0.3">
      <c r="B779" s="77"/>
    </row>
    <row r="780" spans="2:2" ht="15.75" customHeight="1" x14ac:dyDescent="0.3">
      <c r="B780" s="77"/>
    </row>
    <row r="781" spans="2:2" ht="15.75" customHeight="1" x14ac:dyDescent="0.3">
      <c r="B781" s="77"/>
    </row>
    <row r="782" spans="2:2" ht="15.75" customHeight="1" x14ac:dyDescent="0.3">
      <c r="B782" s="77"/>
    </row>
    <row r="783" spans="2:2" ht="15.75" customHeight="1" x14ac:dyDescent="0.3">
      <c r="B783" s="77"/>
    </row>
    <row r="784" spans="2:2" ht="15.75" customHeight="1" x14ac:dyDescent="0.3">
      <c r="B784" s="77"/>
    </row>
    <row r="785" spans="2:2" ht="15.75" customHeight="1" x14ac:dyDescent="0.3">
      <c r="B785" s="77"/>
    </row>
    <row r="786" spans="2:2" ht="15.75" customHeight="1" x14ac:dyDescent="0.3">
      <c r="B786" s="77"/>
    </row>
    <row r="787" spans="2:2" ht="15.75" customHeight="1" x14ac:dyDescent="0.3">
      <c r="B787" s="77"/>
    </row>
    <row r="788" spans="2:2" ht="15.75" customHeight="1" x14ac:dyDescent="0.3">
      <c r="B788" s="77"/>
    </row>
    <row r="789" spans="2:2" ht="15.75" customHeight="1" x14ac:dyDescent="0.3">
      <c r="B789" s="77"/>
    </row>
    <row r="790" spans="2:2" ht="15.75" customHeight="1" x14ac:dyDescent="0.3">
      <c r="B790" s="77"/>
    </row>
    <row r="791" spans="2:2" ht="15.75" customHeight="1" x14ac:dyDescent="0.3">
      <c r="B791" s="77"/>
    </row>
    <row r="792" spans="2:2" ht="15.75" customHeight="1" x14ac:dyDescent="0.3">
      <c r="B792" s="77"/>
    </row>
    <row r="793" spans="2:2" ht="15.75" customHeight="1" x14ac:dyDescent="0.3">
      <c r="B793" s="77"/>
    </row>
    <row r="794" spans="2:2" ht="15.75" customHeight="1" x14ac:dyDescent="0.3">
      <c r="B794" s="77"/>
    </row>
    <row r="795" spans="2:2" ht="15.75" customHeight="1" x14ac:dyDescent="0.3">
      <c r="B795" s="77"/>
    </row>
    <row r="796" spans="2:2" ht="15.75" customHeight="1" x14ac:dyDescent="0.3">
      <c r="B796" s="77"/>
    </row>
    <row r="797" spans="2:2" ht="15.75" customHeight="1" x14ac:dyDescent="0.3">
      <c r="B797" s="77"/>
    </row>
    <row r="798" spans="2:2" ht="15.75" customHeight="1" x14ac:dyDescent="0.3">
      <c r="B798" s="77"/>
    </row>
    <row r="799" spans="2:2" ht="15.75" customHeight="1" x14ac:dyDescent="0.3">
      <c r="B799" s="77"/>
    </row>
    <row r="800" spans="2:2" ht="15.75" customHeight="1" x14ac:dyDescent="0.3">
      <c r="B800" s="77"/>
    </row>
    <row r="801" spans="2:2" ht="15.75" customHeight="1" x14ac:dyDescent="0.3">
      <c r="B801" s="77"/>
    </row>
    <row r="802" spans="2:2" ht="15.75" customHeight="1" x14ac:dyDescent="0.3">
      <c r="B802" s="77"/>
    </row>
    <row r="803" spans="2:2" ht="15.75" customHeight="1" x14ac:dyDescent="0.3">
      <c r="B803" s="77"/>
    </row>
    <row r="804" spans="2:2" ht="15.75" customHeight="1" x14ac:dyDescent="0.3">
      <c r="B804" s="77"/>
    </row>
    <row r="805" spans="2:2" ht="15.75" customHeight="1" x14ac:dyDescent="0.3">
      <c r="B805" s="77"/>
    </row>
    <row r="806" spans="2:2" ht="15.75" customHeight="1" x14ac:dyDescent="0.3">
      <c r="B806" s="77"/>
    </row>
    <row r="807" spans="2:2" ht="15.75" customHeight="1" x14ac:dyDescent="0.3">
      <c r="B807" s="77"/>
    </row>
    <row r="808" spans="2:2" ht="15.75" customHeight="1" x14ac:dyDescent="0.3">
      <c r="B808" s="77"/>
    </row>
    <row r="809" spans="2:2" ht="15.75" customHeight="1" x14ac:dyDescent="0.3">
      <c r="B809" s="77"/>
    </row>
    <row r="810" spans="2:2" ht="15.75" customHeight="1" x14ac:dyDescent="0.3">
      <c r="B810" s="77"/>
    </row>
    <row r="811" spans="2:2" ht="15.75" customHeight="1" x14ac:dyDescent="0.3">
      <c r="B811" s="77"/>
    </row>
    <row r="812" spans="2:2" ht="15.75" customHeight="1" x14ac:dyDescent="0.3">
      <c r="B812" s="77"/>
    </row>
    <row r="813" spans="2:2" ht="15.75" customHeight="1" x14ac:dyDescent="0.3">
      <c r="B813" s="77"/>
    </row>
    <row r="814" spans="2:2" ht="15.75" customHeight="1" x14ac:dyDescent="0.3">
      <c r="B814" s="77"/>
    </row>
    <row r="815" spans="2:2" ht="15.75" customHeight="1" x14ac:dyDescent="0.3">
      <c r="B815" s="77"/>
    </row>
    <row r="816" spans="2:2" ht="15.75" customHeight="1" x14ac:dyDescent="0.3">
      <c r="B816" s="77"/>
    </row>
    <row r="817" spans="2:2" ht="15.75" customHeight="1" x14ac:dyDescent="0.3">
      <c r="B817" s="77"/>
    </row>
    <row r="818" spans="2:2" ht="15.75" customHeight="1" x14ac:dyDescent="0.3">
      <c r="B818" s="77"/>
    </row>
    <row r="819" spans="2:2" ht="15.75" customHeight="1" x14ac:dyDescent="0.3">
      <c r="B819" s="77"/>
    </row>
    <row r="820" spans="2:2" ht="15.75" customHeight="1" x14ac:dyDescent="0.3">
      <c r="B820" s="77"/>
    </row>
    <row r="821" spans="2:2" ht="15.75" customHeight="1" x14ac:dyDescent="0.3">
      <c r="B821" s="77"/>
    </row>
    <row r="822" spans="2:2" ht="15.75" customHeight="1" x14ac:dyDescent="0.3">
      <c r="B822" s="77"/>
    </row>
    <row r="823" spans="2:2" ht="15.75" customHeight="1" x14ac:dyDescent="0.3">
      <c r="B823" s="77"/>
    </row>
    <row r="824" spans="2:2" ht="15.75" customHeight="1" x14ac:dyDescent="0.3">
      <c r="B824" s="77"/>
    </row>
    <row r="825" spans="2:2" ht="15.75" customHeight="1" x14ac:dyDescent="0.3">
      <c r="B825" s="77"/>
    </row>
    <row r="826" spans="2:2" ht="15.75" customHeight="1" x14ac:dyDescent="0.3">
      <c r="B826" s="77"/>
    </row>
    <row r="827" spans="2:2" ht="15.75" customHeight="1" x14ac:dyDescent="0.3">
      <c r="B827" s="77"/>
    </row>
    <row r="828" spans="2:2" ht="15.75" customHeight="1" x14ac:dyDescent="0.3">
      <c r="B828" s="77"/>
    </row>
    <row r="829" spans="2:2" ht="15.75" customHeight="1" x14ac:dyDescent="0.3">
      <c r="B829" s="77"/>
    </row>
    <row r="830" spans="2:2" ht="15.75" customHeight="1" x14ac:dyDescent="0.3">
      <c r="B830" s="77"/>
    </row>
    <row r="831" spans="2:2" ht="15.75" customHeight="1" x14ac:dyDescent="0.3">
      <c r="B831" s="77"/>
    </row>
    <row r="832" spans="2:2" ht="15.75" customHeight="1" x14ac:dyDescent="0.3">
      <c r="B832" s="77"/>
    </row>
    <row r="833" spans="2:2" ht="15.75" customHeight="1" x14ac:dyDescent="0.3">
      <c r="B833" s="77"/>
    </row>
    <row r="834" spans="2:2" ht="15.75" customHeight="1" x14ac:dyDescent="0.3">
      <c r="B834" s="77"/>
    </row>
    <row r="835" spans="2:2" ht="15.75" customHeight="1" x14ac:dyDescent="0.3">
      <c r="B835" s="77"/>
    </row>
    <row r="836" spans="2:2" ht="15.75" customHeight="1" x14ac:dyDescent="0.3">
      <c r="B836" s="77"/>
    </row>
    <row r="837" spans="2:2" ht="15.75" customHeight="1" x14ac:dyDescent="0.3">
      <c r="B837" s="77"/>
    </row>
    <row r="838" spans="2:2" ht="15.75" customHeight="1" x14ac:dyDescent="0.3">
      <c r="B838" s="77"/>
    </row>
    <row r="839" spans="2:2" ht="15.75" customHeight="1" x14ac:dyDescent="0.3">
      <c r="B839" s="77"/>
    </row>
    <row r="840" spans="2:2" ht="15.75" customHeight="1" x14ac:dyDescent="0.3">
      <c r="B840" s="77"/>
    </row>
    <row r="841" spans="2:2" ht="15.75" customHeight="1" x14ac:dyDescent="0.3">
      <c r="B841" s="77"/>
    </row>
    <row r="842" spans="2:2" ht="15.75" customHeight="1" x14ac:dyDescent="0.3">
      <c r="B842" s="77"/>
    </row>
    <row r="843" spans="2:2" ht="15.75" customHeight="1" x14ac:dyDescent="0.3">
      <c r="B843" s="77"/>
    </row>
    <row r="844" spans="2:2" ht="15.75" customHeight="1" x14ac:dyDescent="0.3">
      <c r="B844" s="77"/>
    </row>
    <row r="845" spans="2:2" ht="15.75" customHeight="1" x14ac:dyDescent="0.3">
      <c r="B845" s="77"/>
    </row>
    <row r="846" spans="2:2" ht="15.75" customHeight="1" x14ac:dyDescent="0.3">
      <c r="B846" s="77"/>
    </row>
    <row r="847" spans="2:2" ht="15.75" customHeight="1" x14ac:dyDescent="0.3">
      <c r="B847" s="77"/>
    </row>
    <row r="848" spans="2:2" ht="15.75" customHeight="1" x14ac:dyDescent="0.3">
      <c r="B848" s="77"/>
    </row>
    <row r="849" spans="2:2" ht="15.75" customHeight="1" x14ac:dyDescent="0.3">
      <c r="B849" s="77"/>
    </row>
    <row r="850" spans="2:2" ht="15.75" customHeight="1" x14ac:dyDescent="0.3">
      <c r="B850" s="77"/>
    </row>
    <row r="851" spans="2:2" ht="15.75" customHeight="1" x14ac:dyDescent="0.3">
      <c r="B851" s="77"/>
    </row>
    <row r="852" spans="2:2" ht="15.75" customHeight="1" x14ac:dyDescent="0.3">
      <c r="B852" s="77"/>
    </row>
    <row r="853" spans="2:2" ht="15.75" customHeight="1" x14ac:dyDescent="0.3">
      <c r="B853" s="77"/>
    </row>
    <row r="854" spans="2:2" ht="15.75" customHeight="1" x14ac:dyDescent="0.3">
      <c r="B854" s="77"/>
    </row>
    <row r="855" spans="2:2" ht="15.75" customHeight="1" x14ac:dyDescent="0.3">
      <c r="B855" s="77"/>
    </row>
    <row r="856" spans="2:2" ht="15.75" customHeight="1" x14ac:dyDescent="0.3">
      <c r="B856" s="77"/>
    </row>
    <row r="857" spans="2:2" ht="15.75" customHeight="1" x14ac:dyDescent="0.3">
      <c r="B857" s="77"/>
    </row>
    <row r="858" spans="2:2" ht="15.75" customHeight="1" x14ac:dyDescent="0.3">
      <c r="B858" s="77"/>
    </row>
    <row r="859" spans="2:2" ht="15.75" customHeight="1" x14ac:dyDescent="0.3">
      <c r="B859" s="77"/>
    </row>
    <row r="860" spans="2:2" ht="15.75" customHeight="1" x14ac:dyDescent="0.3">
      <c r="B860" s="77"/>
    </row>
    <row r="861" spans="2:2" ht="15.75" customHeight="1" x14ac:dyDescent="0.3">
      <c r="B861" s="77"/>
    </row>
    <row r="862" spans="2:2" ht="15.75" customHeight="1" x14ac:dyDescent="0.3">
      <c r="B862" s="77"/>
    </row>
    <row r="863" spans="2:2" ht="15.75" customHeight="1" x14ac:dyDescent="0.3">
      <c r="B863" s="77"/>
    </row>
    <row r="864" spans="2:2" ht="15.75" customHeight="1" x14ac:dyDescent="0.3">
      <c r="B864" s="77"/>
    </row>
    <row r="865" spans="2:2" ht="15.75" customHeight="1" x14ac:dyDescent="0.3">
      <c r="B865" s="77"/>
    </row>
    <row r="866" spans="2:2" ht="15.75" customHeight="1" x14ac:dyDescent="0.3">
      <c r="B866" s="77"/>
    </row>
    <row r="867" spans="2:2" ht="15.75" customHeight="1" x14ac:dyDescent="0.3">
      <c r="B867" s="77"/>
    </row>
    <row r="868" spans="2:2" ht="15.75" customHeight="1" x14ac:dyDescent="0.3">
      <c r="B868" s="77"/>
    </row>
    <row r="869" spans="2:2" ht="15.75" customHeight="1" x14ac:dyDescent="0.3">
      <c r="B869" s="77"/>
    </row>
    <row r="870" spans="2:2" ht="15.75" customHeight="1" x14ac:dyDescent="0.3">
      <c r="B870" s="77"/>
    </row>
    <row r="871" spans="2:2" ht="15.75" customHeight="1" x14ac:dyDescent="0.3">
      <c r="B871" s="77"/>
    </row>
    <row r="872" spans="2:2" ht="15.75" customHeight="1" x14ac:dyDescent="0.3">
      <c r="B872" s="77"/>
    </row>
    <row r="873" spans="2:2" ht="15.75" customHeight="1" x14ac:dyDescent="0.3">
      <c r="B873" s="77"/>
    </row>
    <row r="874" spans="2:2" ht="15.75" customHeight="1" x14ac:dyDescent="0.3">
      <c r="B874" s="77"/>
    </row>
    <row r="875" spans="2:2" ht="15.75" customHeight="1" x14ac:dyDescent="0.3">
      <c r="B875" s="77"/>
    </row>
    <row r="876" spans="2:2" ht="15.75" customHeight="1" x14ac:dyDescent="0.3">
      <c r="B876" s="77"/>
    </row>
    <row r="877" spans="2:2" ht="15.75" customHeight="1" x14ac:dyDescent="0.3">
      <c r="B877" s="77"/>
    </row>
    <row r="878" spans="2:2" ht="15.75" customHeight="1" x14ac:dyDescent="0.3">
      <c r="B878" s="77"/>
    </row>
    <row r="879" spans="2:2" ht="15.75" customHeight="1" x14ac:dyDescent="0.3">
      <c r="B879" s="77"/>
    </row>
    <row r="880" spans="2:2" ht="15.75" customHeight="1" x14ac:dyDescent="0.3">
      <c r="B880" s="77"/>
    </row>
    <row r="881" spans="2:2" ht="15.75" customHeight="1" x14ac:dyDescent="0.3">
      <c r="B881" s="77"/>
    </row>
    <row r="882" spans="2:2" ht="15.75" customHeight="1" x14ac:dyDescent="0.3">
      <c r="B882" s="77"/>
    </row>
    <row r="883" spans="2:2" ht="15.75" customHeight="1" x14ac:dyDescent="0.3">
      <c r="B883" s="77"/>
    </row>
    <row r="884" spans="2:2" ht="15.75" customHeight="1" x14ac:dyDescent="0.3">
      <c r="B884" s="77"/>
    </row>
    <row r="885" spans="2:2" ht="15.75" customHeight="1" x14ac:dyDescent="0.3">
      <c r="B885" s="77"/>
    </row>
    <row r="886" spans="2:2" ht="15.75" customHeight="1" x14ac:dyDescent="0.3">
      <c r="B886" s="77"/>
    </row>
    <row r="887" spans="2:2" ht="15.75" customHeight="1" x14ac:dyDescent="0.3">
      <c r="B887" s="77"/>
    </row>
    <row r="888" spans="2:2" ht="15.75" customHeight="1" x14ac:dyDescent="0.3">
      <c r="B888" s="77"/>
    </row>
    <row r="889" spans="2:2" ht="15.75" customHeight="1" x14ac:dyDescent="0.3">
      <c r="B889" s="77"/>
    </row>
    <row r="890" spans="2:2" ht="15.75" customHeight="1" x14ac:dyDescent="0.3">
      <c r="B890" s="77"/>
    </row>
    <row r="891" spans="2:2" ht="15.75" customHeight="1" x14ac:dyDescent="0.3">
      <c r="B891" s="77"/>
    </row>
    <row r="892" spans="2:2" ht="15.75" customHeight="1" x14ac:dyDescent="0.3">
      <c r="B892" s="77"/>
    </row>
    <row r="893" spans="2:2" ht="15.75" customHeight="1" x14ac:dyDescent="0.3">
      <c r="B893" s="77"/>
    </row>
    <row r="894" spans="2:2" ht="15.75" customHeight="1" x14ac:dyDescent="0.3">
      <c r="B894" s="77"/>
    </row>
    <row r="895" spans="2:2" ht="15.75" customHeight="1" x14ac:dyDescent="0.3">
      <c r="B895" s="77"/>
    </row>
    <row r="896" spans="2:2" ht="15.75" customHeight="1" x14ac:dyDescent="0.3">
      <c r="B896" s="77"/>
    </row>
    <row r="897" spans="2:2" ht="15.75" customHeight="1" x14ac:dyDescent="0.3">
      <c r="B897" s="77"/>
    </row>
    <row r="898" spans="2:2" ht="15.75" customHeight="1" x14ac:dyDescent="0.3">
      <c r="B898" s="77"/>
    </row>
    <row r="899" spans="2:2" ht="15.75" customHeight="1" x14ac:dyDescent="0.3">
      <c r="B899" s="77"/>
    </row>
    <row r="900" spans="2:2" ht="15.75" customHeight="1" x14ac:dyDescent="0.3">
      <c r="B900" s="77"/>
    </row>
    <row r="901" spans="2:2" ht="15.75" customHeight="1" x14ac:dyDescent="0.3">
      <c r="B901" s="77"/>
    </row>
    <row r="902" spans="2:2" ht="15.75" customHeight="1" x14ac:dyDescent="0.3">
      <c r="B902" s="77"/>
    </row>
    <row r="903" spans="2:2" ht="15.75" customHeight="1" x14ac:dyDescent="0.3">
      <c r="B903" s="77"/>
    </row>
    <row r="904" spans="2:2" ht="15.75" customHeight="1" x14ac:dyDescent="0.3">
      <c r="B904" s="77"/>
    </row>
    <row r="905" spans="2:2" ht="15.75" customHeight="1" x14ac:dyDescent="0.3">
      <c r="B905" s="77"/>
    </row>
    <row r="906" spans="2:2" ht="15.75" customHeight="1" x14ac:dyDescent="0.3">
      <c r="B906" s="77"/>
    </row>
    <row r="907" spans="2:2" ht="15.75" customHeight="1" x14ac:dyDescent="0.3">
      <c r="B907" s="77"/>
    </row>
    <row r="908" spans="2:2" ht="15.75" customHeight="1" x14ac:dyDescent="0.3">
      <c r="B908" s="77"/>
    </row>
    <row r="909" spans="2:2" ht="15.75" customHeight="1" x14ac:dyDescent="0.3">
      <c r="B909" s="77"/>
    </row>
    <row r="910" spans="2:2" ht="15.75" customHeight="1" x14ac:dyDescent="0.3">
      <c r="B910" s="77"/>
    </row>
    <row r="911" spans="2:2" ht="15.75" customHeight="1" x14ac:dyDescent="0.3">
      <c r="B911" s="77"/>
    </row>
    <row r="912" spans="2:2" ht="15.75" customHeight="1" x14ac:dyDescent="0.3">
      <c r="B912" s="77"/>
    </row>
    <row r="913" spans="2:2" ht="15.75" customHeight="1" x14ac:dyDescent="0.3">
      <c r="B913" s="77"/>
    </row>
    <row r="914" spans="2:2" ht="15.75" customHeight="1" x14ac:dyDescent="0.3">
      <c r="B914" s="77"/>
    </row>
    <row r="915" spans="2:2" ht="15.75" customHeight="1" x14ac:dyDescent="0.3">
      <c r="B915" s="77"/>
    </row>
    <row r="916" spans="2:2" ht="15.75" customHeight="1" x14ac:dyDescent="0.3">
      <c r="B916" s="77"/>
    </row>
    <row r="917" spans="2:2" ht="15.75" customHeight="1" x14ac:dyDescent="0.3">
      <c r="B917" s="77"/>
    </row>
    <row r="918" spans="2:2" ht="15.75" customHeight="1" x14ac:dyDescent="0.3">
      <c r="B918" s="77"/>
    </row>
    <row r="919" spans="2:2" ht="15.75" customHeight="1" x14ac:dyDescent="0.3">
      <c r="B919" s="77"/>
    </row>
    <row r="920" spans="2:2" ht="15.75" customHeight="1" x14ac:dyDescent="0.3">
      <c r="B920" s="77"/>
    </row>
    <row r="921" spans="2:2" ht="15.75" customHeight="1" x14ac:dyDescent="0.3">
      <c r="B921" s="77"/>
    </row>
    <row r="922" spans="2:2" ht="15.75" customHeight="1" x14ac:dyDescent="0.3">
      <c r="B922" s="77"/>
    </row>
    <row r="923" spans="2:2" ht="15.75" customHeight="1" x14ac:dyDescent="0.3">
      <c r="B923" s="77"/>
    </row>
    <row r="924" spans="2:2" ht="15.75" customHeight="1" x14ac:dyDescent="0.3">
      <c r="B924" s="77"/>
    </row>
    <row r="925" spans="2:2" ht="15.75" customHeight="1" x14ac:dyDescent="0.3">
      <c r="B925" s="77"/>
    </row>
    <row r="926" spans="2:2" ht="15.75" customHeight="1" x14ac:dyDescent="0.3">
      <c r="B926" s="77"/>
    </row>
    <row r="927" spans="2:2" ht="15.75" customHeight="1" x14ac:dyDescent="0.3">
      <c r="B927" s="77"/>
    </row>
    <row r="928" spans="2:2" ht="15.75" customHeight="1" x14ac:dyDescent="0.3">
      <c r="B928" s="77"/>
    </row>
    <row r="929" spans="2:2" ht="15.75" customHeight="1" x14ac:dyDescent="0.3">
      <c r="B929" s="77"/>
    </row>
    <row r="930" spans="2:2" ht="15.75" customHeight="1" x14ac:dyDescent="0.3">
      <c r="B930" s="77"/>
    </row>
    <row r="931" spans="2:2" ht="15.75" customHeight="1" x14ac:dyDescent="0.3">
      <c r="B931" s="77"/>
    </row>
    <row r="932" spans="2:2" ht="15.75" customHeight="1" x14ac:dyDescent="0.3">
      <c r="B932" s="77"/>
    </row>
    <row r="933" spans="2:2" ht="15.75" customHeight="1" x14ac:dyDescent="0.3">
      <c r="B933" s="77"/>
    </row>
    <row r="934" spans="2:2" ht="15.75" customHeight="1" x14ac:dyDescent="0.3">
      <c r="B934" s="77"/>
    </row>
    <row r="935" spans="2:2" ht="15.75" customHeight="1" x14ac:dyDescent="0.3">
      <c r="B935" s="77"/>
    </row>
    <row r="936" spans="2:2" ht="15.75" customHeight="1" x14ac:dyDescent="0.3">
      <c r="B936" s="77"/>
    </row>
    <row r="937" spans="2:2" ht="15.75" customHeight="1" x14ac:dyDescent="0.3">
      <c r="B937" s="77"/>
    </row>
    <row r="938" spans="2:2" ht="15.75" customHeight="1" x14ac:dyDescent="0.3">
      <c r="B938" s="77"/>
    </row>
    <row r="939" spans="2:2" ht="15.75" customHeight="1" x14ac:dyDescent="0.3">
      <c r="B939" s="77"/>
    </row>
    <row r="940" spans="2:2" ht="15.75" customHeight="1" x14ac:dyDescent="0.3">
      <c r="B940" s="77"/>
    </row>
    <row r="941" spans="2:2" ht="15.75" customHeight="1" x14ac:dyDescent="0.3">
      <c r="B941" s="77"/>
    </row>
    <row r="942" spans="2:2" ht="15.75" customHeight="1" x14ac:dyDescent="0.3">
      <c r="B942" s="77"/>
    </row>
    <row r="943" spans="2:2" ht="15.75" customHeight="1" x14ac:dyDescent="0.3">
      <c r="B943" s="77"/>
    </row>
    <row r="944" spans="2:2" ht="15.75" customHeight="1" x14ac:dyDescent="0.3">
      <c r="B944" s="77"/>
    </row>
    <row r="945" spans="2:2" ht="15.75" customHeight="1" x14ac:dyDescent="0.3">
      <c r="B945" s="77"/>
    </row>
    <row r="946" spans="2:2" ht="15.75" customHeight="1" x14ac:dyDescent="0.3">
      <c r="B946" s="77"/>
    </row>
    <row r="947" spans="2:2" ht="15.75" customHeight="1" x14ac:dyDescent="0.3">
      <c r="B947" s="77"/>
    </row>
    <row r="948" spans="2:2" ht="15.75" customHeight="1" x14ac:dyDescent="0.3">
      <c r="B948" s="77"/>
    </row>
    <row r="949" spans="2:2" ht="15.75" customHeight="1" x14ac:dyDescent="0.3">
      <c r="B949" s="77"/>
    </row>
    <row r="950" spans="2:2" ht="15.75" customHeight="1" x14ac:dyDescent="0.3">
      <c r="B950" s="77"/>
    </row>
    <row r="951" spans="2:2" ht="15.75" customHeight="1" x14ac:dyDescent="0.3">
      <c r="B951" s="77"/>
    </row>
    <row r="952" spans="2:2" ht="15.75" customHeight="1" x14ac:dyDescent="0.3">
      <c r="B952" s="77"/>
    </row>
    <row r="953" spans="2:2" ht="15.75" customHeight="1" x14ac:dyDescent="0.3">
      <c r="B953" s="77"/>
    </row>
    <row r="954" spans="2:2" ht="15.75" customHeight="1" x14ac:dyDescent="0.3">
      <c r="B954" s="77"/>
    </row>
    <row r="955" spans="2:2" ht="15.75" customHeight="1" x14ac:dyDescent="0.3">
      <c r="B955" s="77"/>
    </row>
    <row r="956" spans="2:2" ht="15.75" customHeight="1" x14ac:dyDescent="0.3">
      <c r="B956" s="77"/>
    </row>
    <row r="957" spans="2:2" ht="15.75" customHeight="1" x14ac:dyDescent="0.3">
      <c r="B957" s="77"/>
    </row>
    <row r="958" spans="2:2" ht="15.75" customHeight="1" x14ac:dyDescent="0.3">
      <c r="B958" s="77"/>
    </row>
    <row r="959" spans="2:2" ht="15.75" customHeight="1" x14ac:dyDescent="0.3">
      <c r="B959" s="77"/>
    </row>
    <row r="960" spans="2:2" ht="15.75" customHeight="1" x14ac:dyDescent="0.3">
      <c r="B960" s="77"/>
    </row>
    <row r="961" spans="2:2" ht="15.75" customHeight="1" x14ac:dyDescent="0.3">
      <c r="B961" s="77"/>
    </row>
    <row r="962" spans="2:2" ht="15.75" customHeight="1" x14ac:dyDescent="0.3">
      <c r="B962" s="77"/>
    </row>
    <row r="963" spans="2:2" ht="15.75" customHeight="1" x14ac:dyDescent="0.3">
      <c r="B963" s="77"/>
    </row>
    <row r="964" spans="2:2" ht="15.75" customHeight="1" x14ac:dyDescent="0.3">
      <c r="B964" s="77"/>
    </row>
    <row r="965" spans="2:2" ht="15.75" customHeight="1" x14ac:dyDescent="0.3">
      <c r="B965" s="77"/>
    </row>
    <row r="966" spans="2:2" ht="15.75" customHeight="1" x14ac:dyDescent="0.3">
      <c r="B966" s="77"/>
    </row>
    <row r="967" spans="2:2" ht="15.75" customHeight="1" x14ac:dyDescent="0.3">
      <c r="B967" s="77"/>
    </row>
    <row r="968" spans="2:2" ht="15.75" customHeight="1" x14ac:dyDescent="0.3">
      <c r="B968" s="77"/>
    </row>
    <row r="969" spans="2:2" ht="15.75" customHeight="1" x14ac:dyDescent="0.3">
      <c r="B969" s="77"/>
    </row>
    <row r="970" spans="2:2" ht="15.75" customHeight="1" x14ac:dyDescent="0.3">
      <c r="B970" s="77"/>
    </row>
    <row r="971" spans="2:2" ht="15.75" customHeight="1" x14ac:dyDescent="0.3">
      <c r="B971" s="77"/>
    </row>
    <row r="972" spans="2:2" ht="15.75" customHeight="1" x14ac:dyDescent="0.3">
      <c r="B972" s="77"/>
    </row>
    <row r="973" spans="2:2" ht="15.75" customHeight="1" x14ac:dyDescent="0.3">
      <c r="B973" s="77"/>
    </row>
    <row r="974" spans="2:2" ht="15.75" customHeight="1" x14ac:dyDescent="0.3">
      <c r="B974" s="77"/>
    </row>
    <row r="975" spans="2:2" ht="15.75" customHeight="1" x14ac:dyDescent="0.3">
      <c r="B975" s="77"/>
    </row>
    <row r="976" spans="2:2" ht="15.75" customHeight="1" x14ac:dyDescent="0.3">
      <c r="B976" s="77"/>
    </row>
    <row r="977" spans="2:2" ht="15.75" customHeight="1" x14ac:dyDescent="0.3">
      <c r="B977" s="77"/>
    </row>
    <row r="978" spans="2:2" ht="15.75" customHeight="1" x14ac:dyDescent="0.3">
      <c r="B978" s="77"/>
    </row>
    <row r="979" spans="2:2" ht="15.75" customHeight="1" x14ac:dyDescent="0.3">
      <c r="B979" s="77"/>
    </row>
    <row r="980" spans="2:2" ht="15.75" customHeight="1" x14ac:dyDescent="0.3">
      <c r="B980" s="77"/>
    </row>
    <row r="981" spans="2:2" ht="15.75" customHeight="1" x14ac:dyDescent="0.3">
      <c r="B981" s="77"/>
    </row>
    <row r="982" spans="2:2" ht="15.75" customHeight="1" x14ac:dyDescent="0.3">
      <c r="B982" s="77"/>
    </row>
    <row r="983" spans="2:2" ht="15.75" customHeight="1" x14ac:dyDescent="0.3">
      <c r="B983" s="77"/>
    </row>
    <row r="984" spans="2:2" ht="15.75" customHeight="1" x14ac:dyDescent="0.3">
      <c r="B984" s="77"/>
    </row>
    <row r="985" spans="2:2" ht="15.75" customHeight="1" x14ac:dyDescent="0.3">
      <c r="B985" s="77"/>
    </row>
    <row r="986" spans="2:2" ht="15.75" customHeight="1" x14ac:dyDescent="0.3">
      <c r="B986" s="77"/>
    </row>
    <row r="987" spans="2:2" ht="15.75" customHeight="1" x14ac:dyDescent="0.3">
      <c r="B987" s="77"/>
    </row>
    <row r="988" spans="2:2" ht="15.75" customHeight="1" x14ac:dyDescent="0.3">
      <c r="B988" s="77"/>
    </row>
    <row r="989" spans="2:2" ht="15.75" customHeight="1" x14ac:dyDescent="0.3">
      <c r="B989" s="77"/>
    </row>
    <row r="990" spans="2:2" ht="15.75" customHeight="1" x14ac:dyDescent="0.3">
      <c r="B990" s="77"/>
    </row>
    <row r="991" spans="2:2" ht="15.75" customHeight="1" x14ac:dyDescent="0.3">
      <c r="B991" s="77"/>
    </row>
    <row r="992" spans="2:2" ht="15.75" customHeight="1" x14ac:dyDescent="0.3">
      <c r="B992" s="77"/>
    </row>
    <row r="993" spans="2:2" ht="15.75" customHeight="1" x14ac:dyDescent="0.3">
      <c r="B993" s="77"/>
    </row>
    <row r="994" spans="2:2" ht="15.75" customHeight="1" x14ac:dyDescent="0.3">
      <c r="B994" s="77"/>
    </row>
    <row r="995" spans="2:2" ht="15.75" customHeight="1" x14ac:dyDescent="0.3">
      <c r="B995" s="77"/>
    </row>
    <row r="996" spans="2:2" ht="15.75" customHeight="1" x14ac:dyDescent="0.3">
      <c r="B996" s="77"/>
    </row>
    <row r="997" spans="2:2" ht="15.75" customHeight="1" x14ac:dyDescent="0.3">
      <c r="B997" s="77"/>
    </row>
    <row r="998" spans="2:2" ht="15.75" customHeight="1" x14ac:dyDescent="0.3">
      <c r="B998" s="77"/>
    </row>
    <row r="999" spans="2:2" ht="15.75" customHeight="1" x14ac:dyDescent="0.3">
      <c r="B999" s="77"/>
    </row>
    <row r="1000" spans="2:2" ht="15.75" customHeight="1" x14ac:dyDescent="0.3">
      <c r="B1000" s="77"/>
    </row>
    <row r="1001" spans="2:2" ht="15.75" customHeight="1" x14ac:dyDescent="0.3">
      <c r="B1001" s="77"/>
    </row>
    <row r="1002" spans="2:2" ht="15" customHeight="1" x14ac:dyDescent="0.3">
      <c r="B1002" s="77"/>
    </row>
  </sheetData>
  <mergeCells count="2">
    <mergeCell ref="A1:Y1"/>
    <mergeCell ref="A100:Y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scale="62" fitToHeight="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Y1002"/>
  <sheetViews>
    <sheetView topLeftCell="A78" workbookViewId="0">
      <selection activeCell="I89" sqref="I89"/>
    </sheetView>
  </sheetViews>
  <sheetFormatPr baseColWidth="10" defaultColWidth="14.44140625" defaultRowHeight="15" customHeight="1" x14ac:dyDescent="0.3"/>
  <cols>
    <col min="1" max="1" width="7.5546875" customWidth="1"/>
    <col min="2" max="2" width="8.5546875" customWidth="1"/>
    <col min="3" max="3" width="7.44140625" customWidth="1"/>
    <col min="4" max="7" width="6.6640625" customWidth="1"/>
    <col min="8" max="8" width="9" customWidth="1"/>
    <col min="9" max="9" width="10" customWidth="1"/>
    <col min="10" max="10" width="8.109375" customWidth="1"/>
    <col min="11" max="11" width="9.109375" customWidth="1"/>
    <col min="12" max="12" width="9" customWidth="1"/>
    <col min="13" max="13" width="10" customWidth="1"/>
    <col min="14" max="14" width="8" customWidth="1"/>
    <col min="15" max="15" width="8.6640625" customWidth="1"/>
    <col min="16" max="16" width="9.6640625" customWidth="1"/>
    <col min="17" max="17" width="8.44140625" customWidth="1"/>
    <col min="18" max="18" width="9.44140625" customWidth="1"/>
    <col min="19" max="19" width="8.44140625" bestFit="1" customWidth="1"/>
    <col min="20" max="20" width="8.6640625" customWidth="1"/>
    <col min="21" max="21" width="9.5546875" customWidth="1"/>
    <col min="22" max="22" width="10.44140625" customWidth="1"/>
    <col min="23" max="23" width="11.44140625" customWidth="1"/>
    <col min="24" max="24" width="9.109375" customWidth="1"/>
    <col min="25" max="25" width="10.109375" customWidth="1"/>
  </cols>
  <sheetData>
    <row r="1" spans="1:25" ht="30" customHeight="1" thickBot="1" x14ac:dyDescent="0.35">
      <c r="A1" s="170" t="s">
        <v>45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</row>
    <row r="2" spans="1:25" ht="29.25" customHeight="1" x14ac:dyDescent="0.3">
      <c r="A2" s="87" t="s">
        <v>37</v>
      </c>
      <c r="B2" s="83" t="s">
        <v>39</v>
      </c>
      <c r="C2" s="27" t="s">
        <v>0</v>
      </c>
      <c r="D2" s="48" t="s">
        <v>5</v>
      </c>
      <c r="E2" s="28" t="s">
        <v>18</v>
      </c>
      <c r="F2" s="29" t="s">
        <v>20</v>
      </c>
      <c r="G2" s="29" t="s">
        <v>28</v>
      </c>
      <c r="H2" s="29" t="s">
        <v>21</v>
      </c>
      <c r="I2" s="29" t="s">
        <v>22</v>
      </c>
      <c r="J2" s="29" t="s">
        <v>52</v>
      </c>
      <c r="K2" s="29" t="s">
        <v>53</v>
      </c>
      <c r="L2" s="29" t="s">
        <v>23</v>
      </c>
      <c r="M2" s="29" t="s">
        <v>24</v>
      </c>
      <c r="N2" s="29" t="s">
        <v>25</v>
      </c>
      <c r="O2" s="29" t="s">
        <v>26</v>
      </c>
      <c r="P2" s="29" t="s">
        <v>27</v>
      </c>
      <c r="Q2" s="29" t="s">
        <v>29</v>
      </c>
      <c r="R2" s="29" t="s">
        <v>30</v>
      </c>
      <c r="S2" s="29" t="s">
        <v>31</v>
      </c>
      <c r="T2" s="29" t="s">
        <v>32</v>
      </c>
      <c r="U2" s="29" t="s">
        <v>33</v>
      </c>
      <c r="V2" s="29" t="s">
        <v>34</v>
      </c>
      <c r="W2" s="29" t="s">
        <v>35</v>
      </c>
      <c r="X2" s="29" t="s">
        <v>36</v>
      </c>
      <c r="Y2" s="29" t="s">
        <v>54</v>
      </c>
    </row>
    <row r="3" spans="1:25" ht="14.4" x14ac:dyDescent="0.3">
      <c r="A3" s="127">
        <f t="shared" ref="A3:A34" si="0">AVERAGE(E3:Z3)</f>
        <v>0.49292533777636116</v>
      </c>
      <c r="B3" s="113">
        <v>1</v>
      </c>
      <c r="C3" s="114">
        <v>1</v>
      </c>
      <c r="D3" s="115">
        <v>0</v>
      </c>
      <c r="E3" s="128">
        <v>0</v>
      </c>
      <c r="F3" s="129">
        <v>1.8656716417910001E-3</v>
      </c>
      <c r="G3" s="129">
        <v>0.42116765532313499</v>
      </c>
      <c r="H3" s="129">
        <v>0.56908665105386402</v>
      </c>
      <c r="I3" s="129">
        <v>0.50572841938454305</v>
      </c>
      <c r="J3" s="129">
        <v>0.37026797527597299</v>
      </c>
      <c r="K3" s="129">
        <v>0.34832202941953699</v>
      </c>
      <c r="L3" s="129">
        <v>0.40959790045927402</v>
      </c>
      <c r="M3" s="129">
        <v>0.73817925194071998</v>
      </c>
      <c r="N3" s="129">
        <v>0.66650033266799702</v>
      </c>
      <c r="O3" s="129">
        <v>0.79299272830295597</v>
      </c>
      <c r="P3" s="129">
        <v>0.71952836442845003</v>
      </c>
      <c r="Q3" s="129">
        <v>0.22198423577793</v>
      </c>
      <c r="R3" s="129">
        <v>0.14818226479980301</v>
      </c>
      <c r="S3" s="129">
        <v>0.61893084845512503</v>
      </c>
      <c r="T3" s="129">
        <v>0.43118334179786699</v>
      </c>
      <c r="U3" s="129">
        <v>0.67734365833626697</v>
      </c>
      <c r="V3" s="129">
        <v>0.64808432189804399</v>
      </c>
      <c r="W3" s="129">
        <v>0.80662048969072098</v>
      </c>
      <c r="X3" s="129">
        <v>0.68974439391563402</v>
      </c>
      <c r="Y3" s="129">
        <v>0.56612155873395598</v>
      </c>
    </row>
    <row r="4" spans="1:25" ht="14.4" x14ac:dyDescent="0.3">
      <c r="A4" s="127">
        <f t="shared" si="0"/>
        <v>0.50362177330875901</v>
      </c>
      <c r="B4" s="74">
        <v>2</v>
      </c>
      <c r="C4" s="35">
        <v>1</v>
      </c>
      <c r="D4" s="118">
        <v>1</v>
      </c>
      <c r="E4" s="130">
        <v>0</v>
      </c>
      <c r="F4" s="131">
        <v>0</v>
      </c>
      <c r="G4" s="131">
        <v>0.55115942440325805</v>
      </c>
      <c r="H4" s="131">
        <v>0.55292976604452004</v>
      </c>
      <c r="I4" s="131">
        <v>0.49086665096258902</v>
      </c>
      <c r="J4" s="131">
        <v>0.43936491636880698</v>
      </c>
      <c r="K4" s="131">
        <v>0.43129569276843099</v>
      </c>
      <c r="L4" s="131">
        <v>0.44812072359171401</v>
      </c>
      <c r="M4" s="131">
        <v>0.65688073394495405</v>
      </c>
      <c r="N4" s="131">
        <v>0.60944777112441795</v>
      </c>
      <c r="O4" s="131">
        <v>0.78543771838700505</v>
      </c>
      <c r="P4" s="131">
        <v>0.70503835590491504</v>
      </c>
      <c r="Q4" s="131">
        <v>0.26653529814941701</v>
      </c>
      <c r="R4" s="131">
        <v>0.20087202161630999</v>
      </c>
      <c r="S4" s="131">
        <v>0.64124570868072595</v>
      </c>
      <c r="T4" s="131">
        <v>0.38877602844083298</v>
      </c>
      <c r="U4" s="131">
        <v>0.67562282451405997</v>
      </c>
      <c r="V4" s="131">
        <v>0.69104680987496003</v>
      </c>
      <c r="W4" s="131">
        <v>0.74935567010309301</v>
      </c>
      <c r="X4" s="131">
        <v>0.68911713972087196</v>
      </c>
      <c r="Y4" s="131">
        <v>0.60294398488305501</v>
      </c>
    </row>
    <row r="5" spans="1:25" ht="14.4" x14ac:dyDescent="0.3">
      <c r="A5" s="127">
        <f t="shared" si="0"/>
        <v>0.50691777291524931</v>
      </c>
      <c r="B5" s="113">
        <v>3</v>
      </c>
      <c r="C5" s="74">
        <v>1</v>
      </c>
      <c r="D5" s="67">
        <v>2</v>
      </c>
      <c r="E5" s="132">
        <v>0</v>
      </c>
      <c r="F5" s="133">
        <v>0</v>
      </c>
      <c r="G5" s="133">
        <v>0.53560582408537505</v>
      </c>
      <c r="H5" s="133">
        <v>0.56071251153218404</v>
      </c>
      <c r="I5" s="133">
        <v>0.49838319378118501</v>
      </c>
      <c r="J5" s="133">
        <v>0.44374888919607403</v>
      </c>
      <c r="K5" s="133">
        <v>0.43913503038844398</v>
      </c>
      <c r="L5" s="133">
        <v>0.45449432936545098</v>
      </c>
      <c r="M5" s="133">
        <v>0.66760762173606203</v>
      </c>
      <c r="N5" s="133">
        <v>0.61294078509647398</v>
      </c>
      <c r="O5" s="133">
        <v>0.78751534611389196</v>
      </c>
      <c r="P5" s="133">
        <v>0.71114688890993505</v>
      </c>
      <c r="Q5" s="133">
        <v>0.285298149417409</v>
      </c>
      <c r="R5" s="133">
        <v>0.19239744534512401</v>
      </c>
      <c r="S5" s="133">
        <v>0.636096125551741</v>
      </c>
      <c r="T5" s="133">
        <v>0.40858303707465699</v>
      </c>
      <c r="U5" s="133">
        <v>0.66494583284445996</v>
      </c>
      <c r="V5" s="133">
        <v>0.68924334722667502</v>
      </c>
      <c r="W5" s="133">
        <v>0.75990657216494795</v>
      </c>
      <c r="X5" s="133">
        <v>0.69350791908420895</v>
      </c>
      <c r="Y5" s="133">
        <v>0.604004382305937</v>
      </c>
    </row>
    <row r="6" spans="1:25" ht="14.4" x14ac:dyDescent="0.3">
      <c r="A6" s="127">
        <f t="shared" si="0"/>
        <v>0.49117616536483116</v>
      </c>
      <c r="B6" s="74">
        <v>4</v>
      </c>
      <c r="C6" s="35">
        <v>1</v>
      </c>
      <c r="D6" s="118">
        <v>3</v>
      </c>
      <c r="E6" s="130">
        <v>0</v>
      </c>
      <c r="F6" s="131">
        <v>0</v>
      </c>
      <c r="G6" s="131">
        <v>0.54974030028666299</v>
      </c>
      <c r="H6" s="131">
        <v>0.50247202706219096</v>
      </c>
      <c r="I6" s="131">
        <v>0.44876544531768597</v>
      </c>
      <c r="J6" s="131">
        <v>0.43298643338138598</v>
      </c>
      <c r="K6" s="131">
        <v>0.427464106403594</v>
      </c>
      <c r="L6" s="131">
        <v>0.46864748336301398</v>
      </c>
      <c r="M6" s="131">
        <v>0.67593507410021203</v>
      </c>
      <c r="N6" s="131">
        <v>0.62658017298735902</v>
      </c>
      <c r="O6" s="131">
        <v>0.77859099065067505</v>
      </c>
      <c r="P6" s="131">
        <v>0.71086277109574803</v>
      </c>
      <c r="Q6" s="131">
        <v>0.233636052090473</v>
      </c>
      <c r="R6" s="131">
        <v>0.149901744043233</v>
      </c>
      <c r="S6" s="131">
        <v>0.591711623344777</v>
      </c>
      <c r="T6" s="131">
        <v>0.323514474352463</v>
      </c>
      <c r="U6" s="131">
        <v>0.64402205796081202</v>
      </c>
      <c r="V6" s="131">
        <v>0.67890349470984301</v>
      </c>
      <c r="W6" s="131">
        <v>0.78922358247422697</v>
      </c>
      <c r="X6" s="131">
        <v>0.66912341226281902</v>
      </c>
      <c r="Y6" s="131">
        <v>0.61261822677428102</v>
      </c>
    </row>
    <row r="7" spans="1:25" ht="14.4" x14ac:dyDescent="0.3">
      <c r="A7" s="127">
        <f t="shared" si="0"/>
        <v>0.35419184651198021</v>
      </c>
      <c r="B7" s="113">
        <v>5</v>
      </c>
      <c r="C7" s="74">
        <v>1</v>
      </c>
      <c r="D7" s="67">
        <v>4</v>
      </c>
      <c r="E7" s="132">
        <v>0</v>
      </c>
      <c r="F7" s="133">
        <v>0</v>
      </c>
      <c r="G7" s="133">
        <v>0.36968183237305902</v>
      </c>
      <c r="H7" s="133">
        <v>0.30255718780308899</v>
      </c>
      <c r="I7" s="133">
        <v>0.284129601473328</v>
      </c>
      <c r="J7" s="133">
        <v>0.306759612156638</v>
      </c>
      <c r="K7" s="133">
        <v>0.29930414868316702</v>
      </c>
      <c r="L7" s="133">
        <v>0.237041897085013</v>
      </c>
      <c r="M7" s="133">
        <v>0.50656316160903303</v>
      </c>
      <c r="N7" s="133">
        <v>0.460745176314039</v>
      </c>
      <c r="O7" s="133">
        <v>0.527764661441118</v>
      </c>
      <c r="P7" s="133">
        <v>0.48427881428165598</v>
      </c>
      <c r="Q7" s="133">
        <v>0.36283413296778599</v>
      </c>
      <c r="R7" s="133">
        <v>0.202775730778678</v>
      </c>
      <c r="S7" s="133">
        <v>0.43084845512506098</v>
      </c>
      <c r="T7" s="133">
        <v>0.30294565769426102</v>
      </c>
      <c r="U7" s="133">
        <v>0.44553952051312101</v>
      </c>
      <c r="V7" s="133">
        <v>0.452108047451106</v>
      </c>
      <c r="W7" s="133">
        <v>0.52456507731958801</v>
      </c>
      <c r="X7" s="133">
        <v>0.47702681511682599</v>
      </c>
      <c r="Y7" s="133">
        <v>0.46055924656501601</v>
      </c>
    </row>
    <row r="8" spans="1:25" ht="14.4" x14ac:dyDescent="0.3">
      <c r="A8" s="127">
        <f t="shared" si="0"/>
        <v>0.36983214453520086</v>
      </c>
      <c r="B8" s="74">
        <v>6</v>
      </c>
      <c r="C8" s="35">
        <v>2</v>
      </c>
      <c r="D8" s="118">
        <v>0</v>
      </c>
      <c r="E8" s="130">
        <v>0</v>
      </c>
      <c r="F8" s="131">
        <v>0</v>
      </c>
      <c r="G8" s="131">
        <v>0.41495189169244701</v>
      </c>
      <c r="H8" s="131">
        <v>0.37816100111182099</v>
      </c>
      <c r="I8" s="131">
        <v>0.36477718054692998</v>
      </c>
      <c r="J8" s="131">
        <v>0.37607377712829998</v>
      </c>
      <c r="K8" s="131">
        <v>0.37893067911565198</v>
      </c>
      <c r="L8" s="131">
        <v>0.30237135626581702</v>
      </c>
      <c r="M8" s="131">
        <v>0.209738884968243</v>
      </c>
      <c r="N8" s="131">
        <v>0.36526946107784403</v>
      </c>
      <c r="O8" s="131">
        <v>0.61941637548399298</v>
      </c>
      <c r="P8" s="131">
        <v>0.44625438014963498</v>
      </c>
      <c r="Q8" s="131">
        <v>8.7045921864290998E-2</v>
      </c>
      <c r="R8" s="131">
        <v>0.10439695406534</v>
      </c>
      <c r="S8" s="131">
        <v>0.47694948504168699</v>
      </c>
      <c r="T8" s="131">
        <v>0.5</v>
      </c>
      <c r="U8" s="131">
        <v>0.54304040048496205</v>
      </c>
      <c r="V8" s="131">
        <v>0.55590734209682602</v>
      </c>
      <c r="W8" s="131">
        <v>0.54333118556700999</v>
      </c>
      <c r="X8" s="131">
        <v>0.56609691077309099</v>
      </c>
      <c r="Y8" s="131">
        <v>0.53376184780532898</v>
      </c>
    </row>
    <row r="9" spans="1:25" ht="14.4" x14ac:dyDescent="0.3">
      <c r="A9" s="127">
        <f t="shared" si="0"/>
        <v>0.45822579321570317</v>
      </c>
      <c r="B9" s="113">
        <v>7</v>
      </c>
      <c r="C9" s="74">
        <v>3</v>
      </c>
      <c r="D9" s="67">
        <v>0</v>
      </c>
      <c r="E9" s="132">
        <v>0</v>
      </c>
      <c r="F9" s="133">
        <v>0</v>
      </c>
      <c r="G9" s="133">
        <v>0.55484914710640598</v>
      </c>
      <c r="H9" s="133">
        <v>0.51472571144702295</v>
      </c>
      <c r="I9" s="133">
        <v>0.221384671392166</v>
      </c>
      <c r="J9" s="133">
        <v>0.51096980588084295</v>
      </c>
      <c r="K9" s="133">
        <v>0.55047124108165202</v>
      </c>
      <c r="L9" s="133">
        <v>0.54681788358796501</v>
      </c>
      <c r="M9" s="133">
        <v>0</v>
      </c>
      <c r="N9" s="133">
        <v>0</v>
      </c>
      <c r="O9" s="133">
        <v>0.78090471243743498</v>
      </c>
      <c r="P9" s="133">
        <v>0.70664835685197502</v>
      </c>
      <c r="Q9" s="133">
        <v>0.17863262508567501</v>
      </c>
      <c r="R9" s="133">
        <v>0.193502824858757</v>
      </c>
      <c r="S9" s="133">
        <v>0.85605689063266299</v>
      </c>
      <c r="T9" s="133">
        <v>0.732605383443372</v>
      </c>
      <c r="U9" s="133">
        <v>0.55168367945559105</v>
      </c>
      <c r="V9" s="133">
        <v>0.64852516832318097</v>
      </c>
      <c r="W9" s="133">
        <v>0.71158182989690699</v>
      </c>
      <c r="X9" s="133">
        <v>0.73584757723067296</v>
      </c>
      <c r="Y9" s="133">
        <v>0.62753414881748104</v>
      </c>
    </row>
    <row r="10" spans="1:25" ht="14.4" x14ac:dyDescent="0.3">
      <c r="A10" s="127">
        <f t="shared" si="0"/>
        <v>0.32207349162113713</v>
      </c>
      <c r="B10" s="74">
        <v>8</v>
      </c>
      <c r="C10" s="35">
        <v>3</v>
      </c>
      <c r="D10" s="118">
        <v>1</v>
      </c>
      <c r="E10" s="130">
        <v>0</v>
      </c>
      <c r="F10" s="131">
        <v>0</v>
      </c>
      <c r="G10" s="131">
        <v>0.43779978996963098</v>
      </c>
      <c r="H10" s="131">
        <v>0.32640219525465403</v>
      </c>
      <c r="I10" s="131">
        <v>0.33408998436730403</v>
      </c>
      <c r="J10" s="131">
        <v>0.24658859772112399</v>
      </c>
      <c r="K10" s="131">
        <v>0.475131389647377</v>
      </c>
      <c r="L10" s="131">
        <v>0.34389352329178002</v>
      </c>
      <c r="M10" s="131">
        <v>0</v>
      </c>
      <c r="N10" s="131">
        <v>0</v>
      </c>
      <c r="O10" s="131">
        <v>0.49886674851260698</v>
      </c>
      <c r="P10" s="131">
        <v>0.579079458282034</v>
      </c>
      <c r="Q10" s="131">
        <v>0</v>
      </c>
      <c r="R10" s="131">
        <v>8.8061901252764002E-2</v>
      </c>
      <c r="S10" s="131">
        <v>0.57135850907307495</v>
      </c>
      <c r="T10" s="131">
        <v>0.40934484509903502</v>
      </c>
      <c r="U10" s="131">
        <v>0.44338847823536298</v>
      </c>
      <c r="V10" s="131">
        <v>0.41932510420006402</v>
      </c>
      <c r="W10" s="131">
        <v>0.552271262886598</v>
      </c>
      <c r="X10" s="131">
        <v>0.44299827505096401</v>
      </c>
      <c r="Y10" s="131">
        <v>0.59494326119950502</v>
      </c>
    </row>
    <row r="11" spans="1:25" ht="14.4" x14ac:dyDescent="0.3">
      <c r="A11" s="127">
        <f t="shared" si="0"/>
        <v>0.28905242567099243</v>
      </c>
      <c r="B11" s="113">
        <v>9</v>
      </c>
      <c r="C11" s="74">
        <v>3</v>
      </c>
      <c r="D11" s="67">
        <v>2</v>
      </c>
      <c r="E11" s="132">
        <v>0</v>
      </c>
      <c r="F11" s="133">
        <v>0</v>
      </c>
      <c r="G11" s="133">
        <v>0.36176311980245801</v>
      </c>
      <c r="H11" s="133">
        <v>0.33851394507132199</v>
      </c>
      <c r="I11" s="133">
        <v>0.353020536651177</v>
      </c>
      <c r="J11" s="133">
        <v>0.28657753905092898</v>
      </c>
      <c r="K11" s="133">
        <v>0.230453037376318</v>
      </c>
      <c r="L11" s="133">
        <v>0.38579060830443301</v>
      </c>
      <c r="M11" s="133">
        <v>0</v>
      </c>
      <c r="N11" s="133">
        <v>0</v>
      </c>
      <c r="O11" s="133">
        <v>0.44683161771649799</v>
      </c>
      <c r="P11" s="133">
        <v>0.433895255232503</v>
      </c>
      <c r="Q11" s="133">
        <v>0</v>
      </c>
      <c r="R11" s="133">
        <v>5.704986489806E-2</v>
      </c>
      <c r="S11" s="133">
        <v>0.47229033840117701</v>
      </c>
      <c r="T11" s="133">
        <v>0.40553580497714597</v>
      </c>
      <c r="U11" s="133">
        <v>0.337244319292894</v>
      </c>
      <c r="V11" s="133">
        <v>0.416639948701507</v>
      </c>
      <c r="W11" s="133">
        <v>0.46585051546391798</v>
      </c>
      <c r="X11" s="133">
        <v>0.54273169201819005</v>
      </c>
      <c r="Y11" s="133">
        <v>0.53591279613231302</v>
      </c>
    </row>
    <row r="12" spans="1:25" ht="14.4" x14ac:dyDescent="0.3">
      <c r="A12" s="127">
        <f t="shared" si="0"/>
        <v>0.38424756191308357</v>
      </c>
      <c r="B12" s="74">
        <v>10</v>
      </c>
      <c r="C12" s="35">
        <v>3</v>
      </c>
      <c r="D12" s="118">
        <v>3</v>
      </c>
      <c r="E12" s="130">
        <v>0</v>
      </c>
      <c r="F12" s="131">
        <v>0</v>
      </c>
      <c r="G12" s="131">
        <v>0.41963500127721198</v>
      </c>
      <c r="H12" s="131">
        <v>0.38374376079294098</v>
      </c>
      <c r="I12" s="131">
        <v>0.31854294708439501</v>
      </c>
      <c r="J12" s="131">
        <v>0.55559943916744003</v>
      </c>
      <c r="K12" s="131">
        <v>0.49886960862033503</v>
      </c>
      <c r="L12" s="131">
        <v>0.33986315493485802</v>
      </c>
      <c r="M12" s="131">
        <v>0</v>
      </c>
      <c r="N12" s="131">
        <v>0</v>
      </c>
      <c r="O12" s="131">
        <v>0.54943809613750105</v>
      </c>
      <c r="P12" s="131">
        <v>0.46855762856331101</v>
      </c>
      <c r="Q12" s="131">
        <v>0.18642906100068499</v>
      </c>
      <c r="R12" s="131">
        <v>0.22629575042986999</v>
      </c>
      <c r="S12" s="131">
        <v>0.64443354585581203</v>
      </c>
      <c r="T12" s="131">
        <v>0.63610970035550995</v>
      </c>
      <c r="U12" s="131">
        <v>0.481168602604717</v>
      </c>
      <c r="V12" s="131">
        <v>0.58520359089451701</v>
      </c>
      <c r="W12" s="131">
        <v>0.61130798969072198</v>
      </c>
      <c r="X12" s="131">
        <v>0.60365375568449098</v>
      </c>
      <c r="Y12" s="131">
        <v>0.56034716708043897</v>
      </c>
    </row>
    <row r="13" spans="1:25" ht="14.4" x14ac:dyDescent="0.3">
      <c r="A13" s="127">
        <f t="shared" si="0"/>
        <v>0.35651175388000694</v>
      </c>
      <c r="B13" s="113">
        <v>11</v>
      </c>
      <c r="C13" s="74">
        <v>3</v>
      </c>
      <c r="D13" s="67">
        <v>4</v>
      </c>
      <c r="E13" s="132">
        <v>0.48005409060175802</v>
      </c>
      <c r="F13" s="133">
        <v>0</v>
      </c>
      <c r="G13" s="133">
        <v>0.378452019413618</v>
      </c>
      <c r="H13" s="133">
        <v>0.16237314597970301</v>
      </c>
      <c r="I13" s="133">
        <v>0.27828340150330899</v>
      </c>
      <c r="J13" s="133">
        <v>0.50990343411204797</v>
      </c>
      <c r="K13" s="133">
        <v>0.56447634986347195</v>
      </c>
      <c r="L13" s="133">
        <v>0.25110132158590298</v>
      </c>
      <c r="M13" s="133">
        <v>7.6217360621030003E-3</v>
      </c>
      <c r="N13" s="133">
        <v>0</v>
      </c>
      <c r="O13" s="133">
        <v>0.54112758522995597</v>
      </c>
      <c r="P13" s="133">
        <v>0.52954825267544303</v>
      </c>
      <c r="Q13" s="133">
        <v>0.27964359150102802</v>
      </c>
      <c r="R13" s="133">
        <v>0.35101940555146199</v>
      </c>
      <c r="S13" s="133">
        <v>0.36684649337910702</v>
      </c>
      <c r="T13" s="133">
        <v>0.44743524631792803</v>
      </c>
      <c r="U13" s="133">
        <v>0.40607767218115698</v>
      </c>
      <c r="V13" s="133">
        <v>0.27464732285989102</v>
      </c>
      <c r="W13" s="133">
        <v>0.63410115979381398</v>
      </c>
      <c r="X13" s="133">
        <v>0.52312999843186403</v>
      </c>
      <c r="Y13" s="133">
        <v>0.50090460443658202</v>
      </c>
    </row>
    <row r="14" spans="1:25" ht="14.4" x14ac:dyDescent="0.3">
      <c r="A14" s="127">
        <f t="shared" si="0"/>
        <v>0.21914825016195191</v>
      </c>
      <c r="B14" s="74">
        <v>12</v>
      </c>
      <c r="C14" s="35">
        <v>4</v>
      </c>
      <c r="D14" s="118">
        <v>0</v>
      </c>
      <c r="E14" s="130">
        <v>0</v>
      </c>
      <c r="F14" s="131">
        <v>0</v>
      </c>
      <c r="G14" s="131">
        <v>0.122896148497148</v>
      </c>
      <c r="H14" s="131">
        <v>0.213398623234689</v>
      </c>
      <c r="I14" s="131">
        <v>0.16637043064865001</v>
      </c>
      <c r="J14" s="131">
        <v>0.20184047868243801</v>
      </c>
      <c r="K14" s="131">
        <v>0.20076925335447299</v>
      </c>
      <c r="L14" s="131">
        <v>4.6208641859593003E-2</v>
      </c>
      <c r="M14" s="131">
        <v>0.27593507410021201</v>
      </c>
      <c r="N14" s="131">
        <v>0.19394544244843601</v>
      </c>
      <c r="O14" s="131">
        <v>0.35211068089526898</v>
      </c>
      <c r="P14" s="131">
        <v>0.27322663130978297</v>
      </c>
      <c r="Q14" s="131">
        <v>0.18334475668265901</v>
      </c>
      <c r="R14" s="131">
        <v>0</v>
      </c>
      <c r="S14" s="131">
        <v>0.52721922511034802</v>
      </c>
      <c r="T14" s="131">
        <v>0.42051802945657701</v>
      </c>
      <c r="U14" s="131">
        <v>0.211310571395049</v>
      </c>
      <c r="V14" s="131">
        <v>0.23777653093940401</v>
      </c>
      <c r="W14" s="131">
        <v>0.28044458762886598</v>
      </c>
      <c r="X14" s="131">
        <v>0.41453661596361902</v>
      </c>
      <c r="Y14" s="131">
        <v>0.280261531193776</v>
      </c>
    </row>
    <row r="15" spans="1:25" ht="14.4" x14ac:dyDescent="0.3">
      <c r="A15" s="127">
        <f t="shared" si="0"/>
        <v>1.5863679784962715E-2</v>
      </c>
      <c r="B15" s="113">
        <v>13</v>
      </c>
      <c r="C15" s="74">
        <v>5</v>
      </c>
      <c r="D15" s="67">
        <v>0</v>
      </c>
      <c r="E15" s="132">
        <v>0</v>
      </c>
      <c r="F15" s="133">
        <v>0</v>
      </c>
      <c r="G15" s="133">
        <v>2.5260409275399999E-3</v>
      </c>
      <c r="H15" s="133">
        <v>1.9918151065691999E-2</v>
      </c>
      <c r="I15" s="133">
        <v>1.4133670257189999E-2</v>
      </c>
      <c r="J15" s="133">
        <v>0</v>
      </c>
      <c r="K15" s="133">
        <v>0</v>
      </c>
      <c r="L15" s="133">
        <v>0</v>
      </c>
      <c r="M15" s="133">
        <v>4.8835568101622998E-2</v>
      </c>
      <c r="N15" s="133">
        <v>5.0066533599467999E-2</v>
      </c>
      <c r="O15" s="133">
        <v>0</v>
      </c>
      <c r="P15" s="133">
        <v>0</v>
      </c>
      <c r="Q15" s="133">
        <v>0</v>
      </c>
      <c r="R15" s="133">
        <v>0</v>
      </c>
      <c r="S15" s="133">
        <v>0</v>
      </c>
      <c r="T15" s="133">
        <v>0</v>
      </c>
      <c r="U15" s="133">
        <v>7.4034964214478999E-2</v>
      </c>
      <c r="V15" s="133">
        <v>5.4224110291759997E-2</v>
      </c>
      <c r="W15" s="133">
        <v>0</v>
      </c>
      <c r="X15" s="133">
        <v>0</v>
      </c>
      <c r="Y15" s="133">
        <v>6.9398237026464998E-2</v>
      </c>
    </row>
    <row r="16" spans="1:25" ht="14.4" x14ac:dyDescent="0.3">
      <c r="A16" s="127">
        <f t="shared" si="0"/>
        <v>2.8875432927656902E-2</v>
      </c>
      <c r="B16" s="74">
        <v>14</v>
      </c>
      <c r="C16" s="35">
        <v>5</v>
      </c>
      <c r="D16" s="118">
        <v>1</v>
      </c>
      <c r="E16" s="130">
        <v>0</v>
      </c>
      <c r="F16" s="131">
        <v>0</v>
      </c>
      <c r="G16" s="131">
        <v>1.2289614849715001E-2</v>
      </c>
      <c r="H16" s="131">
        <v>2.0391266292906E-2</v>
      </c>
      <c r="I16" s="131">
        <v>2.4990898772941E-2</v>
      </c>
      <c r="J16" s="131">
        <v>0</v>
      </c>
      <c r="K16" s="131">
        <v>0</v>
      </c>
      <c r="L16" s="131">
        <v>0</v>
      </c>
      <c r="M16" s="131">
        <v>9.2448835568102003E-2</v>
      </c>
      <c r="N16" s="131">
        <v>2.2455089820359E-2</v>
      </c>
      <c r="O16" s="131">
        <v>0</v>
      </c>
      <c r="P16" s="131">
        <v>0</v>
      </c>
      <c r="Q16" s="131">
        <v>0</v>
      </c>
      <c r="R16" s="131">
        <v>0</v>
      </c>
      <c r="S16" s="131">
        <v>0</v>
      </c>
      <c r="T16" s="131">
        <v>0</v>
      </c>
      <c r="U16" s="131">
        <v>0.113418592827252</v>
      </c>
      <c r="V16" s="131">
        <v>0.13417762103238201</v>
      </c>
      <c r="W16" s="131">
        <v>0</v>
      </c>
      <c r="X16" s="131">
        <v>1.3799592284773E-2</v>
      </c>
      <c r="Y16" s="131">
        <v>0.17241258003236501</v>
      </c>
    </row>
    <row r="17" spans="1:25" ht="14.4" x14ac:dyDescent="0.3">
      <c r="A17" s="127">
        <f t="shared" si="0"/>
        <v>0.50714895787810221</v>
      </c>
      <c r="B17" s="113">
        <v>15</v>
      </c>
      <c r="C17" s="74">
        <v>6</v>
      </c>
      <c r="D17" s="67">
        <v>0</v>
      </c>
      <c r="E17" s="132">
        <v>0</v>
      </c>
      <c r="F17" s="133">
        <v>6.2189054726370001E-3</v>
      </c>
      <c r="G17" s="133">
        <v>0.51000482502199596</v>
      </c>
      <c r="H17" s="133">
        <v>0.48451730418943501</v>
      </c>
      <c r="I17" s="133">
        <v>0.50853373878407604</v>
      </c>
      <c r="J17" s="133">
        <v>0.44098422164734702</v>
      </c>
      <c r="K17" s="133">
        <v>0.46629378431545299</v>
      </c>
      <c r="L17" s="133">
        <v>0.42684412784703402</v>
      </c>
      <c r="M17" s="133">
        <v>0.66238532110091697</v>
      </c>
      <c r="N17" s="133">
        <v>0.63406520292747803</v>
      </c>
      <c r="O17" s="133">
        <v>0.78836528472943601</v>
      </c>
      <c r="P17" s="133">
        <v>0.77227957192915997</v>
      </c>
      <c r="Q17" s="133">
        <v>0.195253598355038</v>
      </c>
      <c r="R17" s="133">
        <v>0.27143208056988499</v>
      </c>
      <c r="S17" s="133">
        <v>0.70647376164786702</v>
      </c>
      <c r="T17" s="133">
        <v>0.49136617572371799</v>
      </c>
      <c r="U17" s="133">
        <v>0.71406781649653905</v>
      </c>
      <c r="V17" s="133">
        <v>0.65113016992625805</v>
      </c>
      <c r="W17" s="133">
        <v>0.61163015463917503</v>
      </c>
      <c r="X17" s="133">
        <v>0.65218754900423404</v>
      </c>
      <c r="Y17" s="133">
        <v>0.65609452111246302</v>
      </c>
    </row>
    <row r="18" spans="1:25" ht="14.4" x14ac:dyDescent="0.3">
      <c r="A18" s="127">
        <f t="shared" si="0"/>
        <v>0.50099800850650278</v>
      </c>
      <c r="B18" s="74">
        <v>16</v>
      </c>
      <c r="C18" s="35">
        <v>6</v>
      </c>
      <c r="D18" s="118">
        <v>1</v>
      </c>
      <c r="E18" s="130">
        <v>0</v>
      </c>
      <c r="F18" s="131">
        <v>0</v>
      </c>
      <c r="G18" s="131">
        <v>0.54911588567536096</v>
      </c>
      <c r="H18" s="131">
        <v>0.54909753270409001</v>
      </c>
      <c r="I18" s="131">
        <v>0.46504058076535998</v>
      </c>
      <c r="J18" s="131">
        <v>0.43332214301230298</v>
      </c>
      <c r="K18" s="131">
        <v>0.442056431486538</v>
      </c>
      <c r="L18" s="131">
        <v>0.41540912925297602</v>
      </c>
      <c r="M18" s="131">
        <v>0.65109386026817195</v>
      </c>
      <c r="N18" s="131">
        <v>0.61077844311377205</v>
      </c>
      <c r="O18" s="131">
        <v>0.75507602228727899</v>
      </c>
      <c r="P18" s="131">
        <v>0.72795719291599603</v>
      </c>
      <c r="Q18" s="131">
        <v>0.30586017820424899</v>
      </c>
      <c r="R18" s="131">
        <v>0.26197494473102401</v>
      </c>
      <c r="S18" s="131">
        <v>0.66429622363903895</v>
      </c>
      <c r="T18" s="131">
        <v>0.46038598273235098</v>
      </c>
      <c r="U18" s="131">
        <v>0.65344753412335199</v>
      </c>
      <c r="V18" s="131">
        <v>0.67180987495992295</v>
      </c>
      <c r="W18" s="131">
        <v>0.61903994845360799</v>
      </c>
      <c r="X18" s="131">
        <v>0.65940097224400196</v>
      </c>
      <c r="Y18" s="131">
        <v>0.62579529806716205</v>
      </c>
    </row>
    <row r="19" spans="1:25" ht="14.4" x14ac:dyDescent="0.3">
      <c r="A19" s="127">
        <f t="shared" si="0"/>
        <v>0.40221227172839913</v>
      </c>
      <c r="B19" s="113">
        <v>17</v>
      </c>
      <c r="C19" s="74">
        <v>6</v>
      </c>
      <c r="D19" s="67">
        <v>2</v>
      </c>
      <c r="E19" s="132">
        <v>0</v>
      </c>
      <c r="F19" s="133">
        <v>0</v>
      </c>
      <c r="G19" s="133">
        <v>0.56915391820168604</v>
      </c>
      <c r="H19" s="133">
        <v>0.32860218106119699</v>
      </c>
      <c r="I19" s="133">
        <v>0.35828854101976598</v>
      </c>
      <c r="J19" s="133">
        <v>0.48535713580442003</v>
      </c>
      <c r="K19" s="133">
        <v>0.51547314953463097</v>
      </c>
      <c r="L19" s="133">
        <v>0.20320554878620301</v>
      </c>
      <c r="M19" s="133">
        <v>0.53083980239943496</v>
      </c>
      <c r="N19" s="133">
        <v>0.46806387225548901</v>
      </c>
      <c r="O19" s="133">
        <v>0.54363018226461401</v>
      </c>
      <c r="P19" s="133">
        <v>0.52547589733876299</v>
      </c>
      <c r="Q19" s="133">
        <v>0.31511309115832797</v>
      </c>
      <c r="R19" s="133">
        <v>0.28285433554409201</v>
      </c>
      <c r="S19" s="133">
        <v>0.48258950465914702</v>
      </c>
      <c r="T19" s="133">
        <v>0.37633316404266098</v>
      </c>
      <c r="U19" s="133">
        <v>0.55168367945559105</v>
      </c>
      <c r="V19" s="133">
        <v>0.475032061558192</v>
      </c>
      <c r="W19" s="133">
        <v>0.41688144329896898</v>
      </c>
      <c r="X19" s="133">
        <v>0.47130312058961898</v>
      </c>
      <c r="Y19" s="133">
        <v>0.54657707732357697</v>
      </c>
    </row>
    <row r="20" spans="1:25" ht="14.4" x14ac:dyDescent="0.3">
      <c r="A20" s="127">
        <f t="shared" si="0"/>
        <v>0.51366651338148483</v>
      </c>
      <c r="B20" s="74">
        <v>18</v>
      </c>
      <c r="C20" s="35">
        <v>6</v>
      </c>
      <c r="D20" s="118">
        <v>3</v>
      </c>
      <c r="E20" s="130">
        <v>0</v>
      </c>
      <c r="F20" s="131">
        <v>2.1144278606965002E-2</v>
      </c>
      <c r="G20" s="131">
        <v>0.54653307978315802</v>
      </c>
      <c r="H20" s="131">
        <v>0.57242211340572002</v>
      </c>
      <c r="I20" s="131">
        <v>0.49345782384307302</v>
      </c>
      <c r="J20" s="131">
        <v>0.42911589881316797</v>
      </c>
      <c r="K20" s="131">
        <v>0.44844240876126701</v>
      </c>
      <c r="L20" s="131">
        <v>0.42075171056331401</v>
      </c>
      <c r="M20" s="131">
        <v>0.68454481298518</v>
      </c>
      <c r="N20" s="131">
        <v>0.64421157684630703</v>
      </c>
      <c r="O20" s="131">
        <v>0.76716403815279999</v>
      </c>
      <c r="P20" s="131">
        <v>0.73226631309783097</v>
      </c>
      <c r="Q20" s="131">
        <v>0.30191912268677201</v>
      </c>
      <c r="R20" s="131">
        <v>0.25614099729796103</v>
      </c>
      <c r="S20" s="131">
        <v>0.66895537027954899</v>
      </c>
      <c r="T20" s="131">
        <v>0.46622651091924799</v>
      </c>
      <c r="U20" s="131">
        <v>0.71054792913293396</v>
      </c>
      <c r="V20" s="131">
        <v>0.691647964091055</v>
      </c>
      <c r="W20" s="131">
        <v>0.62161726804123696</v>
      </c>
      <c r="X20" s="131">
        <v>0.66567351419162601</v>
      </c>
      <c r="Y20" s="131">
        <v>0.644214049512016</v>
      </c>
    </row>
    <row r="21" spans="1:25" ht="14.4" x14ac:dyDescent="0.3">
      <c r="A21" s="127">
        <f t="shared" si="0"/>
        <v>0.37631660074290557</v>
      </c>
      <c r="B21" s="113">
        <v>19</v>
      </c>
      <c r="C21" s="74">
        <v>6</v>
      </c>
      <c r="D21" s="67">
        <v>4</v>
      </c>
      <c r="E21" s="132">
        <v>0</v>
      </c>
      <c r="F21" s="133">
        <v>0</v>
      </c>
      <c r="G21" s="133">
        <v>0.22813839298385</v>
      </c>
      <c r="H21" s="133">
        <v>0.328483902254394</v>
      </c>
      <c r="I21" s="133">
        <v>0.30817825556245598</v>
      </c>
      <c r="J21" s="133">
        <v>0.419044609885661</v>
      </c>
      <c r="K21" s="133">
        <v>0.40193487771220499</v>
      </c>
      <c r="L21" s="133">
        <v>0.27781422813759499</v>
      </c>
      <c r="M21" s="133">
        <v>0.45038814396612598</v>
      </c>
      <c r="N21" s="133">
        <v>0.42764471057884201</v>
      </c>
      <c r="O21" s="133">
        <v>0.57743885163849296</v>
      </c>
      <c r="P21" s="133">
        <v>0.52547589733876299</v>
      </c>
      <c r="Q21" s="133">
        <v>0.373286497601097</v>
      </c>
      <c r="R21" s="133">
        <v>0.25540407762220602</v>
      </c>
      <c r="S21" s="133">
        <v>0.51299656694458096</v>
      </c>
      <c r="T21" s="133">
        <v>0.38344337227018799</v>
      </c>
      <c r="U21" s="133">
        <v>0.49935468731667298</v>
      </c>
      <c r="V21" s="133">
        <v>0.49358768836165401</v>
      </c>
      <c r="W21" s="133">
        <v>0.48703286082474201</v>
      </c>
      <c r="X21" s="133">
        <v>0.53285243845068198</v>
      </c>
      <c r="Y21" s="133">
        <v>0.42014855615080798</v>
      </c>
    </row>
    <row r="22" spans="1:25" ht="14.4" x14ac:dyDescent="0.3">
      <c r="A22" s="127">
        <f t="shared" si="0"/>
        <v>0.30026689465882944</v>
      </c>
      <c r="B22" s="74">
        <v>20</v>
      </c>
      <c r="C22" s="35">
        <v>7</v>
      </c>
      <c r="D22" s="118">
        <v>0</v>
      </c>
      <c r="E22" s="130">
        <v>0</v>
      </c>
      <c r="F22" s="131">
        <v>0</v>
      </c>
      <c r="G22" s="131">
        <v>0.66659098004711503</v>
      </c>
      <c r="H22" s="131">
        <v>0.221228680245074</v>
      </c>
      <c r="I22" s="131">
        <v>9.5766323318415003E-2</v>
      </c>
      <c r="J22" s="131">
        <v>0.46476036256640102</v>
      </c>
      <c r="K22" s="131">
        <v>0.50979183182125098</v>
      </c>
      <c r="L22" s="131">
        <v>0.10750773268347499</v>
      </c>
      <c r="M22" s="131">
        <v>0.26958362738179298</v>
      </c>
      <c r="N22" s="131">
        <v>2.6779773785762E-2</v>
      </c>
      <c r="O22" s="131">
        <v>0.48200963263764302</v>
      </c>
      <c r="P22" s="131">
        <v>0.52561795624585705</v>
      </c>
      <c r="Q22" s="131">
        <v>0</v>
      </c>
      <c r="R22" s="131">
        <v>0</v>
      </c>
      <c r="S22" s="131">
        <v>0</v>
      </c>
      <c r="T22" s="131">
        <v>0</v>
      </c>
      <c r="U22" s="131">
        <v>0.73686886464077594</v>
      </c>
      <c r="V22" s="131">
        <v>0.67221064443732004</v>
      </c>
      <c r="W22" s="131">
        <v>0.50676546391752597</v>
      </c>
      <c r="X22" s="131">
        <v>0.392739532695625</v>
      </c>
      <c r="Y22" s="131">
        <v>0.62738338141138394</v>
      </c>
    </row>
    <row r="23" spans="1:25" ht="14.4" x14ac:dyDescent="0.3">
      <c r="A23" s="127">
        <f t="shared" si="0"/>
        <v>0.21455830983903446</v>
      </c>
      <c r="B23" s="113">
        <v>21</v>
      </c>
      <c r="C23" s="74">
        <v>7</v>
      </c>
      <c r="D23" s="67">
        <v>1</v>
      </c>
      <c r="E23" s="132">
        <v>0</v>
      </c>
      <c r="F23" s="133">
        <v>0</v>
      </c>
      <c r="G23" s="133">
        <v>0.51031703232764702</v>
      </c>
      <c r="H23" s="133">
        <v>0.200837413952168</v>
      </c>
      <c r="I23" s="133">
        <v>6.4329614322119005E-2</v>
      </c>
      <c r="J23" s="133">
        <v>0.32378206520665898</v>
      </c>
      <c r="K23" s="133">
        <v>0.37326404180980099</v>
      </c>
      <c r="L23" s="133">
        <v>0</v>
      </c>
      <c r="M23" s="133">
        <v>0.156386732533522</v>
      </c>
      <c r="N23" s="133">
        <v>0</v>
      </c>
      <c r="O23" s="133">
        <v>0.22329776182831201</v>
      </c>
      <c r="P23" s="133">
        <v>0.43275878397575501</v>
      </c>
      <c r="Q23" s="133">
        <v>0</v>
      </c>
      <c r="R23" s="133">
        <v>0</v>
      </c>
      <c r="S23" s="133">
        <v>0</v>
      </c>
      <c r="T23" s="133">
        <v>0</v>
      </c>
      <c r="U23" s="133">
        <v>0.64914544956783604</v>
      </c>
      <c r="V23" s="133">
        <v>0.54388425777492799</v>
      </c>
      <c r="W23" s="133">
        <v>0.25265786082474201</v>
      </c>
      <c r="X23" s="133">
        <v>0.249176728869374</v>
      </c>
      <c r="Y23" s="133">
        <v>0.52588676362686104</v>
      </c>
    </row>
    <row r="24" spans="1:25" ht="14.4" x14ac:dyDescent="0.3">
      <c r="A24" s="127">
        <f t="shared" si="0"/>
        <v>8.9728395769395425E-2</v>
      </c>
      <c r="B24" s="74">
        <v>22</v>
      </c>
      <c r="C24" s="35">
        <v>7</v>
      </c>
      <c r="D24" s="118">
        <v>2</v>
      </c>
      <c r="E24" s="130">
        <v>0</v>
      </c>
      <c r="F24" s="131">
        <v>0</v>
      </c>
      <c r="G24" s="131">
        <v>0.23429739164987401</v>
      </c>
      <c r="H24" s="131">
        <v>6.8033969673314001E-2</v>
      </c>
      <c r="I24" s="131">
        <v>1.2142107630040999E-2</v>
      </c>
      <c r="J24" s="131">
        <v>0.109006891921246</v>
      </c>
      <c r="K24" s="131">
        <v>0.161763410552277</v>
      </c>
      <c r="L24" s="131">
        <v>0</v>
      </c>
      <c r="M24" s="131">
        <v>3.9520112914607997E-2</v>
      </c>
      <c r="N24" s="131">
        <v>0</v>
      </c>
      <c r="O24" s="131">
        <v>8.5843800169987994E-2</v>
      </c>
      <c r="P24" s="131">
        <v>0.22071218865422901</v>
      </c>
      <c r="Q24" s="131">
        <v>0</v>
      </c>
      <c r="R24" s="131">
        <v>0</v>
      </c>
      <c r="S24" s="131">
        <v>0</v>
      </c>
      <c r="T24" s="131">
        <v>0</v>
      </c>
      <c r="U24" s="131">
        <v>0.30881145136688998</v>
      </c>
      <c r="V24" s="131">
        <v>0.26791439563962799</v>
      </c>
      <c r="W24" s="131">
        <v>6.9507087628865996E-2</v>
      </c>
      <c r="X24" s="131">
        <v>5.2846165908734997E-2</v>
      </c>
      <c r="Y24" s="131">
        <v>0.25389733744760801</v>
      </c>
    </row>
    <row r="25" spans="1:25" ht="14.4" x14ac:dyDescent="0.3">
      <c r="A25" s="127">
        <f t="shared" si="0"/>
        <v>0.131543440125932</v>
      </c>
      <c r="B25" s="113">
        <v>23</v>
      </c>
      <c r="C25" s="74">
        <v>7</v>
      </c>
      <c r="D25" s="67">
        <v>3</v>
      </c>
      <c r="E25" s="132">
        <v>0</v>
      </c>
      <c r="F25" s="133">
        <v>0</v>
      </c>
      <c r="G25" s="133">
        <v>0.34490392529730701</v>
      </c>
      <c r="H25" s="133">
        <v>6.0369502992453999E-2</v>
      </c>
      <c r="I25" s="133">
        <v>1.8245283422918E-2</v>
      </c>
      <c r="J25" s="133">
        <v>0.21043069570884099</v>
      </c>
      <c r="K25" s="133">
        <v>0.24199183769341401</v>
      </c>
      <c r="L25" s="133">
        <v>5.2207329646640002E-2</v>
      </c>
      <c r="M25" s="133">
        <v>2.3570924488356002E-2</v>
      </c>
      <c r="N25" s="133">
        <v>0</v>
      </c>
      <c r="O25" s="133">
        <v>0.18981962413825701</v>
      </c>
      <c r="P25" s="133">
        <v>0.247182498342646</v>
      </c>
      <c r="Q25" s="133">
        <v>0</v>
      </c>
      <c r="R25" s="133">
        <v>0</v>
      </c>
      <c r="S25" s="133">
        <v>0</v>
      </c>
      <c r="T25" s="133">
        <v>0</v>
      </c>
      <c r="U25" s="133">
        <v>0.41194415112049698</v>
      </c>
      <c r="V25" s="133">
        <v>0.33873036229560799</v>
      </c>
      <c r="W25" s="133">
        <v>0.18347293814432999</v>
      </c>
      <c r="X25" s="133">
        <v>0.12137368668652999</v>
      </c>
      <c r="Y25" s="133">
        <v>0.31816948266677397</v>
      </c>
    </row>
    <row r="26" spans="1:25" ht="14.4" x14ac:dyDescent="0.3">
      <c r="A26" s="127">
        <f t="shared" si="0"/>
        <v>0.40636287619808609</v>
      </c>
      <c r="B26" s="74">
        <v>24</v>
      </c>
      <c r="C26" s="35">
        <v>8</v>
      </c>
      <c r="D26" s="118">
        <v>0</v>
      </c>
      <c r="E26" s="130">
        <v>0</v>
      </c>
      <c r="F26" s="131">
        <v>0</v>
      </c>
      <c r="G26" s="131">
        <v>0.60168024295404898</v>
      </c>
      <c r="H26" s="131">
        <v>0.27646488302226002</v>
      </c>
      <c r="I26" s="131">
        <v>0.28098164764331801</v>
      </c>
      <c r="J26" s="131">
        <v>0.193013290151859</v>
      </c>
      <c r="K26" s="131">
        <v>0.151604568542823</v>
      </c>
      <c r="L26" s="131">
        <v>0.23160558627800201</v>
      </c>
      <c r="M26" s="131">
        <v>0.60564573041637304</v>
      </c>
      <c r="N26" s="131">
        <v>0.49367930805056598</v>
      </c>
      <c r="O26" s="131">
        <v>0.63953158938521104</v>
      </c>
      <c r="P26" s="131">
        <v>0.78137134198314195</v>
      </c>
      <c r="Q26" s="131">
        <v>0.56648389307744995</v>
      </c>
      <c r="R26" s="131">
        <v>0.27358142962417098</v>
      </c>
      <c r="S26" s="131">
        <v>0.41196665031878399</v>
      </c>
      <c r="T26" s="131">
        <v>0.26079228034535301</v>
      </c>
      <c r="U26" s="131">
        <v>0.56689741483828104</v>
      </c>
      <c r="V26" s="131">
        <v>0.65321417120872105</v>
      </c>
      <c r="W26" s="131">
        <v>0.51755798969072198</v>
      </c>
      <c r="X26" s="131">
        <v>0.50164654226125105</v>
      </c>
      <c r="Y26" s="131">
        <v>0.52590184036747001</v>
      </c>
    </row>
    <row r="27" spans="1:25" ht="14.4" x14ac:dyDescent="0.3">
      <c r="A27" s="127">
        <f t="shared" si="0"/>
        <v>0.54980732344740524</v>
      </c>
      <c r="B27" s="113">
        <v>25</v>
      </c>
      <c r="C27" s="74">
        <v>9</v>
      </c>
      <c r="D27" s="67">
        <v>0</v>
      </c>
      <c r="E27" s="132">
        <v>0.12440838404327199</v>
      </c>
      <c r="F27" s="133">
        <v>0.10758706467661699</v>
      </c>
      <c r="G27" s="133">
        <v>0.78503107881815304</v>
      </c>
      <c r="H27" s="133">
        <v>0.42521231045821201</v>
      </c>
      <c r="I27" s="133">
        <v>0.477953615863974</v>
      </c>
      <c r="J27" s="133">
        <v>0.47676691877801702</v>
      </c>
      <c r="K27" s="133">
        <v>0.56101177368683797</v>
      </c>
      <c r="L27" s="133">
        <v>0.45496297684881398</v>
      </c>
      <c r="M27" s="133">
        <v>0.68510938602681704</v>
      </c>
      <c r="N27" s="133">
        <v>0.41733200266134401</v>
      </c>
      <c r="O27" s="133">
        <v>0.81230522240060399</v>
      </c>
      <c r="P27" s="133">
        <v>0.75044985320579605</v>
      </c>
      <c r="Q27" s="133">
        <v>0.52099040438656596</v>
      </c>
      <c r="R27" s="133">
        <v>0.558462294276591</v>
      </c>
      <c r="S27" s="133">
        <v>0.74767042667974504</v>
      </c>
      <c r="T27" s="133">
        <v>0.42965972574911099</v>
      </c>
      <c r="U27" s="133">
        <v>0.60968360123587095</v>
      </c>
      <c r="V27" s="133">
        <v>0.65149086245591503</v>
      </c>
      <c r="W27" s="133">
        <v>0.55565399484536104</v>
      </c>
      <c r="X27" s="133">
        <v>0.68731378391093001</v>
      </c>
      <c r="Y27" s="133">
        <v>0.70689811138696002</v>
      </c>
    </row>
    <row r="28" spans="1:25" ht="14.4" x14ac:dyDescent="0.3">
      <c r="A28" s="127">
        <f t="shared" si="0"/>
        <v>0.80239003156988153</v>
      </c>
      <c r="B28" s="74">
        <v>26</v>
      </c>
      <c r="C28" s="35">
        <v>9</v>
      </c>
      <c r="D28" s="118">
        <v>1</v>
      </c>
      <c r="E28" s="130">
        <v>7.9783637592967999E-2</v>
      </c>
      <c r="F28" s="131">
        <v>6.3432835820895997E-2</v>
      </c>
      <c r="G28" s="131">
        <v>0.937615303834473</v>
      </c>
      <c r="H28" s="131">
        <v>0.77508102098265996</v>
      </c>
      <c r="I28" s="131">
        <v>0.85009743666616699</v>
      </c>
      <c r="J28" s="131">
        <v>0.92142419874010195</v>
      </c>
      <c r="K28" s="131">
        <v>0.923118705775272</v>
      </c>
      <c r="L28" s="131">
        <v>0.74711781797731702</v>
      </c>
      <c r="M28" s="131">
        <v>0.88383909668313299</v>
      </c>
      <c r="N28" s="131">
        <v>0.81703260146373902</v>
      </c>
      <c r="O28" s="131">
        <v>0.92770799886674804</v>
      </c>
      <c r="P28" s="131">
        <v>0.93143290084288299</v>
      </c>
      <c r="Q28" s="131">
        <v>0.906014393420151</v>
      </c>
      <c r="R28" s="131">
        <v>0.87220584622942798</v>
      </c>
      <c r="S28" s="131">
        <v>0.89210397253555695</v>
      </c>
      <c r="T28" s="131">
        <v>0.88039614017267698</v>
      </c>
      <c r="U28" s="131">
        <v>0.89240877625249304</v>
      </c>
      <c r="V28" s="131">
        <v>0.90145078550817603</v>
      </c>
      <c r="W28" s="131">
        <v>0.79429768041237103</v>
      </c>
      <c r="X28" s="131">
        <v>0.92386702211071003</v>
      </c>
      <c r="Y28" s="131">
        <v>0.92976249107959497</v>
      </c>
    </row>
    <row r="29" spans="1:25" ht="14.4" x14ac:dyDescent="0.3">
      <c r="A29" s="127">
        <f t="shared" si="0"/>
        <v>0.77530923597047652</v>
      </c>
      <c r="B29" s="113">
        <v>27</v>
      </c>
      <c r="C29" s="74">
        <v>9</v>
      </c>
      <c r="D29" s="67">
        <v>2</v>
      </c>
      <c r="E29" s="132">
        <v>7.5726842461122004E-2</v>
      </c>
      <c r="F29" s="133">
        <v>6.0323383084576999E-2</v>
      </c>
      <c r="G29" s="133">
        <v>0.92566627877274099</v>
      </c>
      <c r="H29" s="133">
        <v>0.70969649658174305</v>
      </c>
      <c r="I29" s="133">
        <v>0.797181831809324</v>
      </c>
      <c r="J29" s="133">
        <v>0.90461896956890897</v>
      </c>
      <c r="K29" s="133">
        <v>0.90561966000176097</v>
      </c>
      <c r="L29" s="133">
        <v>0.69912831568094502</v>
      </c>
      <c r="M29" s="133">
        <v>0.85052928722653498</v>
      </c>
      <c r="N29" s="133">
        <v>0.75565535595475697</v>
      </c>
      <c r="O29" s="133">
        <v>0.91958636320710196</v>
      </c>
      <c r="P29" s="133">
        <v>0.92295671938630597</v>
      </c>
      <c r="Q29" s="133">
        <v>0.87996915695681999</v>
      </c>
      <c r="R29" s="133">
        <v>0.84143944976664198</v>
      </c>
      <c r="S29" s="133">
        <v>0.87469347719470303</v>
      </c>
      <c r="T29" s="133">
        <v>0.86109700355510399</v>
      </c>
      <c r="U29" s="133">
        <v>0.85564550823262497</v>
      </c>
      <c r="V29" s="133">
        <v>0.88297531260019202</v>
      </c>
      <c r="W29" s="133">
        <v>0.76087306701030899</v>
      </c>
      <c r="X29" s="133">
        <v>0.88866238042966905</v>
      </c>
      <c r="Y29" s="133">
        <v>0.90944909589812095</v>
      </c>
    </row>
    <row r="30" spans="1:25" ht="14.4" x14ac:dyDescent="0.3">
      <c r="A30" s="127">
        <f t="shared" si="0"/>
        <v>0.54669512248085805</v>
      </c>
      <c r="B30" s="74">
        <v>28</v>
      </c>
      <c r="C30" s="35">
        <v>9</v>
      </c>
      <c r="D30" s="118">
        <v>3</v>
      </c>
      <c r="E30" s="130">
        <v>0.12846517917511799</v>
      </c>
      <c r="F30" s="131">
        <v>4.7885572139304E-2</v>
      </c>
      <c r="G30" s="131">
        <v>0.78721652995770997</v>
      </c>
      <c r="H30" s="131">
        <v>0.44416057530811598</v>
      </c>
      <c r="I30" s="131">
        <v>0.51093217979741701</v>
      </c>
      <c r="J30" s="131">
        <v>0.46468137206500898</v>
      </c>
      <c r="K30" s="131">
        <v>0.55763527995537199</v>
      </c>
      <c r="L30" s="131">
        <v>0.428812447277158</v>
      </c>
      <c r="M30" s="131">
        <v>0.709527170077629</v>
      </c>
      <c r="N30" s="131">
        <v>0.41367265469061898</v>
      </c>
      <c r="O30" s="131">
        <v>0.80498630654452696</v>
      </c>
      <c r="P30" s="131">
        <v>0.74500426176721302</v>
      </c>
      <c r="Q30" s="131">
        <v>0.4973440712817</v>
      </c>
      <c r="R30" s="131">
        <v>0.55809383443871297</v>
      </c>
      <c r="S30" s="131">
        <v>0.741785188818048</v>
      </c>
      <c r="T30" s="131">
        <v>0.407567293042153</v>
      </c>
      <c r="U30" s="131">
        <v>0.62423246900543605</v>
      </c>
      <c r="V30" s="131">
        <v>0.65297370952228295</v>
      </c>
      <c r="W30" s="131">
        <v>0.56241945876288701</v>
      </c>
      <c r="X30" s="131">
        <v>0.66959385290889095</v>
      </c>
      <c r="Y30" s="131">
        <v>0.72360816556271401</v>
      </c>
    </row>
    <row r="31" spans="1:25" ht="14.4" x14ac:dyDescent="0.3">
      <c r="A31" s="127">
        <f t="shared" si="0"/>
        <v>0.54368952602974929</v>
      </c>
      <c r="B31" s="113">
        <v>29</v>
      </c>
      <c r="C31" s="74">
        <v>9</v>
      </c>
      <c r="D31" s="67">
        <v>4</v>
      </c>
      <c r="E31" s="132">
        <v>0.132521974306964</v>
      </c>
      <c r="F31" s="133">
        <v>8.6442786069652E-2</v>
      </c>
      <c r="G31" s="133">
        <v>0.78037635171572095</v>
      </c>
      <c r="H31" s="133">
        <v>0.430960660468857</v>
      </c>
      <c r="I31" s="133">
        <v>0.48277191254256202</v>
      </c>
      <c r="J31" s="133">
        <v>0.46509607219731802</v>
      </c>
      <c r="K31" s="133">
        <v>0.55054464311929296</v>
      </c>
      <c r="L31" s="133">
        <v>0.43902896241447198</v>
      </c>
      <c r="M31" s="133">
        <v>0.69992942836979499</v>
      </c>
      <c r="N31" s="133">
        <v>0.40535595475715203</v>
      </c>
      <c r="O31" s="133">
        <v>0.79370101048257602</v>
      </c>
      <c r="P31" s="133">
        <v>0.74367837863434005</v>
      </c>
      <c r="Q31" s="133">
        <v>0.50813913639479102</v>
      </c>
      <c r="R31" s="133">
        <v>0.55582166543846701</v>
      </c>
      <c r="S31" s="133">
        <v>0.74203040706228496</v>
      </c>
      <c r="T31" s="133">
        <v>0.407567293042153</v>
      </c>
      <c r="U31" s="133">
        <v>0.60878407446517302</v>
      </c>
      <c r="V31" s="133">
        <v>0.64475793523565195</v>
      </c>
      <c r="W31" s="133">
        <v>0.55364046391752597</v>
      </c>
      <c r="X31" s="133">
        <v>0.67868903873294695</v>
      </c>
      <c r="Y31" s="133">
        <v>0.70764189725703797</v>
      </c>
    </row>
    <row r="32" spans="1:25" ht="14.4" x14ac:dyDescent="0.3">
      <c r="A32" s="127">
        <f t="shared" si="0"/>
        <v>0.15003441949827381</v>
      </c>
      <c r="B32" s="74">
        <v>30</v>
      </c>
      <c r="C32" s="35">
        <v>10</v>
      </c>
      <c r="D32" s="118">
        <v>0</v>
      </c>
      <c r="E32" s="130">
        <v>0</v>
      </c>
      <c r="F32" s="131">
        <v>0</v>
      </c>
      <c r="G32" s="131">
        <v>8.9518349274828005E-2</v>
      </c>
      <c r="H32" s="131">
        <v>0.22709530906252201</v>
      </c>
      <c r="I32" s="131">
        <v>0.19840674989828</v>
      </c>
      <c r="J32" s="131">
        <v>0</v>
      </c>
      <c r="K32" s="131">
        <v>0</v>
      </c>
      <c r="L32" s="131">
        <v>5.4925485050145002E-2</v>
      </c>
      <c r="M32" s="131">
        <v>0</v>
      </c>
      <c r="N32" s="131">
        <v>0</v>
      </c>
      <c r="O32" s="131">
        <v>0.36094059873453599</v>
      </c>
      <c r="P32" s="131">
        <v>0.32361019035893501</v>
      </c>
      <c r="Q32" s="131">
        <v>0.169037011651816</v>
      </c>
      <c r="R32" s="131">
        <v>0.10826578236305601</v>
      </c>
      <c r="S32" s="131">
        <v>4.8798430603236999E-2</v>
      </c>
      <c r="T32" s="131">
        <v>2.5647536820721E-2</v>
      </c>
      <c r="U32" s="131">
        <v>0.26187961985216501</v>
      </c>
      <c r="V32" s="131">
        <v>0.29300256492465498</v>
      </c>
      <c r="W32" s="131">
        <v>0.35534793814433002</v>
      </c>
      <c r="X32" s="131">
        <v>0.34616590873451503</v>
      </c>
      <c r="Y32" s="131">
        <v>0.28808133399000901</v>
      </c>
    </row>
    <row r="33" spans="1:25" ht="14.4" x14ac:dyDescent="0.3">
      <c r="A33" s="127">
        <f t="shared" si="0"/>
        <v>0.24945748288436523</v>
      </c>
      <c r="B33" s="113">
        <v>31</v>
      </c>
      <c r="C33" s="74">
        <v>10</v>
      </c>
      <c r="D33" s="67">
        <v>1</v>
      </c>
      <c r="E33" s="132">
        <v>0</v>
      </c>
      <c r="F33" s="133">
        <v>0</v>
      </c>
      <c r="G33" s="133">
        <v>0.167768853063889</v>
      </c>
      <c r="H33" s="133">
        <v>0.27291651881815798</v>
      </c>
      <c r="I33" s="133">
        <v>0.18474420198299699</v>
      </c>
      <c r="J33" s="133">
        <v>0.20906810955982499</v>
      </c>
      <c r="K33" s="133">
        <v>0.226092956340468</v>
      </c>
      <c r="L33" s="133">
        <v>0.18061674008810599</v>
      </c>
      <c r="M33" s="133">
        <v>0.18772053634439001</v>
      </c>
      <c r="N33" s="133">
        <v>0.30189620758482999</v>
      </c>
      <c r="O33" s="133">
        <v>0.42138067806214002</v>
      </c>
      <c r="P33" s="133">
        <v>0.29766076332986102</v>
      </c>
      <c r="Q33" s="133">
        <v>0.205620287868403</v>
      </c>
      <c r="R33" s="133">
        <v>0.16365757799066599</v>
      </c>
      <c r="S33" s="133">
        <v>0.36537518391368301</v>
      </c>
      <c r="T33" s="133">
        <v>0.31538852209243301</v>
      </c>
      <c r="U33" s="133">
        <v>0.35421799835738599</v>
      </c>
      <c r="V33" s="133">
        <v>0.30354280218018598</v>
      </c>
      <c r="W33" s="133">
        <v>0.33674291237113402</v>
      </c>
      <c r="X33" s="133">
        <v>0.35032146777481599</v>
      </c>
      <c r="Y33" s="133">
        <v>0.393874822848298</v>
      </c>
    </row>
    <row r="34" spans="1:25" ht="14.4" x14ac:dyDescent="0.3">
      <c r="A34" s="127">
        <f t="shared" si="0"/>
        <v>0.54789954097497096</v>
      </c>
      <c r="B34" s="74">
        <v>32</v>
      </c>
      <c r="C34" s="35">
        <v>10</v>
      </c>
      <c r="D34" s="118">
        <v>2</v>
      </c>
      <c r="E34" s="130">
        <v>0.50439486139283296</v>
      </c>
      <c r="F34" s="131">
        <v>0</v>
      </c>
      <c r="G34" s="131">
        <v>0.65319444838645602</v>
      </c>
      <c r="H34" s="131">
        <v>0.56993825846284896</v>
      </c>
      <c r="I34" s="131">
        <v>0.48752596526543501</v>
      </c>
      <c r="J34" s="131">
        <v>0.454155887754497</v>
      </c>
      <c r="K34" s="131">
        <v>0.46924454622860301</v>
      </c>
      <c r="L34" s="131">
        <v>0.51523104320929802</v>
      </c>
      <c r="M34" s="131">
        <v>0.59139026111503201</v>
      </c>
      <c r="N34" s="131">
        <v>0.51796407185628701</v>
      </c>
      <c r="O34" s="131">
        <v>0.789923505524601</v>
      </c>
      <c r="P34" s="131">
        <v>0.70499100293588401</v>
      </c>
      <c r="Q34" s="131">
        <v>0.26019533927347499</v>
      </c>
      <c r="R34" s="131">
        <v>0.25957995578481902</v>
      </c>
      <c r="S34" s="131">
        <v>0.68048062775870499</v>
      </c>
      <c r="T34" s="131">
        <v>0.549009649568309</v>
      </c>
      <c r="U34" s="131">
        <v>0.68884195705737405</v>
      </c>
      <c r="V34" s="131">
        <v>0.69874158384097496</v>
      </c>
      <c r="W34" s="131">
        <v>0.78141108247422697</v>
      </c>
      <c r="X34" s="131">
        <v>0.727144425278344</v>
      </c>
      <c r="Y34" s="131">
        <v>0.60253188730638896</v>
      </c>
    </row>
    <row r="35" spans="1:25" ht="14.4" x14ac:dyDescent="0.3">
      <c r="A35" s="127">
        <f t="shared" ref="A35:A66" si="1">AVERAGE(E35:Z35)</f>
        <v>0.37967381091880953</v>
      </c>
      <c r="B35" s="113">
        <v>33</v>
      </c>
      <c r="C35" s="74">
        <v>10</v>
      </c>
      <c r="D35" s="67">
        <v>3</v>
      </c>
      <c r="E35" s="132">
        <v>0.210277214334009</v>
      </c>
      <c r="F35" s="133">
        <v>0</v>
      </c>
      <c r="G35" s="133">
        <v>0.35046689183435997</v>
      </c>
      <c r="H35" s="133">
        <v>0.34873323397913603</v>
      </c>
      <c r="I35" s="133">
        <v>0.302995909801486</v>
      </c>
      <c r="J35" s="133">
        <v>0.299295009775075</v>
      </c>
      <c r="K35" s="133">
        <v>0.31076954696262399</v>
      </c>
      <c r="L35" s="133">
        <v>0.35898397225606898</v>
      </c>
      <c r="M35" s="133">
        <v>0.40705716302046602</v>
      </c>
      <c r="N35" s="133">
        <v>0.40153027278775799</v>
      </c>
      <c r="O35" s="133">
        <v>0.60950042496930801</v>
      </c>
      <c r="P35" s="133">
        <v>0.53594090349464896</v>
      </c>
      <c r="Q35" s="133">
        <v>0.25239890335846499</v>
      </c>
      <c r="R35" s="133">
        <v>0.145357406042741</v>
      </c>
      <c r="S35" s="133">
        <v>0.60372731731240803</v>
      </c>
      <c r="T35" s="133">
        <v>0.47714575926866398</v>
      </c>
      <c r="U35" s="133">
        <v>0.45504321639485301</v>
      </c>
      <c r="V35" s="133">
        <v>0.44361173453029801</v>
      </c>
      <c r="W35" s="133">
        <v>0.46810567010309301</v>
      </c>
      <c r="X35" s="133">
        <v>0.48094715383409098</v>
      </c>
      <c r="Y35" s="133">
        <v>0.51126232523544801</v>
      </c>
    </row>
    <row r="36" spans="1:25" ht="14.4" x14ac:dyDescent="0.3">
      <c r="A36" s="127">
        <f t="shared" si="1"/>
        <v>0.13652369687055974</v>
      </c>
      <c r="B36" s="74">
        <v>34</v>
      </c>
      <c r="C36" s="35">
        <v>10</v>
      </c>
      <c r="D36" s="118">
        <v>4</v>
      </c>
      <c r="E36" s="130">
        <v>0</v>
      </c>
      <c r="F36" s="131">
        <v>0</v>
      </c>
      <c r="G36" s="131">
        <v>7.4759458462237E-2</v>
      </c>
      <c r="H36" s="131">
        <v>0.205710500792468</v>
      </c>
      <c r="I36" s="131">
        <v>0.18221727305822599</v>
      </c>
      <c r="J36" s="131">
        <v>0</v>
      </c>
      <c r="K36" s="131">
        <v>0</v>
      </c>
      <c r="L36" s="131">
        <v>4.4146592932795999E-2</v>
      </c>
      <c r="M36" s="131">
        <v>0</v>
      </c>
      <c r="N36" s="131">
        <v>0</v>
      </c>
      <c r="O36" s="131">
        <v>0.345500047218812</v>
      </c>
      <c r="P36" s="131">
        <v>0.32436783786343398</v>
      </c>
      <c r="Q36" s="131">
        <v>0.130226182316655</v>
      </c>
      <c r="R36" s="131">
        <v>8.8860230901498E-2</v>
      </c>
      <c r="S36" s="131">
        <v>2.329573320255E-2</v>
      </c>
      <c r="T36" s="131">
        <v>0</v>
      </c>
      <c r="U36" s="131">
        <v>0.243185106965466</v>
      </c>
      <c r="V36" s="131">
        <v>0.27476755370311001</v>
      </c>
      <c r="W36" s="131">
        <v>0.336259664948454</v>
      </c>
      <c r="X36" s="131">
        <v>0.32154618159008902</v>
      </c>
      <c r="Y36" s="131">
        <v>0.27215527032595899</v>
      </c>
    </row>
    <row r="37" spans="1:25" ht="14.4" x14ac:dyDescent="0.3">
      <c r="A37" s="127">
        <f t="shared" si="1"/>
        <v>0.2210528901608895</v>
      </c>
      <c r="B37" s="113">
        <v>35</v>
      </c>
      <c r="C37" s="74">
        <v>10</v>
      </c>
      <c r="D37" s="67">
        <v>5</v>
      </c>
      <c r="E37" s="132">
        <v>0.206220419202164</v>
      </c>
      <c r="F37" s="133">
        <v>0</v>
      </c>
      <c r="G37" s="133">
        <v>0.20639741151761101</v>
      </c>
      <c r="H37" s="133">
        <v>0.34681711730892101</v>
      </c>
      <c r="I37" s="133">
        <v>0.27430027624900999</v>
      </c>
      <c r="J37" s="133">
        <v>0</v>
      </c>
      <c r="K37" s="133">
        <v>0</v>
      </c>
      <c r="L37" s="133">
        <v>0.31596213328334399</v>
      </c>
      <c r="M37" s="133">
        <v>0</v>
      </c>
      <c r="N37" s="133">
        <v>0</v>
      </c>
      <c r="O37" s="133">
        <v>0.53848333175937302</v>
      </c>
      <c r="P37" s="133">
        <v>0.50151529500899705</v>
      </c>
      <c r="Q37" s="133">
        <v>0.21144619602467399</v>
      </c>
      <c r="R37" s="133">
        <v>0.15051584377302901</v>
      </c>
      <c r="S37" s="133">
        <v>3.2614026483570001E-2</v>
      </c>
      <c r="T37" s="133">
        <v>0</v>
      </c>
      <c r="U37" s="133">
        <v>0.30853768234972001</v>
      </c>
      <c r="V37" s="133">
        <v>0.31175857646681598</v>
      </c>
      <c r="W37" s="133">
        <v>0.47793170103092802</v>
      </c>
      <c r="X37" s="133">
        <v>0.47208718833307201</v>
      </c>
      <c r="Y37" s="133">
        <v>0.28752349458745002</v>
      </c>
    </row>
    <row r="38" spans="1:25" ht="14.4" x14ac:dyDescent="0.3">
      <c r="A38" s="127">
        <f t="shared" si="1"/>
        <v>0.48429683672741208</v>
      </c>
      <c r="B38" s="74">
        <v>36</v>
      </c>
      <c r="C38" s="35">
        <v>10</v>
      </c>
      <c r="D38" s="118">
        <v>6</v>
      </c>
      <c r="E38" s="130">
        <v>0.25152129817444202</v>
      </c>
      <c r="F38" s="131">
        <v>0</v>
      </c>
      <c r="G38" s="131">
        <v>0.55632503618766505</v>
      </c>
      <c r="H38" s="131">
        <v>0.53589761786483103</v>
      </c>
      <c r="I38" s="131">
        <v>0.44799451784911198</v>
      </c>
      <c r="J38" s="131">
        <v>0.36637769308240697</v>
      </c>
      <c r="K38" s="131">
        <v>0.39670865263219701</v>
      </c>
      <c r="L38" s="131">
        <v>0.49011153810104002</v>
      </c>
      <c r="M38" s="131">
        <v>0.59590684544813</v>
      </c>
      <c r="N38" s="131">
        <v>0.60262807717897504</v>
      </c>
      <c r="O38" s="131">
        <v>0.67584285579374803</v>
      </c>
      <c r="P38" s="131">
        <v>0.56960886447580295</v>
      </c>
      <c r="Q38" s="131">
        <v>0.31751199451679202</v>
      </c>
      <c r="R38" s="131">
        <v>0.190616556128715</v>
      </c>
      <c r="S38" s="131">
        <v>0.70671897989210397</v>
      </c>
      <c r="T38" s="131">
        <v>0.55611985779583595</v>
      </c>
      <c r="U38" s="131">
        <v>0.56259533028276398</v>
      </c>
      <c r="V38" s="131">
        <v>0.53386502084001297</v>
      </c>
      <c r="W38" s="131">
        <v>0.603978737113402</v>
      </c>
      <c r="X38" s="131">
        <v>0.62944958444409604</v>
      </c>
      <c r="Y38" s="131">
        <v>0.58045451347358101</v>
      </c>
    </row>
    <row r="39" spans="1:25" ht="14.4" x14ac:dyDescent="0.3">
      <c r="A39" s="127">
        <f t="shared" si="1"/>
        <v>0.55106346609113377</v>
      </c>
      <c r="B39" s="113">
        <v>37</v>
      </c>
      <c r="C39" s="74">
        <v>10</v>
      </c>
      <c r="D39" s="67">
        <v>7</v>
      </c>
      <c r="E39" s="132">
        <v>0.59229208924949295</v>
      </c>
      <c r="F39" s="133">
        <v>0</v>
      </c>
      <c r="G39" s="133">
        <v>0.65782079300655605</v>
      </c>
      <c r="H39" s="133">
        <v>0.57029309488325897</v>
      </c>
      <c r="I39" s="133">
        <v>0.48701201361971902</v>
      </c>
      <c r="J39" s="133">
        <v>0.45541973577677303</v>
      </c>
      <c r="K39" s="133">
        <v>0.47066854575882999</v>
      </c>
      <c r="L39" s="133">
        <v>0.50904489642890605</v>
      </c>
      <c r="M39" s="133">
        <v>0.59463655610444599</v>
      </c>
      <c r="N39" s="133">
        <v>0.500332667997339</v>
      </c>
      <c r="O39" s="133">
        <v>0.80456133723675505</v>
      </c>
      <c r="P39" s="133">
        <v>0.71891277583104496</v>
      </c>
      <c r="Q39" s="133">
        <v>0.28555517477724501</v>
      </c>
      <c r="R39" s="133">
        <v>0.22869073937607501</v>
      </c>
      <c r="S39" s="133">
        <v>0.66846493379107397</v>
      </c>
      <c r="T39" s="133">
        <v>0.54545454545454497</v>
      </c>
      <c r="U39" s="133">
        <v>0.69525597403105299</v>
      </c>
      <c r="V39" s="133">
        <v>0.68792080795126598</v>
      </c>
      <c r="W39" s="133">
        <v>0.77110180412371099</v>
      </c>
      <c r="X39" s="133">
        <v>0.71663791751607298</v>
      </c>
      <c r="Y39" s="133">
        <v>0.61225638499964796</v>
      </c>
    </row>
    <row r="40" spans="1:25" ht="14.4" x14ac:dyDescent="0.3">
      <c r="A40" s="127">
        <f t="shared" si="1"/>
        <v>0.54690703186796075</v>
      </c>
      <c r="B40" s="74">
        <v>38</v>
      </c>
      <c r="C40" s="35">
        <v>10</v>
      </c>
      <c r="D40" s="118">
        <v>8</v>
      </c>
      <c r="E40" s="130">
        <v>0.52603110209601101</v>
      </c>
      <c r="F40" s="131">
        <v>0</v>
      </c>
      <c r="G40" s="131">
        <v>0.659410212017143</v>
      </c>
      <c r="H40" s="131">
        <v>0.56835332245168302</v>
      </c>
      <c r="I40" s="131">
        <v>0.492708311026404</v>
      </c>
      <c r="J40" s="131">
        <v>0.45678232192578799</v>
      </c>
      <c r="K40" s="131">
        <v>0.47174021550838302</v>
      </c>
      <c r="L40" s="131">
        <v>0.498547192801575</v>
      </c>
      <c r="M40" s="131">
        <v>0.58390966831333802</v>
      </c>
      <c r="N40" s="131">
        <v>0.51147704590818399</v>
      </c>
      <c r="O40" s="131">
        <v>0.80097270752667804</v>
      </c>
      <c r="P40" s="131">
        <v>0.72454777914575197</v>
      </c>
      <c r="Q40" s="131">
        <v>0.26764907470870503</v>
      </c>
      <c r="R40" s="131">
        <v>0.22672562024072701</v>
      </c>
      <c r="S40" s="131">
        <v>0.68097106424718001</v>
      </c>
      <c r="T40" s="131">
        <v>0.53453529710512904</v>
      </c>
      <c r="U40" s="131">
        <v>0.69380890922601601</v>
      </c>
      <c r="V40" s="131">
        <v>0.68723949983969201</v>
      </c>
      <c r="W40" s="131">
        <v>0.77609536082474195</v>
      </c>
      <c r="X40" s="131">
        <v>0.71561862944958399</v>
      </c>
      <c r="Y40" s="131">
        <v>0.60792433486445996</v>
      </c>
    </row>
    <row r="41" spans="1:25" ht="14.4" x14ac:dyDescent="0.3">
      <c r="A41" s="127">
        <f t="shared" si="1"/>
        <v>0.22739245382849774</v>
      </c>
      <c r="B41" s="113">
        <v>39</v>
      </c>
      <c r="C41" s="74">
        <v>10</v>
      </c>
      <c r="D41" s="67">
        <v>9</v>
      </c>
      <c r="E41" s="132">
        <v>0.227180527383367</v>
      </c>
      <c r="F41" s="133">
        <v>0</v>
      </c>
      <c r="G41" s="133">
        <v>0.18610393665029901</v>
      </c>
      <c r="H41" s="133">
        <v>0.34870957821777498</v>
      </c>
      <c r="I41" s="133">
        <v>0.26537036640469402</v>
      </c>
      <c r="J41" s="133">
        <v>0</v>
      </c>
      <c r="K41" s="133">
        <v>0</v>
      </c>
      <c r="L41" s="133">
        <v>0.31661823976005199</v>
      </c>
      <c r="M41" s="133">
        <v>0</v>
      </c>
      <c r="N41" s="133">
        <v>0</v>
      </c>
      <c r="O41" s="133">
        <v>0.54547171593162702</v>
      </c>
      <c r="P41" s="133">
        <v>0.50823941661142202</v>
      </c>
      <c r="Q41" s="133">
        <v>0.217272104180946</v>
      </c>
      <c r="R41" s="133">
        <v>0.14474330631294499</v>
      </c>
      <c r="S41" s="133">
        <v>9.1221186856301997E-2</v>
      </c>
      <c r="T41" s="133">
        <v>2.7932960893855E-2</v>
      </c>
      <c r="U41" s="133">
        <v>0.303727169619461</v>
      </c>
      <c r="V41" s="133">
        <v>0.32418243026611099</v>
      </c>
      <c r="W41" s="133">
        <v>0.48687177835051498</v>
      </c>
      <c r="X41" s="133">
        <v>0.49474674611886499</v>
      </c>
      <c r="Y41" s="133">
        <v>0.28685006684021702</v>
      </c>
    </row>
    <row r="42" spans="1:25" ht="14.4" x14ac:dyDescent="0.3">
      <c r="A42" s="127">
        <f t="shared" si="1"/>
        <v>0.48097178604832386</v>
      </c>
      <c r="B42" s="74">
        <v>40</v>
      </c>
      <c r="C42" s="35">
        <v>10</v>
      </c>
      <c r="D42" s="118">
        <v>10</v>
      </c>
      <c r="E42" s="130">
        <v>0.21162947937795801</v>
      </c>
      <c r="F42" s="131">
        <v>2.6741293532337999E-2</v>
      </c>
      <c r="G42" s="131">
        <v>0.54678852212414497</v>
      </c>
      <c r="H42" s="131">
        <v>0.52716864192274004</v>
      </c>
      <c r="I42" s="131">
        <v>0.46619697196822102</v>
      </c>
      <c r="J42" s="131">
        <v>0.36614072157823002</v>
      </c>
      <c r="K42" s="131">
        <v>0.37995830764262001</v>
      </c>
      <c r="L42" s="131">
        <v>0.49329834098790898</v>
      </c>
      <c r="M42" s="131">
        <v>0.58066337332392404</v>
      </c>
      <c r="N42" s="131">
        <v>0.60029940119760505</v>
      </c>
      <c r="O42" s="131">
        <v>0.68443667957314203</v>
      </c>
      <c r="P42" s="131">
        <v>0.56141680083341206</v>
      </c>
      <c r="Q42" s="131">
        <v>0.31014393420150799</v>
      </c>
      <c r="R42" s="131">
        <v>0.18558093834438699</v>
      </c>
      <c r="S42" s="131">
        <v>0.72511034820990705</v>
      </c>
      <c r="T42" s="131">
        <v>0.53098019299136601</v>
      </c>
      <c r="U42" s="131">
        <v>0.55058860338691396</v>
      </c>
      <c r="V42" s="131">
        <v>0.54063802500801506</v>
      </c>
      <c r="W42" s="131">
        <v>0.60099871134020599</v>
      </c>
      <c r="X42" s="131">
        <v>0.63297788928963505</v>
      </c>
      <c r="Y42" s="131">
        <v>0.57865033018061895</v>
      </c>
    </row>
    <row r="43" spans="1:25" ht="14.4" x14ac:dyDescent="0.3">
      <c r="A43" s="127">
        <f t="shared" si="1"/>
        <v>0.48371571261721397</v>
      </c>
      <c r="B43" s="113">
        <v>41</v>
      </c>
      <c r="C43" s="74">
        <v>10</v>
      </c>
      <c r="D43" s="67">
        <v>11</v>
      </c>
      <c r="E43" s="132">
        <v>0.26098715348208201</v>
      </c>
      <c r="F43" s="133">
        <v>0</v>
      </c>
      <c r="G43" s="133">
        <v>0.55235148866119799</v>
      </c>
      <c r="H43" s="133">
        <v>0.53097721950180998</v>
      </c>
      <c r="I43" s="133">
        <v>0.45628198813628301</v>
      </c>
      <c r="J43" s="133">
        <v>0.364442425798298</v>
      </c>
      <c r="K43" s="133">
        <v>0.39786840482691799</v>
      </c>
      <c r="L43" s="133">
        <v>0.46068047614584301</v>
      </c>
      <c r="M43" s="133">
        <v>0.59774170783345104</v>
      </c>
      <c r="N43" s="133">
        <v>0.61310711909514304</v>
      </c>
      <c r="O43" s="133">
        <v>0.71069033903107004</v>
      </c>
      <c r="P43" s="133">
        <v>0.58717681598636196</v>
      </c>
      <c r="Q43" s="133">
        <v>0.27724468814256298</v>
      </c>
      <c r="R43" s="133">
        <v>0.17593957258658799</v>
      </c>
      <c r="S43" s="133">
        <v>0.71186856302108903</v>
      </c>
      <c r="T43" s="133">
        <v>0.53961401726764902</v>
      </c>
      <c r="U43" s="133">
        <v>0.56161758379287396</v>
      </c>
      <c r="V43" s="133">
        <v>0.53093940365501802</v>
      </c>
      <c r="W43" s="133">
        <v>0.604542525773196</v>
      </c>
      <c r="X43" s="133">
        <v>0.63799592284773399</v>
      </c>
      <c r="Y43" s="133">
        <v>0.58596254937632497</v>
      </c>
    </row>
    <row r="44" spans="1:25" ht="14.4" x14ac:dyDescent="0.3">
      <c r="A44" s="127">
        <f t="shared" si="1"/>
        <v>0.48438699805444785</v>
      </c>
      <c r="B44" s="74">
        <v>42</v>
      </c>
      <c r="C44" s="35">
        <v>10</v>
      </c>
      <c r="D44" s="118">
        <v>12</v>
      </c>
      <c r="E44" s="130">
        <v>0.26369168356998002</v>
      </c>
      <c r="F44" s="131">
        <v>0</v>
      </c>
      <c r="G44" s="131">
        <v>0.54369483154996701</v>
      </c>
      <c r="H44" s="131">
        <v>0.52700305159321503</v>
      </c>
      <c r="I44" s="131">
        <v>0.46407692142964202</v>
      </c>
      <c r="J44" s="131">
        <v>0.36304034439858601</v>
      </c>
      <c r="K44" s="131">
        <v>0.38026659620071002</v>
      </c>
      <c r="L44" s="131">
        <v>0.49161121004780201</v>
      </c>
      <c r="M44" s="131">
        <v>0.59153140437544105</v>
      </c>
      <c r="N44" s="131">
        <v>0.60395874916833003</v>
      </c>
      <c r="O44" s="131">
        <v>0.68684483898385096</v>
      </c>
      <c r="P44" s="131">
        <v>0.56506297944881101</v>
      </c>
      <c r="Q44" s="131">
        <v>0.315541466758053</v>
      </c>
      <c r="R44" s="131">
        <v>0.193871284696635</v>
      </c>
      <c r="S44" s="131">
        <v>0.73295733202550295</v>
      </c>
      <c r="T44" s="131">
        <v>0.54545454545454497</v>
      </c>
      <c r="U44" s="131">
        <v>0.551488130157613</v>
      </c>
      <c r="V44" s="131">
        <v>0.53518756011542201</v>
      </c>
      <c r="W44" s="131">
        <v>0.60260953608247403</v>
      </c>
      <c r="X44" s="131">
        <v>0.63305629606397995</v>
      </c>
      <c r="Y44" s="131">
        <v>0.58117819702284601</v>
      </c>
    </row>
    <row r="45" spans="1:25" ht="14.4" x14ac:dyDescent="0.3">
      <c r="A45" s="127">
        <f t="shared" si="1"/>
        <v>0.48506164001953272</v>
      </c>
      <c r="B45" s="113">
        <v>43</v>
      </c>
      <c r="C45" s="74">
        <v>10</v>
      </c>
      <c r="D45" s="67">
        <v>13</v>
      </c>
      <c r="E45" s="132">
        <v>0.24881676808654499</v>
      </c>
      <c r="F45" s="133">
        <v>0</v>
      </c>
      <c r="G45" s="133">
        <v>0.55365708284846604</v>
      </c>
      <c r="H45" s="133">
        <v>0.53284602464930297</v>
      </c>
      <c r="I45" s="133">
        <v>0.456881598389618</v>
      </c>
      <c r="J45" s="133">
        <v>0.36497561168269499</v>
      </c>
      <c r="K45" s="133">
        <v>0.39317067441792197</v>
      </c>
      <c r="L45" s="133">
        <v>0.503702315118568</v>
      </c>
      <c r="M45" s="133">
        <v>0.60070571630204705</v>
      </c>
      <c r="N45" s="133">
        <v>0.62092481703260105</v>
      </c>
      <c r="O45" s="133">
        <v>0.67381244687883701</v>
      </c>
      <c r="P45" s="133">
        <v>0.56913533478549105</v>
      </c>
      <c r="Q45" s="133">
        <v>0.31074366004112403</v>
      </c>
      <c r="R45" s="133">
        <v>0.18521247850650899</v>
      </c>
      <c r="S45" s="133">
        <v>0.69838155958803305</v>
      </c>
      <c r="T45" s="133">
        <v>0.55688166582021303</v>
      </c>
      <c r="U45" s="133">
        <v>0.56177402323125702</v>
      </c>
      <c r="V45" s="133">
        <v>0.53322378967617801</v>
      </c>
      <c r="W45" s="133">
        <v>0.60953608247422697</v>
      </c>
      <c r="X45" s="133">
        <v>0.63423239767915895</v>
      </c>
      <c r="Y45" s="133">
        <v>0.57768039320139497</v>
      </c>
    </row>
    <row r="46" spans="1:25" ht="14.4" x14ac:dyDescent="0.3">
      <c r="A46" s="127">
        <f t="shared" si="1"/>
        <v>0.14841178065918134</v>
      </c>
      <c r="B46" s="74">
        <v>44</v>
      </c>
      <c r="C46" s="35">
        <v>10</v>
      </c>
      <c r="D46" s="118">
        <v>14</v>
      </c>
      <c r="E46" s="130">
        <v>0</v>
      </c>
      <c r="F46" s="131">
        <v>0</v>
      </c>
      <c r="G46" s="131">
        <v>7.5383873073538998E-2</v>
      </c>
      <c r="H46" s="131">
        <v>0.227663047335178</v>
      </c>
      <c r="I46" s="131">
        <v>0.20131914255733799</v>
      </c>
      <c r="J46" s="131">
        <v>0</v>
      </c>
      <c r="K46" s="131">
        <v>0</v>
      </c>
      <c r="L46" s="131">
        <v>5.0239010216515001E-2</v>
      </c>
      <c r="M46" s="131">
        <v>0</v>
      </c>
      <c r="N46" s="131">
        <v>0</v>
      </c>
      <c r="O46" s="131">
        <v>0.34800264425347099</v>
      </c>
      <c r="P46" s="131">
        <v>0.317975187044228</v>
      </c>
      <c r="Q46" s="131">
        <v>0.17991775188485301</v>
      </c>
      <c r="R46" s="131">
        <v>0.11968803733726401</v>
      </c>
      <c r="S46" s="131">
        <v>5.4683668464933999E-2</v>
      </c>
      <c r="T46" s="131">
        <v>0</v>
      </c>
      <c r="U46" s="131">
        <v>0.267628769212719</v>
      </c>
      <c r="V46" s="131">
        <v>0.30306187880731</v>
      </c>
      <c r="W46" s="131">
        <v>0.35873067010309301</v>
      </c>
      <c r="X46" s="131">
        <v>0.335032146777482</v>
      </c>
      <c r="Y46" s="131">
        <v>0.27732156677488401</v>
      </c>
    </row>
    <row r="47" spans="1:25" ht="14.4" x14ac:dyDescent="0.3">
      <c r="A47" s="127">
        <f t="shared" si="1"/>
        <v>0.48196459892163351</v>
      </c>
      <c r="B47" s="113">
        <v>45</v>
      </c>
      <c r="C47" s="74">
        <v>10</v>
      </c>
      <c r="D47" s="67">
        <v>15</v>
      </c>
      <c r="E47" s="132">
        <v>0.233265720081136</v>
      </c>
      <c r="F47" s="133">
        <v>0</v>
      </c>
      <c r="G47" s="133">
        <v>0.54690205205347298</v>
      </c>
      <c r="H47" s="133">
        <v>0.52097083244624198</v>
      </c>
      <c r="I47" s="133">
        <v>0.44910807974816402</v>
      </c>
      <c r="J47" s="133">
        <v>0.373921285965363</v>
      </c>
      <c r="K47" s="133">
        <v>0.39576910655039799</v>
      </c>
      <c r="L47" s="133">
        <v>0.48458149779735699</v>
      </c>
      <c r="M47" s="133">
        <v>0.59153140437544105</v>
      </c>
      <c r="N47" s="133">
        <v>0.59580838323353302</v>
      </c>
      <c r="O47" s="133">
        <v>0.70979318160355098</v>
      </c>
      <c r="P47" s="133">
        <v>0.57429680840988695</v>
      </c>
      <c r="Q47" s="133">
        <v>0.296521590130226</v>
      </c>
      <c r="R47" s="133">
        <v>0.17164087447801499</v>
      </c>
      <c r="S47" s="133">
        <v>0.703531142717018</v>
      </c>
      <c r="T47" s="133">
        <v>0.55205688166582001</v>
      </c>
      <c r="U47" s="133">
        <v>0.55676796120301897</v>
      </c>
      <c r="V47" s="133">
        <v>0.54059794806027595</v>
      </c>
      <c r="W47" s="133">
        <v>0.60220682989690699</v>
      </c>
      <c r="X47" s="133">
        <v>0.633605143484397</v>
      </c>
      <c r="Y47" s="133">
        <v>0.58837985345408095</v>
      </c>
    </row>
    <row r="48" spans="1:25" ht="14.4" x14ac:dyDescent="0.3">
      <c r="A48" s="127">
        <f t="shared" si="1"/>
        <v>0.54788997328553624</v>
      </c>
      <c r="B48" s="74">
        <v>46</v>
      </c>
      <c r="C48" s="35">
        <v>10</v>
      </c>
      <c r="D48" s="118">
        <v>16</v>
      </c>
      <c r="E48" s="130">
        <v>0.49560513860716698</v>
      </c>
      <c r="F48" s="131">
        <v>4.2288557213930003E-2</v>
      </c>
      <c r="G48" s="131">
        <v>0.64993046291828704</v>
      </c>
      <c r="H48" s="131">
        <v>0.57440919736001705</v>
      </c>
      <c r="I48" s="131">
        <v>0.49193738355783001</v>
      </c>
      <c r="J48" s="131">
        <v>0.45832263670293699</v>
      </c>
      <c r="K48" s="131">
        <v>0.46406236237117898</v>
      </c>
      <c r="L48" s="131">
        <v>0.52797825475677196</v>
      </c>
      <c r="M48" s="131">
        <v>0.57784050811573695</v>
      </c>
      <c r="N48" s="131">
        <v>0.52411842980705303</v>
      </c>
      <c r="O48" s="131">
        <v>0.78572103125885395</v>
      </c>
      <c r="P48" s="131">
        <v>0.71166777156927696</v>
      </c>
      <c r="Q48" s="131">
        <v>0.27655928718300199</v>
      </c>
      <c r="R48" s="131">
        <v>0.26086956521739102</v>
      </c>
      <c r="S48" s="131">
        <v>0.66331535066208902</v>
      </c>
      <c r="T48" s="131">
        <v>0.50812595226002999</v>
      </c>
      <c r="U48" s="131">
        <v>0.68911572607454297</v>
      </c>
      <c r="V48" s="131">
        <v>0.70062520038473897</v>
      </c>
      <c r="W48" s="131">
        <v>0.78721005154639201</v>
      </c>
      <c r="X48" s="131">
        <v>0.71632429041869194</v>
      </c>
      <c r="Y48" s="131">
        <v>0.59966228101034302</v>
      </c>
    </row>
    <row r="49" spans="1:25" ht="14.4" x14ac:dyDescent="0.3">
      <c r="A49" s="127">
        <f t="shared" si="1"/>
        <v>0.136303616372905</v>
      </c>
      <c r="B49" s="113">
        <v>47</v>
      </c>
      <c r="C49" s="74">
        <v>10</v>
      </c>
      <c r="D49" s="67">
        <v>17</v>
      </c>
      <c r="E49" s="132">
        <v>0</v>
      </c>
      <c r="F49" s="133">
        <v>0</v>
      </c>
      <c r="G49" s="133">
        <v>6.9139726960519995E-2</v>
      </c>
      <c r="H49" s="133">
        <v>0.215811510893478</v>
      </c>
      <c r="I49" s="133">
        <v>0.186200398312525</v>
      </c>
      <c r="J49" s="133">
        <v>0</v>
      </c>
      <c r="K49" s="133">
        <v>0</v>
      </c>
      <c r="L49" s="133">
        <v>5.8112287937014E-2</v>
      </c>
      <c r="M49" s="133">
        <v>0</v>
      </c>
      <c r="N49" s="133">
        <v>0</v>
      </c>
      <c r="O49" s="133">
        <v>0.35343280763056001</v>
      </c>
      <c r="P49" s="133">
        <v>0.31035135903021099</v>
      </c>
      <c r="Q49" s="133">
        <v>0.122001370801919</v>
      </c>
      <c r="R49" s="133">
        <v>0.10501105379513601</v>
      </c>
      <c r="S49" s="133">
        <v>0</v>
      </c>
      <c r="T49" s="133">
        <v>0</v>
      </c>
      <c r="U49" s="133">
        <v>0.23594978294027899</v>
      </c>
      <c r="V49" s="133">
        <v>0.28290317409426102</v>
      </c>
      <c r="W49" s="133">
        <v>0.33762886597938102</v>
      </c>
      <c r="X49" s="133">
        <v>0.313391877058178</v>
      </c>
      <c r="Y49" s="133">
        <v>0.27244172839754299</v>
      </c>
    </row>
    <row r="50" spans="1:25" ht="14.4" x14ac:dyDescent="0.3">
      <c r="A50" s="127">
        <f t="shared" si="1"/>
        <v>0.21746336124298032</v>
      </c>
      <c r="B50" s="74">
        <v>48</v>
      </c>
      <c r="C50" s="35">
        <v>10</v>
      </c>
      <c r="D50" s="118">
        <v>18</v>
      </c>
      <c r="E50" s="130">
        <v>0.109533468559838</v>
      </c>
      <c r="F50" s="131">
        <v>0</v>
      </c>
      <c r="G50" s="131">
        <v>0.203445633355093</v>
      </c>
      <c r="H50" s="131">
        <v>0.323303290516405</v>
      </c>
      <c r="I50" s="131">
        <v>0.258731824314196</v>
      </c>
      <c r="J50" s="131">
        <v>0</v>
      </c>
      <c r="K50" s="131">
        <v>0</v>
      </c>
      <c r="L50" s="131">
        <v>0.313525166369857</v>
      </c>
      <c r="M50" s="131">
        <v>0</v>
      </c>
      <c r="N50" s="131">
        <v>0</v>
      </c>
      <c r="O50" s="131">
        <v>0.55855132684861597</v>
      </c>
      <c r="P50" s="131">
        <v>0.507245004261767</v>
      </c>
      <c r="Q50" s="131">
        <v>0.206391363947909</v>
      </c>
      <c r="R50" s="131">
        <v>0.12939081306804201</v>
      </c>
      <c r="S50" s="131">
        <v>6.5228052967141001E-2</v>
      </c>
      <c r="T50" s="131">
        <v>3.4281361097003998E-2</v>
      </c>
      <c r="U50" s="131">
        <v>0.29473190191247201</v>
      </c>
      <c r="V50" s="131">
        <v>0.33420166720102601</v>
      </c>
      <c r="W50" s="131">
        <v>0.45457474226804101</v>
      </c>
      <c r="X50" s="131">
        <v>0.48337776383879599</v>
      </c>
      <c r="Y50" s="131">
        <v>0.29021720557638397</v>
      </c>
    </row>
    <row r="51" spans="1:25" ht="14.4" x14ac:dyDescent="0.3">
      <c r="A51" s="127">
        <f t="shared" si="1"/>
        <v>0.21416973216648208</v>
      </c>
      <c r="B51" s="113">
        <v>49</v>
      </c>
      <c r="C51" s="74">
        <v>10</v>
      </c>
      <c r="D51" s="67">
        <v>19</v>
      </c>
      <c r="E51" s="132">
        <v>8.3164300202840005E-2</v>
      </c>
      <c r="F51" s="133">
        <v>0</v>
      </c>
      <c r="G51" s="133">
        <v>0.20503505236568001</v>
      </c>
      <c r="H51" s="133">
        <v>0.33416128498095699</v>
      </c>
      <c r="I51" s="133">
        <v>0.256911578902285</v>
      </c>
      <c r="J51" s="133">
        <v>0</v>
      </c>
      <c r="K51" s="133">
        <v>0</v>
      </c>
      <c r="L51" s="133">
        <v>0.30555815915268503</v>
      </c>
      <c r="M51" s="133">
        <v>0</v>
      </c>
      <c r="N51" s="133">
        <v>0</v>
      </c>
      <c r="O51" s="133">
        <v>0.55859854566059097</v>
      </c>
      <c r="P51" s="133">
        <v>0.52268207216592499</v>
      </c>
      <c r="Q51" s="133">
        <v>0.18600068540095999</v>
      </c>
      <c r="R51" s="133">
        <v>0.12932940309506299</v>
      </c>
      <c r="S51" s="133">
        <v>6.4247179990191E-2</v>
      </c>
      <c r="T51" s="133">
        <v>3.4535297105130001E-2</v>
      </c>
      <c r="U51" s="133">
        <v>0.28581485392467398</v>
      </c>
      <c r="V51" s="133">
        <v>0.317649887784546</v>
      </c>
      <c r="W51" s="133">
        <v>0.4453125</v>
      </c>
      <c r="X51" s="133">
        <v>0.48557315352046398</v>
      </c>
      <c r="Y51" s="133">
        <v>0.28299042124413298</v>
      </c>
    </row>
    <row r="52" spans="1:25" ht="14.4" x14ac:dyDescent="0.3">
      <c r="A52" s="127">
        <f t="shared" si="1"/>
        <v>0.69163304567575834</v>
      </c>
      <c r="B52" s="74">
        <v>50</v>
      </c>
      <c r="C52" s="35">
        <v>11</v>
      </c>
      <c r="D52" s="118">
        <v>0</v>
      </c>
      <c r="E52" s="130">
        <v>0</v>
      </c>
      <c r="F52" s="131">
        <v>0</v>
      </c>
      <c r="G52" s="131">
        <v>0.87821076831379696</v>
      </c>
      <c r="H52" s="131">
        <v>0.57831239798452905</v>
      </c>
      <c r="I52" s="131">
        <v>0.67100670278604602</v>
      </c>
      <c r="J52" s="131">
        <v>0.79584904915183996</v>
      </c>
      <c r="K52" s="131">
        <v>0.84559147361930698</v>
      </c>
      <c r="L52" s="131">
        <v>0.57071890523947899</v>
      </c>
      <c r="M52" s="131">
        <v>0.86252646436132696</v>
      </c>
      <c r="N52" s="131">
        <v>0.85146373918828999</v>
      </c>
      <c r="O52" s="131">
        <v>0.81716876003399797</v>
      </c>
      <c r="P52" s="131">
        <v>0.79581399753764603</v>
      </c>
      <c r="Q52" s="131">
        <v>0.69970870459218604</v>
      </c>
      <c r="R52" s="131">
        <v>0.60709899287644298</v>
      </c>
      <c r="S52" s="131">
        <v>0.79548798430603196</v>
      </c>
      <c r="T52" s="131">
        <v>0.75876079228034499</v>
      </c>
      <c r="U52" s="131">
        <v>0.77390590167781304</v>
      </c>
      <c r="V52" s="131">
        <v>0.73032221865982705</v>
      </c>
      <c r="W52" s="131">
        <v>0.78447164948453596</v>
      </c>
      <c r="X52" s="131">
        <v>0.84052062098165303</v>
      </c>
      <c r="Y52" s="131">
        <v>0.86735483611582898</v>
      </c>
    </row>
    <row r="53" spans="1:25" ht="14.4" x14ac:dyDescent="0.3">
      <c r="A53" s="127">
        <f t="shared" si="1"/>
        <v>0.42521238839670489</v>
      </c>
      <c r="B53" s="113">
        <v>51</v>
      </c>
      <c r="C53" s="74">
        <v>11</v>
      </c>
      <c r="D53" s="67">
        <v>1</v>
      </c>
      <c r="E53" s="132">
        <v>0</v>
      </c>
      <c r="F53" s="133">
        <v>0</v>
      </c>
      <c r="G53" s="133">
        <v>0.45153691141827301</v>
      </c>
      <c r="H53" s="133">
        <v>0.33174839732216799</v>
      </c>
      <c r="I53" s="133">
        <v>0.30751440135340602</v>
      </c>
      <c r="J53" s="133">
        <v>0.47953158632674397</v>
      </c>
      <c r="K53" s="133">
        <v>0.514401479785079</v>
      </c>
      <c r="L53" s="133">
        <v>0.40425531914893598</v>
      </c>
      <c r="M53" s="133">
        <v>0.63980239943542705</v>
      </c>
      <c r="N53" s="133">
        <v>0.30272787757817698</v>
      </c>
      <c r="O53" s="133">
        <v>0.53395032580980295</v>
      </c>
      <c r="P53" s="133">
        <v>0.57675916279950801</v>
      </c>
      <c r="Q53" s="133">
        <v>0.52655928718300204</v>
      </c>
      <c r="R53" s="133">
        <v>0.44159911569638899</v>
      </c>
      <c r="S53" s="133">
        <v>0.53310446297204495</v>
      </c>
      <c r="T53" s="133">
        <v>0.40401218892839003</v>
      </c>
      <c r="U53" s="133">
        <v>0.45907153193319999</v>
      </c>
      <c r="V53" s="133">
        <v>0.48384899006091697</v>
      </c>
      <c r="W53" s="133">
        <v>0.41728414948453602</v>
      </c>
      <c r="X53" s="133">
        <v>0.54947467461188604</v>
      </c>
      <c r="Y53" s="133">
        <v>0.57227789448291799</v>
      </c>
    </row>
    <row r="54" spans="1:25" ht="14.4" x14ac:dyDescent="0.3">
      <c r="A54" s="127">
        <f t="shared" si="1"/>
        <v>0.44445545034144968</v>
      </c>
      <c r="B54" s="74">
        <v>52</v>
      </c>
      <c r="C54" s="35">
        <v>12</v>
      </c>
      <c r="D54" s="118">
        <v>0</v>
      </c>
      <c r="E54" s="130">
        <v>0</v>
      </c>
      <c r="F54" s="131">
        <v>0</v>
      </c>
      <c r="G54" s="131">
        <v>0.51968325149717598</v>
      </c>
      <c r="H54" s="131">
        <v>0.35620845456910999</v>
      </c>
      <c r="I54" s="131">
        <v>0.344711651712101</v>
      </c>
      <c r="J54" s="131">
        <v>0.482217263374079</v>
      </c>
      <c r="K54" s="131">
        <v>0.56902727619718696</v>
      </c>
      <c r="L54" s="131">
        <v>0.562002062048927</v>
      </c>
      <c r="M54" s="131">
        <v>0.53577981651376105</v>
      </c>
      <c r="N54" s="131">
        <v>0.42132401862940799</v>
      </c>
      <c r="O54" s="131">
        <v>0.57233921994522596</v>
      </c>
      <c r="P54" s="131">
        <v>0.65697509233828999</v>
      </c>
      <c r="Q54" s="131">
        <v>0.425805346127485</v>
      </c>
      <c r="R54" s="131">
        <v>0.15119135347580401</v>
      </c>
      <c r="S54" s="131">
        <v>0.66429622363903895</v>
      </c>
      <c r="T54" s="131">
        <v>0.48197054342305701</v>
      </c>
      <c r="U54" s="131">
        <v>0.50623802260549899</v>
      </c>
      <c r="V54" s="131">
        <v>0.59041359410067296</v>
      </c>
      <c r="W54" s="131">
        <v>0.50797358247422697</v>
      </c>
      <c r="X54" s="131">
        <v>0.44856515602948099</v>
      </c>
      <c r="Y54" s="131">
        <v>0.53684252846991198</v>
      </c>
    </row>
    <row r="55" spans="1:25" ht="14.4" x14ac:dyDescent="0.3">
      <c r="A55" s="127">
        <f t="shared" si="1"/>
        <v>0.43997475884275966</v>
      </c>
      <c r="B55" s="113">
        <v>53</v>
      </c>
      <c r="C55" s="74">
        <v>12</v>
      </c>
      <c r="D55" s="67">
        <v>1</v>
      </c>
      <c r="E55" s="132">
        <v>0</v>
      </c>
      <c r="F55" s="133">
        <v>0</v>
      </c>
      <c r="G55" s="133">
        <v>0.55711974569295797</v>
      </c>
      <c r="H55" s="133">
        <v>0.358881555602867</v>
      </c>
      <c r="I55" s="133">
        <v>0.356832344690237</v>
      </c>
      <c r="J55" s="133">
        <v>0.46679436797725099</v>
      </c>
      <c r="K55" s="133">
        <v>0.55414134296368101</v>
      </c>
      <c r="L55" s="133">
        <v>0.55178554691161297</v>
      </c>
      <c r="M55" s="133">
        <v>0.50049400141143296</v>
      </c>
      <c r="N55" s="133">
        <v>0.38656021290751802</v>
      </c>
      <c r="O55" s="133">
        <v>0.62012465766361302</v>
      </c>
      <c r="P55" s="133">
        <v>0.66019509423240796</v>
      </c>
      <c r="Q55" s="133">
        <v>0.42203564084989698</v>
      </c>
      <c r="R55" s="133">
        <v>0.128408253500368</v>
      </c>
      <c r="S55" s="133">
        <v>0.65375183913683199</v>
      </c>
      <c r="T55" s="133">
        <v>0.41924834941594702</v>
      </c>
      <c r="U55" s="133">
        <v>0.51194806210645705</v>
      </c>
      <c r="V55" s="133">
        <v>0.58716736133376102</v>
      </c>
      <c r="W55" s="133">
        <v>0.505396262886598</v>
      </c>
      <c r="X55" s="133">
        <v>0.45405363023365197</v>
      </c>
      <c r="Y55" s="133">
        <v>0.54453166618086102</v>
      </c>
    </row>
    <row r="56" spans="1:25" ht="14.4" x14ac:dyDescent="0.3">
      <c r="A56" s="127">
        <f t="shared" si="1"/>
        <v>0.74491605077287359</v>
      </c>
      <c r="B56" s="74">
        <v>54</v>
      </c>
      <c r="C56" s="35">
        <v>12</v>
      </c>
      <c r="D56" s="118">
        <v>2</v>
      </c>
      <c r="E56" s="130">
        <v>0</v>
      </c>
      <c r="F56" s="131">
        <v>0</v>
      </c>
      <c r="G56" s="131">
        <v>0.84758606987767104</v>
      </c>
      <c r="H56" s="131">
        <v>0.67009675206396502</v>
      </c>
      <c r="I56" s="131">
        <v>0.69861018909137595</v>
      </c>
      <c r="J56" s="131">
        <v>0.89559430478484903</v>
      </c>
      <c r="K56" s="131">
        <v>0.91655656361020599</v>
      </c>
      <c r="L56" s="131">
        <v>0.78910863248664398</v>
      </c>
      <c r="M56" s="131">
        <v>0.90472829922371201</v>
      </c>
      <c r="N56" s="131">
        <v>0.90735196274118401</v>
      </c>
      <c r="O56" s="131">
        <v>0.85338558881858495</v>
      </c>
      <c r="P56" s="131">
        <v>0.821242541907377</v>
      </c>
      <c r="Q56" s="131">
        <v>0.81442769019876604</v>
      </c>
      <c r="R56" s="131">
        <v>0.64701547531319104</v>
      </c>
      <c r="S56" s="131">
        <v>0.85630210887689995</v>
      </c>
      <c r="T56" s="131">
        <v>0.766124936515998</v>
      </c>
      <c r="U56" s="131">
        <v>0.87164144080722805</v>
      </c>
      <c r="V56" s="131">
        <v>0.85371914075024002</v>
      </c>
      <c r="W56" s="131">
        <v>0.80815077319587603</v>
      </c>
      <c r="X56" s="131">
        <v>0.83346401129057501</v>
      </c>
      <c r="Y56" s="131">
        <v>0.88813058467600103</v>
      </c>
    </row>
    <row r="57" spans="1:25" ht="14.4" x14ac:dyDescent="0.3">
      <c r="A57" s="127">
        <f t="shared" si="1"/>
        <v>0.74566996152411869</v>
      </c>
      <c r="B57" s="113">
        <v>55</v>
      </c>
      <c r="C57" s="74">
        <v>12</v>
      </c>
      <c r="D57" s="67">
        <v>3</v>
      </c>
      <c r="E57" s="132">
        <v>0</v>
      </c>
      <c r="F57" s="133">
        <v>0</v>
      </c>
      <c r="G57" s="133">
        <v>0.85153123492180605</v>
      </c>
      <c r="H57" s="133">
        <v>0.67996120455136799</v>
      </c>
      <c r="I57" s="133">
        <v>0.71691971647000896</v>
      </c>
      <c r="J57" s="133">
        <v>0.87521475542565996</v>
      </c>
      <c r="K57" s="133">
        <v>0.90855574150738405</v>
      </c>
      <c r="L57" s="133">
        <v>0.79585715624707098</v>
      </c>
      <c r="M57" s="133">
        <v>0.89640084685956201</v>
      </c>
      <c r="N57" s="133">
        <v>0.89487691284098503</v>
      </c>
      <c r="O57" s="133">
        <v>0.862923788837473</v>
      </c>
      <c r="P57" s="133">
        <v>0.82754048678852199</v>
      </c>
      <c r="Q57" s="133">
        <v>0.82068197395476405</v>
      </c>
      <c r="R57" s="133">
        <v>0.66328911815278802</v>
      </c>
      <c r="S57" s="133">
        <v>0.84796468857283003</v>
      </c>
      <c r="T57" s="133">
        <v>0.74707973590655197</v>
      </c>
      <c r="U57" s="133">
        <v>0.88302240994954795</v>
      </c>
      <c r="V57" s="133">
        <v>0.86185476114139103</v>
      </c>
      <c r="W57" s="133">
        <v>0.80653994845360799</v>
      </c>
      <c r="X57" s="133">
        <v>0.83409126548533796</v>
      </c>
      <c r="Y57" s="133">
        <v>0.88476344593983403</v>
      </c>
    </row>
    <row r="58" spans="1:25" ht="14.4" x14ac:dyDescent="0.3">
      <c r="A58" s="127">
        <f t="shared" si="1"/>
        <v>0.6622957750632521</v>
      </c>
      <c r="B58" s="74">
        <v>56</v>
      </c>
      <c r="C58" s="35">
        <v>13</v>
      </c>
      <c r="D58" s="118">
        <v>0</v>
      </c>
      <c r="E58" s="130">
        <v>5.9499661933738998E-2</v>
      </c>
      <c r="F58" s="131">
        <v>0.27114427860696499</v>
      </c>
      <c r="G58" s="131">
        <v>0.81389606334969999</v>
      </c>
      <c r="H58" s="131">
        <v>0.472381898611407</v>
      </c>
      <c r="I58" s="131">
        <v>0.56973681392808995</v>
      </c>
      <c r="J58" s="131">
        <v>0.434230533778313</v>
      </c>
      <c r="K58" s="131">
        <v>0.69461816260019404</v>
      </c>
      <c r="L58" s="131">
        <v>0.48270690786390502</v>
      </c>
      <c r="M58" s="131">
        <v>0.81115031757233602</v>
      </c>
      <c r="N58" s="131">
        <v>0.79640718562874202</v>
      </c>
      <c r="O58" s="131">
        <v>0.69534422513929495</v>
      </c>
      <c r="P58" s="131">
        <v>0.754806326356663</v>
      </c>
      <c r="Q58" s="131">
        <v>0.81485606579849201</v>
      </c>
      <c r="R58" s="131">
        <v>0.775055268975682</v>
      </c>
      <c r="S58" s="131">
        <v>0.80652280529671405</v>
      </c>
      <c r="T58" s="131">
        <v>0.85627221940071097</v>
      </c>
      <c r="U58" s="131">
        <v>0.76792209315968596</v>
      </c>
      <c r="V58" s="131">
        <v>0.74402853478679098</v>
      </c>
      <c r="W58" s="131">
        <v>0.68097615979381398</v>
      </c>
      <c r="X58" s="131">
        <v>0.79465265798965001</v>
      </c>
      <c r="Y58" s="131">
        <v>0.81200309575740504</v>
      </c>
    </row>
    <row r="59" spans="1:25" ht="14.4" x14ac:dyDescent="0.3">
      <c r="A59" s="127">
        <f t="shared" si="1"/>
        <v>0.597226289363328</v>
      </c>
      <c r="B59" s="113">
        <v>57</v>
      </c>
      <c r="C59" s="74">
        <v>13</v>
      </c>
      <c r="D59" s="67">
        <v>1</v>
      </c>
      <c r="E59" s="132">
        <v>5.9499661933738998E-2</v>
      </c>
      <c r="F59" s="133">
        <v>0.26430348258706499</v>
      </c>
      <c r="G59" s="133">
        <v>0.84982828598189197</v>
      </c>
      <c r="H59" s="133">
        <v>0.62635724930806902</v>
      </c>
      <c r="I59" s="133">
        <v>0.65430327430027602</v>
      </c>
      <c r="J59" s="133">
        <v>0.76431209147100099</v>
      </c>
      <c r="K59" s="133">
        <v>0.86420623036495503</v>
      </c>
      <c r="L59" s="133">
        <v>0.31652451026338002</v>
      </c>
      <c r="M59" s="133">
        <v>0.82145377558221599</v>
      </c>
      <c r="N59" s="133">
        <v>0.79540918163672703</v>
      </c>
      <c r="O59" s="133">
        <v>0.63202379828123501</v>
      </c>
      <c r="P59" s="133">
        <v>0.67004451179088897</v>
      </c>
      <c r="Q59" s="133">
        <v>0</v>
      </c>
      <c r="R59" s="133">
        <v>0</v>
      </c>
      <c r="S59" s="133">
        <v>0.81265326140264804</v>
      </c>
      <c r="T59" s="133">
        <v>0.85500253936008097</v>
      </c>
      <c r="U59" s="133">
        <v>0.66256013140912795</v>
      </c>
      <c r="V59" s="133">
        <v>0.66122956075665296</v>
      </c>
      <c r="W59" s="133">
        <v>0.68669458762886604</v>
      </c>
      <c r="X59" s="133">
        <v>0.70542574878469499</v>
      </c>
      <c r="Y59" s="133">
        <v>0.83992019378637295</v>
      </c>
    </row>
    <row r="60" spans="1:25" ht="14.4" x14ac:dyDescent="0.3">
      <c r="A60" s="127">
        <f t="shared" si="1"/>
        <v>0.66928842007532185</v>
      </c>
      <c r="B60" s="74">
        <v>58</v>
      </c>
      <c r="C60" s="35">
        <v>13</v>
      </c>
      <c r="D60" s="118">
        <v>2</v>
      </c>
      <c r="E60" s="130">
        <v>5.9499661933738998E-2</v>
      </c>
      <c r="F60" s="131">
        <v>0.27425373134328401</v>
      </c>
      <c r="G60" s="131">
        <v>0.83032952061987297</v>
      </c>
      <c r="H60" s="131">
        <v>0.49542261017670902</v>
      </c>
      <c r="I60" s="131">
        <v>0.57849540655716603</v>
      </c>
      <c r="J60" s="131">
        <v>0.44141866940500402</v>
      </c>
      <c r="K60" s="131">
        <v>0.70414574708593902</v>
      </c>
      <c r="L60" s="131">
        <v>0.50792014246883499</v>
      </c>
      <c r="M60" s="131">
        <v>0.82300635144671797</v>
      </c>
      <c r="N60" s="131">
        <v>0.79823685961410495</v>
      </c>
      <c r="O60" s="131">
        <v>0.69657191425063802</v>
      </c>
      <c r="P60" s="131">
        <v>0.757600151529501</v>
      </c>
      <c r="Q60" s="131">
        <v>0.81896847155585994</v>
      </c>
      <c r="R60" s="131">
        <v>0.78825841316629797</v>
      </c>
      <c r="S60" s="131">
        <v>0.80652280529671405</v>
      </c>
      <c r="T60" s="131">
        <v>0.85322498730319996</v>
      </c>
      <c r="U60" s="131">
        <v>0.77148109038288504</v>
      </c>
      <c r="V60" s="131">
        <v>0.74711445976274404</v>
      </c>
      <c r="W60" s="131">
        <v>0.68806378865979401</v>
      </c>
      <c r="X60" s="131">
        <v>0.79716167476870003</v>
      </c>
      <c r="Y60" s="131">
        <v>0.81736036425405301</v>
      </c>
    </row>
    <row r="61" spans="1:25" ht="14.4" x14ac:dyDescent="0.3">
      <c r="A61" s="127">
        <f t="shared" si="1"/>
        <v>0.16557565603641511</v>
      </c>
      <c r="B61" s="113">
        <v>59</v>
      </c>
      <c r="C61" s="74">
        <v>13</v>
      </c>
      <c r="D61" s="67">
        <v>3</v>
      </c>
      <c r="E61" s="132">
        <v>0</v>
      </c>
      <c r="F61" s="133">
        <v>0.29477611940298498</v>
      </c>
      <c r="G61" s="133">
        <v>9.4740726023898006E-2</v>
      </c>
      <c r="H61" s="133">
        <v>0</v>
      </c>
      <c r="I61" s="133">
        <v>4.4799451784911001E-2</v>
      </c>
      <c r="J61" s="133">
        <v>6.2817196232152997E-2</v>
      </c>
      <c r="K61" s="133">
        <v>0.111673860066355</v>
      </c>
      <c r="L61" s="133">
        <v>0.28250070297122498</v>
      </c>
      <c r="M61" s="133">
        <v>0.41778405081157399</v>
      </c>
      <c r="N61" s="133">
        <v>0</v>
      </c>
      <c r="O61" s="133">
        <v>0</v>
      </c>
      <c r="P61" s="133">
        <v>0</v>
      </c>
      <c r="Q61" s="133">
        <v>0</v>
      </c>
      <c r="R61" s="133">
        <v>0</v>
      </c>
      <c r="S61" s="133">
        <v>0.59710642471799902</v>
      </c>
      <c r="T61" s="133">
        <v>0.72905027932960897</v>
      </c>
      <c r="U61" s="133">
        <v>0</v>
      </c>
      <c r="V61" s="133">
        <v>0</v>
      </c>
      <c r="W61" s="133">
        <v>0</v>
      </c>
      <c r="X61" s="133">
        <v>0</v>
      </c>
      <c r="Y61" s="133">
        <v>0.84183996542400796</v>
      </c>
    </row>
    <row r="62" spans="1:25" ht="14.4" x14ac:dyDescent="0.3">
      <c r="A62" s="127">
        <f t="shared" si="1"/>
        <v>0.6222199080490507</v>
      </c>
      <c r="B62" s="74">
        <v>60</v>
      </c>
      <c r="C62" s="35">
        <v>14</v>
      </c>
      <c r="D62" s="118">
        <v>0</v>
      </c>
      <c r="E62" s="130">
        <v>0</v>
      </c>
      <c r="F62" s="131">
        <v>0</v>
      </c>
      <c r="G62" s="131">
        <v>0.67859677007351105</v>
      </c>
      <c r="H62" s="131">
        <v>0.62041965320653802</v>
      </c>
      <c r="I62" s="131">
        <v>0.57945906589288398</v>
      </c>
      <c r="J62" s="131">
        <v>0.65013132170856502</v>
      </c>
      <c r="K62" s="131">
        <v>0.63552952229953896</v>
      </c>
      <c r="L62" s="131">
        <v>0.32739713187740199</v>
      </c>
      <c r="M62" s="131">
        <v>0.79463655610444595</v>
      </c>
      <c r="N62" s="131">
        <v>0.72305389221556904</v>
      </c>
      <c r="O62" s="131">
        <v>0.92553593351591301</v>
      </c>
      <c r="P62" s="131">
        <v>0.87309404299649596</v>
      </c>
      <c r="Q62" s="131">
        <v>0.41937971213159703</v>
      </c>
      <c r="R62" s="131">
        <v>0.43251043969540698</v>
      </c>
      <c r="S62" s="131">
        <v>0.784943599803825</v>
      </c>
      <c r="T62" s="131">
        <v>0.59700355510411396</v>
      </c>
      <c r="U62" s="131">
        <v>0.85998670264773702</v>
      </c>
      <c r="V62" s="131">
        <v>0.75889708239820497</v>
      </c>
      <c r="W62" s="131">
        <v>0.88780605670103097</v>
      </c>
      <c r="X62" s="131">
        <v>0.81840991061627699</v>
      </c>
      <c r="Y62" s="131">
        <v>0.699827120041009</v>
      </c>
    </row>
    <row r="63" spans="1:25" ht="14.4" x14ac:dyDescent="0.3">
      <c r="A63" s="127">
        <f t="shared" si="1"/>
        <v>0.33503897530721066</v>
      </c>
      <c r="B63" s="113">
        <v>61</v>
      </c>
      <c r="C63" s="74">
        <v>14</v>
      </c>
      <c r="D63" s="67">
        <v>1</v>
      </c>
      <c r="E63" s="132">
        <v>0</v>
      </c>
      <c r="F63" s="133">
        <v>0</v>
      </c>
      <c r="G63" s="133">
        <v>0.22796809808985899</v>
      </c>
      <c r="H63" s="133">
        <v>0.34703001916116699</v>
      </c>
      <c r="I63" s="133">
        <v>0.31366040645009302</v>
      </c>
      <c r="J63" s="133">
        <v>0.25806196804834203</v>
      </c>
      <c r="K63" s="133">
        <v>0.26499603628996699</v>
      </c>
      <c r="L63" s="133">
        <v>0.24032242946855401</v>
      </c>
      <c r="M63" s="133">
        <v>0.54834156669019096</v>
      </c>
      <c r="N63" s="133">
        <v>0.35678642714570902</v>
      </c>
      <c r="O63" s="133">
        <v>0.55250731891585603</v>
      </c>
      <c r="P63" s="133">
        <v>0.43105407709063398</v>
      </c>
      <c r="Q63" s="133">
        <v>0.15327278958190499</v>
      </c>
      <c r="R63" s="133">
        <v>0.17845738147875201</v>
      </c>
      <c r="S63" s="133">
        <v>0.46002942618930898</v>
      </c>
      <c r="T63" s="133">
        <v>0.41594718131031</v>
      </c>
      <c r="U63" s="133">
        <v>0.46646329539677001</v>
      </c>
      <c r="V63" s="133">
        <v>0.37564123116383502</v>
      </c>
      <c r="W63" s="133">
        <v>0.53712951030927802</v>
      </c>
      <c r="X63" s="133">
        <v>0.56978202916732001</v>
      </c>
      <c r="Y63" s="133">
        <v>0.33836728950357298</v>
      </c>
    </row>
    <row r="64" spans="1:25" ht="14.4" x14ac:dyDescent="0.3">
      <c r="A64" s="127">
        <f t="shared" si="1"/>
        <v>0.40946360537308568</v>
      </c>
      <c r="B64" s="74">
        <v>62</v>
      </c>
      <c r="C64" s="35">
        <v>14</v>
      </c>
      <c r="D64" s="118">
        <v>2</v>
      </c>
      <c r="E64" s="130">
        <v>0</v>
      </c>
      <c r="F64" s="131">
        <v>0</v>
      </c>
      <c r="G64" s="131">
        <v>0.49496210938608698</v>
      </c>
      <c r="H64" s="131">
        <v>0.41127906701677203</v>
      </c>
      <c r="I64" s="131">
        <v>0.38411461121699503</v>
      </c>
      <c r="J64" s="131">
        <v>0.36240842038744803</v>
      </c>
      <c r="K64" s="131">
        <v>0.30583693003317802</v>
      </c>
      <c r="L64" s="131">
        <v>0.21642140781704</v>
      </c>
      <c r="M64" s="131">
        <v>0.65829216654904699</v>
      </c>
      <c r="N64" s="131">
        <v>0.43363273453093798</v>
      </c>
      <c r="O64" s="131">
        <v>0.64184531117197097</v>
      </c>
      <c r="P64" s="131">
        <v>0.66133156548915595</v>
      </c>
      <c r="Q64" s="131">
        <v>0.123286497601097</v>
      </c>
      <c r="R64" s="131">
        <v>0.20879390813067999</v>
      </c>
      <c r="S64" s="131">
        <v>0.62653261402648397</v>
      </c>
      <c r="T64" s="131">
        <v>0.34814626714068098</v>
      </c>
      <c r="U64" s="131">
        <v>0.63393171418514604</v>
      </c>
      <c r="V64" s="131">
        <v>0.55394357165758301</v>
      </c>
      <c r="W64" s="131">
        <v>0.60728092783505105</v>
      </c>
      <c r="X64" s="131">
        <v>0.510271287439235</v>
      </c>
      <c r="Y64" s="131">
        <v>0.41642460122021102</v>
      </c>
    </row>
    <row r="65" spans="1:25" ht="14.4" x14ac:dyDescent="0.3">
      <c r="A65" s="127">
        <f t="shared" si="1"/>
        <v>0.2733187592380778</v>
      </c>
      <c r="B65" s="113">
        <v>63</v>
      </c>
      <c r="C65" s="74">
        <v>15</v>
      </c>
      <c r="D65" s="67">
        <v>0</v>
      </c>
      <c r="E65" s="132">
        <v>0</v>
      </c>
      <c r="F65" s="133">
        <v>0</v>
      </c>
      <c r="G65" s="133">
        <v>0.28024863054522697</v>
      </c>
      <c r="H65" s="133">
        <v>0.200104085349987</v>
      </c>
      <c r="I65" s="133">
        <v>0.20348202239972599</v>
      </c>
      <c r="J65" s="133">
        <v>0.292798041035565</v>
      </c>
      <c r="K65" s="133">
        <v>0.28465310197011101</v>
      </c>
      <c r="L65" s="133">
        <v>0.189521042272003</v>
      </c>
      <c r="M65" s="133">
        <v>0.33323923782639397</v>
      </c>
      <c r="N65" s="133">
        <v>0.29673985362608102</v>
      </c>
      <c r="O65" s="133">
        <v>0.406223439418264</v>
      </c>
      <c r="P65" s="133">
        <v>0.39620229188370099</v>
      </c>
      <c r="Q65" s="133">
        <v>0.34201507882110999</v>
      </c>
      <c r="R65" s="133">
        <v>0.14855072463768099</v>
      </c>
      <c r="S65" s="133">
        <v>0.27930358018636597</v>
      </c>
      <c r="T65" s="133">
        <v>0.22879634332148299</v>
      </c>
      <c r="U65" s="133">
        <v>0.31139270210019898</v>
      </c>
      <c r="V65" s="133">
        <v>0.30378326386662402</v>
      </c>
      <c r="W65" s="133">
        <v>0.43121778350515499</v>
      </c>
      <c r="X65" s="133">
        <v>0.40387329465265798</v>
      </c>
      <c r="Y65" s="133">
        <v>0.407549426581299</v>
      </c>
    </row>
    <row r="66" spans="1:25" ht="14.4" x14ac:dyDescent="0.3">
      <c r="A66" s="127">
        <f t="shared" si="1"/>
        <v>0.42320556150832234</v>
      </c>
      <c r="B66" s="74">
        <v>64</v>
      </c>
      <c r="C66" s="35">
        <v>16</v>
      </c>
      <c r="D66" s="118">
        <v>0</v>
      </c>
      <c r="E66" s="130">
        <v>0</v>
      </c>
      <c r="F66" s="131">
        <v>0</v>
      </c>
      <c r="G66" s="131">
        <v>0.39343797008486397</v>
      </c>
      <c r="H66" s="131">
        <v>0.4066898493128</v>
      </c>
      <c r="I66" s="131">
        <v>0.46266355440392298</v>
      </c>
      <c r="J66" s="131">
        <v>0.35547700389028197</v>
      </c>
      <c r="K66" s="131">
        <v>0.45908570421914902</v>
      </c>
      <c r="L66" s="131">
        <v>0.11838035429749701</v>
      </c>
      <c r="M66" s="131">
        <v>0.39816513761467898</v>
      </c>
      <c r="N66" s="131">
        <v>0.42614770459081802</v>
      </c>
      <c r="O66" s="131">
        <v>0.68637265086410404</v>
      </c>
      <c r="P66" s="131">
        <v>0.64982479401458504</v>
      </c>
      <c r="Q66" s="131">
        <v>0.41698080877313198</v>
      </c>
      <c r="R66" s="131">
        <v>0.52708179808400901</v>
      </c>
      <c r="S66" s="131">
        <v>0.33178028445316299</v>
      </c>
      <c r="T66" s="131">
        <v>0.31056373793803999</v>
      </c>
      <c r="U66" s="131">
        <v>0.63674762407603003</v>
      </c>
      <c r="V66" s="131">
        <v>0.68888265469701804</v>
      </c>
      <c r="W66" s="131">
        <v>0.50676546391752597</v>
      </c>
      <c r="X66" s="131">
        <v>0.451466206680257</v>
      </c>
      <c r="Y66" s="131">
        <v>0.66080348976289305</v>
      </c>
    </row>
    <row r="67" spans="1:25" ht="14.4" x14ac:dyDescent="0.3">
      <c r="A67" s="127">
        <f t="shared" ref="A67:A98" si="2">AVERAGE(E67:Z67)</f>
        <v>0.26029867576598631</v>
      </c>
      <c r="B67" s="113">
        <v>65</v>
      </c>
      <c r="C67" s="74">
        <v>16</v>
      </c>
      <c r="D67" s="67">
        <v>1</v>
      </c>
      <c r="E67" s="132">
        <v>0</v>
      </c>
      <c r="F67" s="133">
        <v>0</v>
      </c>
      <c r="G67" s="133">
        <v>0.30022989810688799</v>
      </c>
      <c r="H67" s="133">
        <v>0.29517659025855703</v>
      </c>
      <c r="I67" s="133">
        <v>0.340557209242564</v>
      </c>
      <c r="J67" s="133">
        <v>0.229111949288098</v>
      </c>
      <c r="K67" s="133">
        <v>0.27323174491323898</v>
      </c>
      <c r="L67" s="133">
        <v>0.104508388789952</v>
      </c>
      <c r="M67" s="133">
        <v>0.225123500352858</v>
      </c>
      <c r="N67" s="133">
        <v>0.154856952761144</v>
      </c>
      <c r="O67" s="133">
        <v>0.46859949003683099</v>
      </c>
      <c r="P67" s="133">
        <v>0.45984468226157799</v>
      </c>
      <c r="Q67" s="133">
        <v>0.22309801233721699</v>
      </c>
      <c r="R67" s="133">
        <v>0.26037828543355401</v>
      </c>
      <c r="S67" s="133">
        <v>0.11181951937224099</v>
      </c>
      <c r="T67" s="133">
        <v>9.0401218892839003E-2</v>
      </c>
      <c r="U67" s="133">
        <v>0.43189017951425601</v>
      </c>
      <c r="V67" s="133">
        <v>0.49042160949022101</v>
      </c>
      <c r="W67" s="133">
        <v>0.28833762886597902</v>
      </c>
      <c r="X67" s="133">
        <v>0.216559510741728</v>
      </c>
      <c r="Y67" s="133">
        <v>0.50212582042596798</v>
      </c>
    </row>
    <row r="68" spans="1:25" ht="14.4" x14ac:dyDescent="0.3">
      <c r="A68" s="127">
        <f t="shared" si="2"/>
        <v>0.30450202064869608</v>
      </c>
      <c r="B68" s="74">
        <v>66</v>
      </c>
      <c r="C68" s="35">
        <v>16</v>
      </c>
      <c r="D68" s="118">
        <v>2</v>
      </c>
      <c r="E68" s="130">
        <v>0</v>
      </c>
      <c r="F68" s="131">
        <v>0</v>
      </c>
      <c r="G68" s="131">
        <v>0.32866914540345699</v>
      </c>
      <c r="H68" s="131">
        <v>0.31712913680126797</v>
      </c>
      <c r="I68" s="131">
        <v>0.36702571899693798</v>
      </c>
      <c r="J68" s="131">
        <v>0.29901854302020198</v>
      </c>
      <c r="K68" s="131">
        <v>0.35871575794944099</v>
      </c>
      <c r="L68" s="131">
        <v>0.108726216140219</v>
      </c>
      <c r="M68" s="131">
        <v>0.270289343683839</v>
      </c>
      <c r="N68" s="131">
        <v>0.214238190286094</v>
      </c>
      <c r="O68" s="131">
        <v>0.53498913967324602</v>
      </c>
      <c r="P68" s="131">
        <v>0.52078795340467798</v>
      </c>
      <c r="Q68" s="131">
        <v>0.257710760795065</v>
      </c>
      <c r="R68" s="131">
        <v>0.34794890690248098</v>
      </c>
      <c r="S68" s="131">
        <v>0.18587542913192701</v>
      </c>
      <c r="T68" s="131">
        <v>0.18131030980193</v>
      </c>
      <c r="U68" s="131">
        <v>0.46728460244827702</v>
      </c>
      <c r="V68" s="131">
        <v>0.53434594421288895</v>
      </c>
      <c r="W68" s="131">
        <v>0.32369523195876299</v>
      </c>
      <c r="X68" s="131">
        <v>0.23757252626626901</v>
      </c>
      <c r="Y68" s="131">
        <v>0.53920957674563497</v>
      </c>
    </row>
    <row r="69" spans="1:25" ht="14.4" x14ac:dyDescent="0.3">
      <c r="A69" s="127">
        <f t="shared" si="2"/>
        <v>0.28759726546798625</v>
      </c>
      <c r="B69" s="113">
        <v>67</v>
      </c>
      <c r="C69" s="74">
        <v>16</v>
      </c>
      <c r="D69" s="67">
        <v>3</v>
      </c>
      <c r="E69" s="132">
        <v>0</v>
      </c>
      <c r="F69" s="133">
        <v>0</v>
      </c>
      <c r="G69" s="133">
        <v>0.31805409701132498</v>
      </c>
      <c r="H69" s="133">
        <v>0.30090128450784198</v>
      </c>
      <c r="I69" s="133">
        <v>0.355054928582136</v>
      </c>
      <c r="J69" s="133">
        <v>0.27557811173206398</v>
      </c>
      <c r="K69" s="133">
        <v>0.325728882233771</v>
      </c>
      <c r="L69" s="133">
        <v>0.108726216140219</v>
      </c>
      <c r="M69" s="133">
        <v>0.24558927311220899</v>
      </c>
      <c r="N69" s="133">
        <v>0.17897538256819701</v>
      </c>
      <c r="O69" s="133">
        <v>0.52285390499575002</v>
      </c>
      <c r="P69" s="133">
        <v>0.50492470877924001</v>
      </c>
      <c r="Q69" s="133">
        <v>0.2473440712817</v>
      </c>
      <c r="R69" s="133">
        <v>0.27554654875951901</v>
      </c>
      <c r="S69" s="133">
        <v>0.1660127513487</v>
      </c>
      <c r="T69" s="133">
        <v>0.16810563737938</v>
      </c>
      <c r="U69" s="133">
        <v>0.445930619109077</v>
      </c>
      <c r="V69" s="133">
        <v>0.52356524527091997</v>
      </c>
      <c r="W69" s="133">
        <v>0.31636597938144301</v>
      </c>
      <c r="X69" s="133">
        <v>0.23553395013329101</v>
      </c>
      <c r="Y69" s="133">
        <v>0.52475098250093</v>
      </c>
    </row>
    <row r="70" spans="1:25" ht="14.4" x14ac:dyDescent="0.3">
      <c r="A70" s="127">
        <f t="shared" si="2"/>
        <v>0.3932223846786394</v>
      </c>
      <c r="B70" s="74">
        <v>68</v>
      </c>
      <c r="C70" s="35">
        <v>16</v>
      </c>
      <c r="D70" s="118">
        <v>4</v>
      </c>
      <c r="E70" s="130">
        <v>0</v>
      </c>
      <c r="F70" s="131">
        <v>0</v>
      </c>
      <c r="G70" s="131">
        <v>0.38177276984645098</v>
      </c>
      <c r="H70" s="131">
        <v>0.39341896718945901</v>
      </c>
      <c r="I70" s="131">
        <v>0.44765188341863499</v>
      </c>
      <c r="J70" s="131">
        <v>0.31305910464266701</v>
      </c>
      <c r="K70" s="131">
        <v>0.42203235561819202</v>
      </c>
      <c r="L70" s="131">
        <v>0.11838035429749701</v>
      </c>
      <c r="M70" s="131">
        <v>0.33450952717007798</v>
      </c>
      <c r="N70" s="131">
        <v>0.33848968729208201</v>
      </c>
      <c r="O70" s="131">
        <v>0.66531306072339202</v>
      </c>
      <c r="P70" s="131">
        <v>0.62434889667582205</v>
      </c>
      <c r="Q70" s="131">
        <v>0.38545236463331001</v>
      </c>
      <c r="R70" s="131">
        <v>0.43619503807418297</v>
      </c>
      <c r="S70" s="131">
        <v>0.28518881804806301</v>
      </c>
      <c r="T70" s="131">
        <v>0.25088877602844101</v>
      </c>
      <c r="U70" s="131">
        <v>0.602956705385428</v>
      </c>
      <c r="V70" s="131">
        <v>0.67405418403334405</v>
      </c>
      <c r="W70" s="131">
        <v>0.49105992268041199</v>
      </c>
      <c r="X70" s="131">
        <v>0.44707542731692002</v>
      </c>
      <c r="Y70" s="131">
        <v>0.64582223517705095</v>
      </c>
    </row>
    <row r="71" spans="1:25" ht="14.4" x14ac:dyDescent="0.3">
      <c r="A71" s="127">
        <f t="shared" si="2"/>
        <v>0.36772207836522997</v>
      </c>
      <c r="B71" s="113">
        <v>69</v>
      </c>
      <c r="C71" s="74">
        <v>17</v>
      </c>
      <c r="D71" s="67">
        <v>0</v>
      </c>
      <c r="E71" s="132">
        <v>0</v>
      </c>
      <c r="F71" s="133">
        <v>0</v>
      </c>
      <c r="G71" s="133">
        <v>0.381034825305821</v>
      </c>
      <c r="H71" s="133">
        <v>0.33938920824166702</v>
      </c>
      <c r="I71" s="133">
        <v>0.35835278497548001</v>
      </c>
      <c r="J71" s="133">
        <v>0.347933411007326</v>
      </c>
      <c r="K71" s="133">
        <v>0.423324231480666</v>
      </c>
      <c r="L71" s="133">
        <v>0.109382322616928</v>
      </c>
      <c r="M71" s="133">
        <v>0.383062808750882</v>
      </c>
      <c r="N71" s="133">
        <v>0.43246839654025299</v>
      </c>
      <c r="O71" s="133">
        <v>0.61540277646614405</v>
      </c>
      <c r="P71" s="133">
        <v>0.59399564352684897</v>
      </c>
      <c r="Q71" s="133">
        <v>0.37028786840301597</v>
      </c>
      <c r="R71" s="133">
        <v>0.33965856055023302</v>
      </c>
      <c r="S71" s="133">
        <v>0.23173124080431601</v>
      </c>
      <c r="T71" s="133">
        <v>0.18334179786693799</v>
      </c>
      <c r="U71" s="133">
        <v>0.59830263209355095</v>
      </c>
      <c r="V71" s="133">
        <v>0.62940846425136299</v>
      </c>
      <c r="W71" s="133">
        <v>0.4296875</v>
      </c>
      <c r="X71" s="133">
        <v>0.369295907166379</v>
      </c>
      <c r="Y71" s="133">
        <v>0.58610326562201598</v>
      </c>
    </row>
    <row r="72" spans="1:25" ht="14.4" x14ac:dyDescent="0.3">
      <c r="A72" s="127">
        <f t="shared" si="2"/>
        <v>0.2417423183345607</v>
      </c>
      <c r="B72" s="74">
        <v>70</v>
      </c>
      <c r="C72" s="35">
        <v>17</v>
      </c>
      <c r="D72" s="118">
        <v>1</v>
      </c>
      <c r="E72" s="130">
        <v>0</v>
      </c>
      <c r="F72" s="131">
        <v>0</v>
      </c>
      <c r="G72" s="131">
        <v>0.26285016887577001</v>
      </c>
      <c r="H72" s="131">
        <v>0.21836633312043099</v>
      </c>
      <c r="I72" s="131">
        <v>0.22198428164550199</v>
      </c>
      <c r="J72" s="131">
        <v>0.227966587017911</v>
      </c>
      <c r="K72" s="131">
        <v>0.259461522651869</v>
      </c>
      <c r="L72" s="131">
        <v>0.20011247539600699</v>
      </c>
      <c r="M72" s="131">
        <v>0.289202540578687</v>
      </c>
      <c r="N72" s="131">
        <v>0.145043246839654</v>
      </c>
      <c r="O72" s="131">
        <v>0.42024742657474701</v>
      </c>
      <c r="P72" s="131">
        <v>0.49502793825172797</v>
      </c>
      <c r="Q72" s="131">
        <v>0.19722412611377699</v>
      </c>
      <c r="R72" s="131">
        <v>0.14842790469172201</v>
      </c>
      <c r="S72" s="131">
        <v>0.19740068661108401</v>
      </c>
      <c r="T72" s="131">
        <v>7.6434738445912004E-2</v>
      </c>
      <c r="U72" s="131">
        <v>0.33200359810708302</v>
      </c>
      <c r="V72" s="131">
        <v>0.40080955434434101</v>
      </c>
      <c r="W72" s="131">
        <v>0.286646262886598</v>
      </c>
      <c r="X72" s="131">
        <v>0.27175787988082201</v>
      </c>
      <c r="Y72" s="131">
        <v>0.42562141299213002</v>
      </c>
    </row>
    <row r="73" spans="1:25" ht="14.4" x14ac:dyDescent="0.3">
      <c r="A73" s="127">
        <f t="shared" si="2"/>
        <v>0.27317893417164918</v>
      </c>
      <c r="B73" s="113">
        <v>71</v>
      </c>
      <c r="C73" s="74">
        <v>17</v>
      </c>
      <c r="D73" s="67">
        <v>2</v>
      </c>
      <c r="E73" s="132">
        <v>0</v>
      </c>
      <c r="F73" s="133">
        <v>0</v>
      </c>
      <c r="G73" s="133">
        <v>0.31368319473221101</v>
      </c>
      <c r="H73" s="133">
        <v>0.30783242258652099</v>
      </c>
      <c r="I73" s="133">
        <v>0.35777458937404999</v>
      </c>
      <c r="J73" s="133">
        <v>0.23718872805545099</v>
      </c>
      <c r="K73" s="133">
        <v>0.28485862767550402</v>
      </c>
      <c r="L73" s="133">
        <v>0.104508388789952</v>
      </c>
      <c r="M73" s="133">
        <v>0.23810868031051499</v>
      </c>
      <c r="N73" s="133">
        <v>0.17697937458416499</v>
      </c>
      <c r="O73" s="133">
        <v>0.47705165738029998</v>
      </c>
      <c r="P73" s="133">
        <v>0.469125864191685</v>
      </c>
      <c r="Q73" s="133">
        <v>0.229694996572995</v>
      </c>
      <c r="R73" s="133">
        <v>0.30318103660034401</v>
      </c>
      <c r="S73" s="133">
        <v>0.128494359980383</v>
      </c>
      <c r="T73" s="133">
        <v>0.13331640426612501</v>
      </c>
      <c r="U73" s="133">
        <v>0.45379170088779403</v>
      </c>
      <c r="V73" s="133">
        <v>0.50108207758897105</v>
      </c>
      <c r="W73" s="133">
        <v>0.29019007731958801</v>
      </c>
      <c r="X73" s="133">
        <v>0.21702995138780001</v>
      </c>
      <c r="Y73" s="133">
        <v>0.51286548532027998</v>
      </c>
    </row>
    <row r="74" spans="1:25" ht="14.4" x14ac:dyDescent="0.3">
      <c r="A74" s="127">
        <f t="shared" si="2"/>
        <v>0.25998836279325788</v>
      </c>
      <c r="B74" s="74">
        <v>72</v>
      </c>
      <c r="C74" s="35">
        <v>17</v>
      </c>
      <c r="D74" s="118">
        <v>3</v>
      </c>
      <c r="E74" s="130">
        <v>0</v>
      </c>
      <c r="F74" s="131">
        <v>0</v>
      </c>
      <c r="G74" s="131">
        <v>0.29304913007691602</v>
      </c>
      <c r="H74" s="131">
        <v>0.19911054337283801</v>
      </c>
      <c r="I74" s="131">
        <v>0.23881619804270099</v>
      </c>
      <c r="J74" s="131">
        <v>0.25484310511661001</v>
      </c>
      <c r="K74" s="131">
        <v>0.31725828709005</v>
      </c>
      <c r="L74" s="131">
        <v>0.115381010403974</v>
      </c>
      <c r="M74" s="131">
        <v>0.24940014114326001</v>
      </c>
      <c r="N74" s="131">
        <v>0.185795076513639</v>
      </c>
      <c r="O74" s="131">
        <v>0.47728775144017399</v>
      </c>
      <c r="P74" s="131">
        <v>0.49767970451747301</v>
      </c>
      <c r="Q74" s="131">
        <v>0.25094242631939701</v>
      </c>
      <c r="R74" s="131">
        <v>0.19141488577745</v>
      </c>
      <c r="S74" s="131">
        <v>0.183913683178028</v>
      </c>
      <c r="T74" s="131">
        <v>0.20822752666328101</v>
      </c>
      <c r="U74" s="131">
        <v>0.38722671985607598</v>
      </c>
      <c r="V74" s="131">
        <v>0.447859890990702</v>
      </c>
      <c r="W74" s="131">
        <v>0.27682023195876299</v>
      </c>
      <c r="X74" s="131">
        <v>0.25544927081699897</v>
      </c>
      <c r="Y74" s="131">
        <v>0.42928003538008502</v>
      </c>
    </row>
    <row r="75" spans="1:25" ht="14.4" x14ac:dyDescent="0.3">
      <c r="A75" s="127">
        <f t="shared" si="2"/>
        <v>0.23193477823117037</v>
      </c>
      <c r="B75" s="113">
        <v>73</v>
      </c>
      <c r="C75" s="74">
        <v>17</v>
      </c>
      <c r="D75" s="67">
        <v>4</v>
      </c>
      <c r="E75" s="132">
        <v>0</v>
      </c>
      <c r="F75" s="133">
        <v>0</v>
      </c>
      <c r="G75" s="133">
        <v>0.260125450571907</v>
      </c>
      <c r="H75" s="133">
        <v>0.21507818229129699</v>
      </c>
      <c r="I75" s="133">
        <v>0.21436066556738101</v>
      </c>
      <c r="J75" s="133">
        <v>0.20885088568099699</v>
      </c>
      <c r="K75" s="133">
        <v>0.24209460054611101</v>
      </c>
      <c r="L75" s="133">
        <v>0.206204892679726</v>
      </c>
      <c r="M75" s="133">
        <v>0.306280875088215</v>
      </c>
      <c r="N75" s="133">
        <v>0.144710578842315</v>
      </c>
      <c r="O75" s="133">
        <v>0.41779204835206302</v>
      </c>
      <c r="P75" s="133">
        <v>0.451226441897907</v>
      </c>
      <c r="Q75" s="133">
        <v>0.20570596298834801</v>
      </c>
      <c r="R75" s="133">
        <v>0.13976909850159699</v>
      </c>
      <c r="S75" s="133">
        <v>0.14982834722903399</v>
      </c>
      <c r="T75" s="133">
        <v>4.9009649568308999E-2</v>
      </c>
      <c r="U75" s="133">
        <v>0.368180218233017</v>
      </c>
      <c r="V75" s="133">
        <v>0.36950945815966701</v>
      </c>
      <c r="W75" s="133">
        <v>0.26634987113402098</v>
      </c>
      <c r="X75" s="133">
        <v>0.24847106790026699</v>
      </c>
      <c r="Y75" s="133">
        <v>0.40708204762239802</v>
      </c>
    </row>
    <row r="76" spans="1:25" ht="14.4" x14ac:dyDescent="0.3">
      <c r="A76" s="127">
        <f t="shared" si="2"/>
        <v>0.43945287313201603</v>
      </c>
      <c r="B76" s="74">
        <v>74</v>
      </c>
      <c r="C76" s="35">
        <v>18</v>
      </c>
      <c r="D76" s="118">
        <v>0</v>
      </c>
      <c r="E76" s="130">
        <v>0</v>
      </c>
      <c r="F76" s="131">
        <v>0</v>
      </c>
      <c r="G76" s="131">
        <v>0.446030709845883</v>
      </c>
      <c r="H76" s="131">
        <v>0.51306980815177505</v>
      </c>
      <c r="I76" s="131">
        <v>0.53232541705034597</v>
      </c>
      <c r="J76" s="131">
        <v>0.70005331858844</v>
      </c>
      <c r="K76" s="131">
        <v>0.61631286884523895</v>
      </c>
      <c r="L76" s="131">
        <v>0.115849657887337</v>
      </c>
      <c r="M76" s="131">
        <v>0.476499647141849</v>
      </c>
      <c r="N76" s="131">
        <v>0.15153027278775799</v>
      </c>
      <c r="O76" s="131">
        <v>0.57753328926244196</v>
      </c>
      <c r="P76" s="131">
        <v>0.50710294535467404</v>
      </c>
      <c r="Q76" s="131">
        <v>0.64204934886908804</v>
      </c>
      <c r="R76" s="131">
        <v>0.54446082043723898</v>
      </c>
      <c r="S76" s="131">
        <v>0.34330554193231999</v>
      </c>
      <c r="T76" s="131">
        <v>0.233875063484002</v>
      </c>
      <c r="U76" s="131">
        <v>0.73471782236301797</v>
      </c>
      <c r="V76" s="131">
        <v>0.73493106764988803</v>
      </c>
      <c r="W76" s="131">
        <v>0.34375</v>
      </c>
      <c r="X76" s="131">
        <v>0.385839736553238</v>
      </c>
      <c r="Y76" s="131">
        <v>0.62927299956780003</v>
      </c>
    </row>
    <row r="77" spans="1:25" ht="14.4" x14ac:dyDescent="0.3">
      <c r="A77" s="127">
        <f t="shared" si="2"/>
        <v>0.43415634657420343</v>
      </c>
      <c r="B77" s="113">
        <v>75</v>
      </c>
      <c r="C77" s="74">
        <v>18</v>
      </c>
      <c r="D77" s="67">
        <v>1</v>
      </c>
      <c r="E77" s="132">
        <v>0</v>
      </c>
      <c r="F77" s="133">
        <v>0</v>
      </c>
      <c r="G77" s="133">
        <v>0.40544376011125899</v>
      </c>
      <c r="H77" s="133">
        <v>0.49140113074539299</v>
      </c>
      <c r="I77" s="133">
        <v>0.47054414630490199</v>
      </c>
      <c r="J77" s="133">
        <v>0.62390647524635201</v>
      </c>
      <c r="K77" s="133">
        <v>0.55063272556446197</v>
      </c>
      <c r="L77" s="133">
        <v>0.14537444933920701</v>
      </c>
      <c r="M77" s="133">
        <v>0.42964008468595599</v>
      </c>
      <c r="N77" s="133">
        <v>0.164171656686627</v>
      </c>
      <c r="O77" s="133">
        <v>0.61606383983378998</v>
      </c>
      <c r="P77" s="133">
        <v>0.54048678852164</v>
      </c>
      <c r="Q77" s="133">
        <v>0.63014050719671</v>
      </c>
      <c r="R77" s="133">
        <v>0.53064357651682603</v>
      </c>
      <c r="S77" s="133">
        <v>0.385483079941148</v>
      </c>
      <c r="T77" s="133">
        <v>0.224733367191468</v>
      </c>
      <c r="U77" s="133">
        <v>0.74562947319019102</v>
      </c>
      <c r="V77" s="133">
        <v>0.73589291439563997</v>
      </c>
      <c r="W77" s="133">
        <v>0.38096005154639201</v>
      </c>
      <c r="X77" s="133">
        <v>0.43288380116042002</v>
      </c>
      <c r="Y77" s="133">
        <v>0.613251449879889</v>
      </c>
    </row>
    <row r="78" spans="1:25" ht="14.4" x14ac:dyDescent="0.3">
      <c r="A78" s="127">
        <f t="shared" si="2"/>
        <v>0.45145170079717306</v>
      </c>
      <c r="B78" s="74">
        <v>76</v>
      </c>
      <c r="C78" s="35">
        <v>18</v>
      </c>
      <c r="D78" s="118">
        <v>2</v>
      </c>
      <c r="E78" s="130">
        <v>0</v>
      </c>
      <c r="F78" s="131">
        <v>0</v>
      </c>
      <c r="G78" s="131">
        <v>0.51020350239832002</v>
      </c>
      <c r="H78" s="131">
        <v>0.58003926856385901</v>
      </c>
      <c r="I78" s="131">
        <v>0.58592629076814395</v>
      </c>
      <c r="J78" s="131">
        <v>0.66565295523213297</v>
      </c>
      <c r="K78" s="131">
        <v>0.58789159987081197</v>
      </c>
      <c r="L78" s="131">
        <v>0.16890055300403001</v>
      </c>
      <c r="M78" s="131">
        <v>0.52152434721242102</v>
      </c>
      <c r="N78" s="131">
        <v>0.189953426480373</v>
      </c>
      <c r="O78" s="131">
        <v>0.58131079422041698</v>
      </c>
      <c r="P78" s="131">
        <v>0.48948764087508301</v>
      </c>
      <c r="Q78" s="131">
        <v>0.61103495544893804</v>
      </c>
      <c r="R78" s="131">
        <v>0.55772537460083504</v>
      </c>
      <c r="S78" s="131">
        <v>0.31461500735654702</v>
      </c>
      <c r="T78" s="131">
        <v>0.151853732859319</v>
      </c>
      <c r="U78" s="131">
        <v>0.74746763659118498</v>
      </c>
      <c r="V78" s="131">
        <v>0.73701506893235003</v>
      </c>
      <c r="W78" s="131">
        <v>0.40681378865979401</v>
      </c>
      <c r="X78" s="131">
        <v>0.40661753175474402</v>
      </c>
      <c r="Y78" s="131">
        <v>0.66645224191132901</v>
      </c>
    </row>
    <row r="79" spans="1:25" ht="14.4" x14ac:dyDescent="0.3">
      <c r="A79" s="127">
        <f t="shared" si="2"/>
        <v>0.22155079006284709</v>
      </c>
      <c r="B79" s="113">
        <v>77</v>
      </c>
      <c r="C79" s="74">
        <v>18</v>
      </c>
      <c r="D79" s="67">
        <v>3</v>
      </c>
      <c r="E79" s="132">
        <v>0</v>
      </c>
      <c r="F79" s="133">
        <v>0</v>
      </c>
      <c r="G79" s="133">
        <v>0.28303011381375398</v>
      </c>
      <c r="H79" s="133">
        <v>0.29673787050836198</v>
      </c>
      <c r="I79" s="133">
        <v>0.281666916504272</v>
      </c>
      <c r="J79" s="133">
        <v>0.27755287426686898</v>
      </c>
      <c r="K79" s="133">
        <v>0.20477700460964801</v>
      </c>
      <c r="L79" s="133">
        <v>5.3332083606711003E-2</v>
      </c>
      <c r="M79" s="133">
        <v>0.29950599858856702</v>
      </c>
      <c r="N79" s="133">
        <v>3.3765801729874E-2</v>
      </c>
      <c r="O79" s="133">
        <v>0.39219945226178099</v>
      </c>
      <c r="P79" s="133">
        <v>0.18931717018657099</v>
      </c>
      <c r="Q79" s="133">
        <v>0.12208704592186399</v>
      </c>
      <c r="R79" s="133">
        <v>0.209530827806436</v>
      </c>
      <c r="S79" s="133">
        <v>0.185139774399215</v>
      </c>
      <c r="T79" s="133">
        <v>8.4306754697815997E-2</v>
      </c>
      <c r="U79" s="133">
        <v>0.509679690249912</v>
      </c>
      <c r="V79" s="133">
        <v>0.47823821737736499</v>
      </c>
      <c r="W79" s="133">
        <v>0.21472293814432999</v>
      </c>
      <c r="X79" s="133">
        <v>0.192331817469029</v>
      </c>
      <c r="Y79" s="133">
        <v>0.34464423917741299</v>
      </c>
    </row>
    <row r="80" spans="1:25" ht="14.4" x14ac:dyDescent="0.3">
      <c r="A80" s="127">
        <f t="shared" si="2"/>
        <v>0.48593802941413539</v>
      </c>
      <c r="B80" s="74">
        <v>78</v>
      </c>
      <c r="C80" s="35">
        <v>18</v>
      </c>
      <c r="D80" s="118">
        <v>4</v>
      </c>
      <c r="E80" s="130">
        <v>0</v>
      </c>
      <c r="F80" s="131">
        <v>0</v>
      </c>
      <c r="G80" s="131">
        <v>0.53952260664717699</v>
      </c>
      <c r="H80" s="131">
        <v>0.60215740543609397</v>
      </c>
      <c r="I80" s="131">
        <v>0.59001648928196704</v>
      </c>
      <c r="J80" s="131">
        <v>0.63842097987716995</v>
      </c>
      <c r="K80" s="131">
        <v>0.56085028920402802</v>
      </c>
      <c r="L80" s="131">
        <v>0.237510544568376</v>
      </c>
      <c r="M80" s="131">
        <v>0.57642907551164402</v>
      </c>
      <c r="N80" s="131">
        <v>0.184298070525615</v>
      </c>
      <c r="O80" s="131">
        <v>0.63811502502596995</v>
      </c>
      <c r="P80" s="131">
        <v>0.563405625532721</v>
      </c>
      <c r="Q80" s="131">
        <v>0.65310143934201503</v>
      </c>
      <c r="R80" s="131">
        <v>0.60826578236305595</v>
      </c>
      <c r="S80" s="131">
        <v>0.40166748406081398</v>
      </c>
      <c r="T80" s="131">
        <v>0.203148806500762</v>
      </c>
      <c r="U80" s="131">
        <v>0.76905627908795804</v>
      </c>
      <c r="V80" s="131">
        <v>0.75512984931067595</v>
      </c>
      <c r="W80" s="131">
        <v>0.47680412371134001</v>
      </c>
      <c r="X80" s="131">
        <v>0.52179708326799401</v>
      </c>
      <c r="Y80" s="131">
        <v>0.68500165844146699</v>
      </c>
    </row>
    <row r="81" spans="1:25" ht="14.4" x14ac:dyDescent="0.3">
      <c r="A81" s="127">
        <f t="shared" si="2"/>
        <v>0.15034840621411605</v>
      </c>
      <c r="B81" s="113">
        <v>79</v>
      </c>
      <c r="C81" s="74">
        <v>19</v>
      </c>
      <c r="D81" s="67">
        <v>0</v>
      </c>
      <c r="E81" s="132">
        <v>0</v>
      </c>
      <c r="F81" s="133">
        <v>0</v>
      </c>
      <c r="G81" s="133">
        <v>1.8789203303721001E-2</v>
      </c>
      <c r="H81" s="133">
        <v>0.14087005890284601</v>
      </c>
      <c r="I81" s="133">
        <v>0.148167976529542</v>
      </c>
      <c r="J81" s="133">
        <v>0.21631548806256001</v>
      </c>
      <c r="K81" s="133">
        <v>0.230218150855868</v>
      </c>
      <c r="L81" s="133">
        <v>0</v>
      </c>
      <c r="M81" s="133">
        <v>0.36824276640790399</v>
      </c>
      <c r="N81" s="133">
        <v>0.350798403193613</v>
      </c>
      <c r="O81" s="133">
        <v>0.33959769572197601</v>
      </c>
      <c r="P81" s="133">
        <v>0.30149635382138501</v>
      </c>
      <c r="Q81" s="133">
        <v>0.15018848526387901</v>
      </c>
      <c r="R81" s="133">
        <v>8.3824613117170002E-2</v>
      </c>
      <c r="S81" s="133">
        <v>0</v>
      </c>
      <c r="T81" s="133">
        <v>3.8852209243270999E-2</v>
      </c>
      <c r="U81" s="133">
        <v>0.110876451953537</v>
      </c>
      <c r="V81" s="133">
        <v>0.16808271882013501</v>
      </c>
      <c r="W81" s="133">
        <v>0.26514175257731998</v>
      </c>
      <c r="X81" s="133">
        <v>9.8008467931628998E-2</v>
      </c>
      <c r="Y81" s="133">
        <v>0.12784573479008199</v>
      </c>
    </row>
    <row r="82" spans="1:25" ht="14.4" x14ac:dyDescent="0.3">
      <c r="A82" s="127">
        <f t="shared" si="2"/>
        <v>0.10898479613177998</v>
      </c>
      <c r="B82" s="74">
        <v>80</v>
      </c>
      <c r="C82" s="35">
        <v>19</v>
      </c>
      <c r="D82" s="118">
        <v>1</v>
      </c>
      <c r="E82" s="130">
        <v>0</v>
      </c>
      <c r="F82" s="131">
        <v>0</v>
      </c>
      <c r="G82" s="131">
        <v>3.2469559787698998E-2</v>
      </c>
      <c r="H82" s="131">
        <v>0.10659286069122099</v>
      </c>
      <c r="I82" s="131">
        <v>0.106216673447973</v>
      </c>
      <c r="J82" s="131">
        <v>0.129820889038093</v>
      </c>
      <c r="K82" s="131">
        <v>0.10502363545611999</v>
      </c>
      <c r="L82" s="131">
        <v>0</v>
      </c>
      <c r="M82" s="131">
        <v>0.15695130557515899</v>
      </c>
      <c r="N82" s="131">
        <v>0.15136393878908899</v>
      </c>
      <c r="O82" s="131">
        <v>0.306355652091793</v>
      </c>
      <c r="P82" s="131">
        <v>0.28354957855857599</v>
      </c>
      <c r="Q82" s="131">
        <v>0.11626113776559301</v>
      </c>
      <c r="R82" s="131">
        <v>0.11139769098501601</v>
      </c>
      <c r="S82" s="131">
        <v>4.0461010299166003E-2</v>
      </c>
      <c r="T82" s="131">
        <v>5.8913153885220997E-2</v>
      </c>
      <c r="U82" s="131">
        <v>0.10774766318588901</v>
      </c>
      <c r="V82" s="131">
        <v>0.16543764026931701</v>
      </c>
      <c r="W82" s="131">
        <v>0.14086662371134001</v>
      </c>
      <c r="X82" s="131">
        <v>8.3816841775129006E-2</v>
      </c>
      <c r="Y82" s="131">
        <v>8.5434863454985993E-2</v>
      </c>
    </row>
    <row r="83" spans="1:25" ht="14.4" x14ac:dyDescent="0.3">
      <c r="A83" s="127">
        <f t="shared" si="2"/>
        <v>0.11961119187876486</v>
      </c>
      <c r="B83" s="113">
        <v>81</v>
      </c>
      <c r="C83" s="74">
        <v>19</v>
      </c>
      <c r="D83" s="67">
        <v>2</v>
      </c>
      <c r="E83" s="132">
        <v>0</v>
      </c>
      <c r="F83" s="133">
        <v>0</v>
      </c>
      <c r="G83" s="133">
        <v>2.0038032526325002E-2</v>
      </c>
      <c r="H83" s="133">
        <v>0.11560570576963999</v>
      </c>
      <c r="I83" s="133">
        <v>0.111399019208943</v>
      </c>
      <c r="J83" s="133">
        <v>0.18185588183021001</v>
      </c>
      <c r="K83" s="133">
        <v>0.19053700930737799</v>
      </c>
      <c r="L83" s="133">
        <v>0</v>
      </c>
      <c r="M83" s="133">
        <v>0.223994354269584</v>
      </c>
      <c r="N83" s="133">
        <v>0.27245508982035899</v>
      </c>
      <c r="O83" s="133">
        <v>0.31140806497308499</v>
      </c>
      <c r="P83" s="133">
        <v>0.27933516431480299</v>
      </c>
      <c r="Q83" s="133">
        <v>0.117460589444825</v>
      </c>
      <c r="R83" s="133">
        <v>7.2832227953819995E-2</v>
      </c>
      <c r="S83" s="133">
        <v>0</v>
      </c>
      <c r="T83" s="133">
        <v>2.6663280853224999E-2</v>
      </c>
      <c r="U83" s="133">
        <v>7.5364699440729002E-2</v>
      </c>
      <c r="V83" s="133">
        <v>0.14652132093619699</v>
      </c>
      <c r="W83" s="133">
        <v>0.19209085051546401</v>
      </c>
      <c r="X83" s="133">
        <v>6.8213893680414001E-2</v>
      </c>
      <c r="Y83" s="133">
        <v>0.10605984460906</v>
      </c>
    </row>
    <row r="84" spans="1:25" ht="14.4" x14ac:dyDescent="0.3">
      <c r="A84" s="127">
        <f t="shared" si="2"/>
        <v>0.35789264178179314</v>
      </c>
      <c r="B84" s="74">
        <v>82</v>
      </c>
      <c r="C84" s="35">
        <v>20</v>
      </c>
      <c r="D84" s="118">
        <v>0</v>
      </c>
      <c r="E84" s="130">
        <v>0</v>
      </c>
      <c r="F84" s="131">
        <v>0</v>
      </c>
      <c r="G84" s="131">
        <v>0.40376919365367703</v>
      </c>
      <c r="H84" s="131">
        <v>0.16764838076313501</v>
      </c>
      <c r="I84" s="131">
        <v>0.2299505321541</v>
      </c>
      <c r="J84" s="131">
        <v>0.52465491024704303</v>
      </c>
      <c r="K84" s="131">
        <v>0.52601368213981603</v>
      </c>
      <c r="L84" s="131">
        <v>0.32664729590402097</v>
      </c>
      <c r="M84" s="131">
        <v>0.51940719830628101</v>
      </c>
      <c r="N84" s="131">
        <v>0.39587491683300102</v>
      </c>
      <c r="O84" s="131">
        <v>0.37737274530172799</v>
      </c>
      <c r="P84" s="131">
        <v>0.26337721375130202</v>
      </c>
      <c r="Q84" s="131">
        <v>0.45322138450993799</v>
      </c>
      <c r="R84" s="131">
        <v>0.347334807172685</v>
      </c>
      <c r="S84" s="131">
        <v>0.14737616478665999</v>
      </c>
      <c r="T84" s="131">
        <v>0.158963941086846</v>
      </c>
      <c r="U84" s="131">
        <v>0.44772967265047497</v>
      </c>
      <c r="V84" s="131">
        <v>0.55518595703751195</v>
      </c>
      <c r="W84" s="131">
        <v>0.56982925257731998</v>
      </c>
      <c r="X84" s="131">
        <v>0.56288223302493301</v>
      </c>
      <c r="Y84" s="131">
        <v>0.53850599551718203</v>
      </c>
    </row>
    <row r="85" spans="1:25" ht="14.4" x14ac:dyDescent="0.3">
      <c r="A85" s="127">
        <f t="shared" si="2"/>
        <v>0.32543910012094135</v>
      </c>
      <c r="B85" s="113">
        <v>83</v>
      </c>
      <c r="C85" s="74">
        <v>20</v>
      </c>
      <c r="D85" s="67">
        <v>1</v>
      </c>
      <c r="E85" s="132">
        <v>0</v>
      </c>
      <c r="F85" s="133">
        <v>0</v>
      </c>
      <c r="G85" s="133">
        <v>0.41702381290267698</v>
      </c>
      <c r="H85" s="133">
        <v>0.21399001726870601</v>
      </c>
      <c r="I85" s="133">
        <v>0.18812771698396</v>
      </c>
      <c r="J85" s="133">
        <v>0.28053476569442498</v>
      </c>
      <c r="K85" s="133">
        <v>0.29713144836900701</v>
      </c>
      <c r="L85" s="133">
        <v>0.34923610460211801</v>
      </c>
      <c r="M85" s="133">
        <v>0.40084685956245603</v>
      </c>
      <c r="N85" s="133">
        <v>0.39570858283433102</v>
      </c>
      <c r="O85" s="133">
        <v>0.33558409670412698</v>
      </c>
      <c r="P85" s="133">
        <v>0.157638033904726</v>
      </c>
      <c r="Q85" s="133">
        <v>0.31776901987662798</v>
      </c>
      <c r="R85" s="133">
        <v>0.23949889462048601</v>
      </c>
      <c r="S85" s="133">
        <v>0.164786660127513</v>
      </c>
      <c r="T85" s="133">
        <v>0.31335703402742499</v>
      </c>
      <c r="U85" s="133">
        <v>0.493253549219758</v>
      </c>
      <c r="V85" s="133">
        <v>0.49755530618788102</v>
      </c>
      <c r="W85" s="133">
        <v>0.65858569587628901</v>
      </c>
      <c r="X85" s="133">
        <v>0.66645758193507898</v>
      </c>
      <c r="Y85" s="133">
        <v>0.44713592184217699</v>
      </c>
    </row>
    <row r="86" spans="1:25" ht="14.4" x14ac:dyDescent="0.3">
      <c r="A86" s="127">
        <f t="shared" si="2"/>
        <v>0.3267956967123597</v>
      </c>
      <c r="B86" s="74">
        <v>84</v>
      </c>
      <c r="C86" s="35">
        <v>20</v>
      </c>
      <c r="D86" s="118">
        <v>2</v>
      </c>
      <c r="E86" s="130">
        <v>0</v>
      </c>
      <c r="F86" s="131">
        <v>0</v>
      </c>
      <c r="G86" s="131">
        <v>0.41702381290267698</v>
      </c>
      <c r="H86" s="131">
        <v>0.21727816809784001</v>
      </c>
      <c r="I86" s="131">
        <v>0.18832044885110399</v>
      </c>
      <c r="J86" s="131">
        <v>0.29447658919015002</v>
      </c>
      <c r="K86" s="131">
        <v>0.30138876655216001</v>
      </c>
      <c r="L86" s="131">
        <v>0.35354766144905803</v>
      </c>
      <c r="M86" s="131">
        <v>0.40084685956245603</v>
      </c>
      <c r="N86" s="131">
        <v>0.39570858283433102</v>
      </c>
      <c r="O86" s="131">
        <v>0.33558409670412698</v>
      </c>
      <c r="P86" s="131">
        <v>0.157638033904726</v>
      </c>
      <c r="Q86" s="131">
        <v>0.31776901987662798</v>
      </c>
      <c r="R86" s="131">
        <v>0.23949889462048601</v>
      </c>
      <c r="S86" s="131">
        <v>0.164786660127513</v>
      </c>
      <c r="T86" s="131">
        <v>0.31335703402742499</v>
      </c>
      <c r="U86" s="131">
        <v>0.493253549219758</v>
      </c>
      <c r="V86" s="131">
        <v>0.49779576787431901</v>
      </c>
      <c r="W86" s="131">
        <v>0.65858569587628901</v>
      </c>
      <c r="X86" s="131">
        <v>0.66645758193507898</v>
      </c>
      <c r="Y86" s="131">
        <v>0.449392407353429</v>
      </c>
    </row>
    <row r="87" spans="1:25" ht="14.4" x14ac:dyDescent="0.3">
      <c r="A87" s="127">
        <f t="shared" si="2"/>
        <v>0.32841879774269034</v>
      </c>
      <c r="B87" s="113">
        <v>85</v>
      </c>
      <c r="C87" s="74">
        <v>20</v>
      </c>
      <c r="D87" s="67">
        <v>3</v>
      </c>
      <c r="E87" s="132">
        <v>0</v>
      </c>
      <c r="F87" s="133">
        <v>0</v>
      </c>
      <c r="G87" s="133">
        <v>0.43334374024352201</v>
      </c>
      <c r="H87" s="133">
        <v>0.16764838076313501</v>
      </c>
      <c r="I87" s="133">
        <v>0.2299505321541</v>
      </c>
      <c r="J87" s="133">
        <v>0.41132328837457299</v>
      </c>
      <c r="K87" s="133">
        <v>0.41639507912739698</v>
      </c>
      <c r="L87" s="133">
        <v>0.32027369013028401</v>
      </c>
      <c r="M87" s="133">
        <v>0.516866619618913</v>
      </c>
      <c r="N87" s="133">
        <v>0.40103127079174999</v>
      </c>
      <c r="O87" s="133">
        <v>0.37737274530172799</v>
      </c>
      <c r="P87" s="133">
        <v>0.26337721375130202</v>
      </c>
      <c r="Q87" s="133">
        <v>0.230551747772447</v>
      </c>
      <c r="R87" s="133">
        <v>0.14793662490788501</v>
      </c>
      <c r="S87" s="133">
        <v>0.14737616478665999</v>
      </c>
      <c r="T87" s="133">
        <v>0.158963941086846</v>
      </c>
      <c r="U87" s="133">
        <v>0.44769056279087999</v>
      </c>
      <c r="V87" s="133">
        <v>0.55518595703751195</v>
      </c>
      <c r="W87" s="133">
        <v>0.56982925257731998</v>
      </c>
      <c r="X87" s="133">
        <v>0.56531284302963802</v>
      </c>
      <c r="Y87" s="133">
        <v>0.53636509835060497</v>
      </c>
    </row>
    <row r="88" spans="1:25" ht="14.4" x14ac:dyDescent="0.3">
      <c r="A88" s="127">
        <f t="shared" si="2"/>
        <v>0.32871811599791073</v>
      </c>
      <c r="B88" s="74">
        <v>86</v>
      </c>
      <c r="C88" s="35">
        <v>20</v>
      </c>
      <c r="D88" s="118">
        <v>4</v>
      </c>
      <c r="E88" s="130">
        <v>0</v>
      </c>
      <c r="F88" s="131">
        <v>0</v>
      </c>
      <c r="G88" s="131">
        <v>0.40376919365367703</v>
      </c>
      <c r="H88" s="131">
        <v>0.16909138220613601</v>
      </c>
      <c r="I88" s="131">
        <v>0.22189862303788199</v>
      </c>
      <c r="J88" s="131">
        <v>0.40004739430083502</v>
      </c>
      <c r="K88" s="131">
        <v>0.42234064417628198</v>
      </c>
      <c r="L88" s="131">
        <v>0.343799793795107</v>
      </c>
      <c r="M88" s="131">
        <v>0.47946365561044502</v>
      </c>
      <c r="N88" s="131">
        <v>0.38556220891550202</v>
      </c>
      <c r="O88" s="131">
        <v>0.378411559165171</v>
      </c>
      <c r="P88" s="131">
        <v>0.24595132114783599</v>
      </c>
      <c r="Q88" s="131">
        <v>0.23723440712817001</v>
      </c>
      <c r="R88" s="131">
        <v>0.168324735937116</v>
      </c>
      <c r="S88" s="131">
        <v>0.16895537027954899</v>
      </c>
      <c r="T88" s="131">
        <v>0.19629253428136101</v>
      </c>
      <c r="U88" s="131">
        <v>0.44061167820407499</v>
      </c>
      <c r="V88" s="131">
        <v>0.53274286630330203</v>
      </c>
      <c r="W88" s="131">
        <v>0.56870167525773196</v>
      </c>
      <c r="X88" s="131">
        <v>0.60608436568919499</v>
      </c>
      <c r="Y88" s="131">
        <v>0.53379702686675201</v>
      </c>
    </row>
    <row r="89" spans="1:25" ht="14.4" x14ac:dyDescent="0.3">
      <c r="A89" s="127">
        <f t="shared" si="2"/>
        <v>0.3300614759208666</v>
      </c>
      <c r="B89" s="113">
        <v>87</v>
      </c>
      <c r="C89" s="74">
        <v>20</v>
      </c>
      <c r="D89" s="67">
        <v>5</v>
      </c>
      <c r="E89" s="132">
        <v>0</v>
      </c>
      <c r="F89" s="133">
        <v>0</v>
      </c>
      <c r="G89" s="133">
        <v>0.40376919365367703</v>
      </c>
      <c r="H89" s="133">
        <v>0.16909138220613601</v>
      </c>
      <c r="I89" s="133">
        <v>0.22189862303788199</v>
      </c>
      <c r="J89" s="133">
        <v>0.40480657200971598</v>
      </c>
      <c r="K89" s="133">
        <v>0.423118705775272</v>
      </c>
      <c r="L89" s="133">
        <v>0.35739057081263498</v>
      </c>
      <c r="M89" s="133">
        <v>0.47946365561044502</v>
      </c>
      <c r="N89" s="133">
        <v>0.38556220891550202</v>
      </c>
      <c r="O89" s="133">
        <v>0.378411559165171</v>
      </c>
      <c r="P89" s="133">
        <v>0.24595132114783599</v>
      </c>
      <c r="Q89" s="133">
        <v>0.23723440712817001</v>
      </c>
      <c r="R89" s="133">
        <v>0.168324735937116</v>
      </c>
      <c r="S89" s="133">
        <v>0.17459538989700801</v>
      </c>
      <c r="T89" s="133">
        <v>0.19629253428136101</v>
      </c>
      <c r="U89" s="133">
        <v>0.44061167820407499</v>
      </c>
      <c r="V89" s="133">
        <v>0.53274286630330203</v>
      </c>
      <c r="W89" s="133">
        <v>0.56870167525773196</v>
      </c>
      <c r="X89" s="133">
        <v>0.60608436568919499</v>
      </c>
      <c r="Y89" s="133">
        <v>0.53723954930596696</v>
      </c>
    </row>
    <row r="90" spans="1:25" ht="14.4" x14ac:dyDescent="0.3">
      <c r="A90" s="127">
        <f t="shared" si="2"/>
        <v>0.31692285740271831</v>
      </c>
      <c r="B90" s="74">
        <v>88</v>
      </c>
      <c r="C90" s="35">
        <v>20</v>
      </c>
      <c r="D90" s="118">
        <v>6</v>
      </c>
      <c r="E90" s="130">
        <v>0</v>
      </c>
      <c r="F90" s="131">
        <v>0</v>
      </c>
      <c r="G90" s="131">
        <v>0.41702381290267698</v>
      </c>
      <c r="H90" s="131">
        <v>0.21399001726870601</v>
      </c>
      <c r="I90" s="131">
        <v>0.18812771698396</v>
      </c>
      <c r="J90" s="131">
        <v>0.23584588953178401</v>
      </c>
      <c r="K90" s="131">
        <v>0.24917055697466201</v>
      </c>
      <c r="L90" s="131">
        <v>0.34923610460211801</v>
      </c>
      <c r="M90" s="131">
        <v>0.40042342978122802</v>
      </c>
      <c r="N90" s="131">
        <v>0.39570858283433102</v>
      </c>
      <c r="O90" s="131">
        <v>0.33520634620832901</v>
      </c>
      <c r="P90" s="131">
        <v>0.157638033904726</v>
      </c>
      <c r="Q90" s="131">
        <v>0.30020562028786801</v>
      </c>
      <c r="R90" s="131">
        <v>0.23949889462048601</v>
      </c>
      <c r="S90" s="131">
        <v>0.164786660127513</v>
      </c>
      <c r="T90" s="131">
        <v>0.31335703402742499</v>
      </c>
      <c r="U90" s="131">
        <v>0.472016895459345</v>
      </c>
      <c r="V90" s="131">
        <v>0.47867906380250103</v>
      </c>
      <c r="W90" s="131">
        <v>0.65391430412371099</v>
      </c>
      <c r="X90" s="131">
        <v>0.65446134546024803</v>
      </c>
      <c r="Y90" s="131">
        <v>0.43608969655546698</v>
      </c>
    </row>
    <row r="91" spans="1:25" ht="14.4" x14ac:dyDescent="0.3">
      <c r="A91" s="127">
        <f t="shared" si="2"/>
        <v>0.31913195134366112</v>
      </c>
      <c r="B91" s="113">
        <v>89</v>
      </c>
      <c r="C91" s="74">
        <v>20</v>
      </c>
      <c r="D91" s="67">
        <v>7</v>
      </c>
      <c r="E91" s="132">
        <v>0</v>
      </c>
      <c r="F91" s="133">
        <v>0</v>
      </c>
      <c r="G91" s="133">
        <v>0.40376919365367703</v>
      </c>
      <c r="H91" s="133">
        <v>0.16909138220613601</v>
      </c>
      <c r="I91" s="133">
        <v>0.22189862303788199</v>
      </c>
      <c r="J91" s="133">
        <v>0.346511581982267</v>
      </c>
      <c r="K91" s="133">
        <v>0.40727854605243802</v>
      </c>
      <c r="L91" s="133">
        <v>0.34323741681507203</v>
      </c>
      <c r="M91" s="133">
        <v>0.47438249823570899</v>
      </c>
      <c r="N91" s="133">
        <v>0.38489687292082497</v>
      </c>
      <c r="O91" s="133">
        <v>0.378411559165171</v>
      </c>
      <c r="P91" s="133">
        <v>0.24595132114783599</v>
      </c>
      <c r="Q91" s="133">
        <v>0.20013708019191201</v>
      </c>
      <c r="R91" s="133">
        <v>0.15966592974699101</v>
      </c>
      <c r="S91" s="133">
        <v>0.16895537027954899</v>
      </c>
      <c r="T91" s="133">
        <v>0.19629253428136101</v>
      </c>
      <c r="U91" s="133">
        <v>0.42481129492745101</v>
      </c>
      <c r="V91" s="133">
        <v>0.51775408784866905</v>
      </c>
      <c r="W91" s="133">
        <v>0.55605670103092797</v>
      </c>
      <c r="X91" s="133">
        <v>0.57550572369452702</v>
      </c>
      <c r="Y91" s="133">
        <v>0.52716326099848199</v>
      </c>
    </row>
    <row r="92" spans="1:25" ht="14.4" x14ac:dyDescent="0.3">
      <c r="A92" s="127">
        <f t="shared" si="2"/>
        <v>0.38602846400503799</v>
      </c>
      <c r="B92" s="74">
        <v>90</v>
      </c>
      <c r="C92" s="35">
        <v>20</v>
      </c>
      <c r="D92" s="118">
        <v>8</v>
      </c>
      <c r="E92" s="130">
        <v>0</v>
      </c>
      <c r="F92" s="131">
        <v>0</v>
      </c>
      <c r="G92" s="131">
        <v>0.45341015525217798</v>
      </c>
      <c r="H92" s="131">
        <v>0.18945899273768099</v>
      </c>
      <c r="I92" s="131">
        <v>0.248302888836542</v>
      </c>
      <c r="J92" s="131">
        <v>0.49953593080432102</v>
      </c>
      <c r="K92" s="131">
        <v>0.49916321677089798</v>
      </c>
      <c r="L92" s="131">
        <v>0.39160183709813501</v>
      </c>
      <c r="M92" s="131">
        <v>0.53832039520112895</v>
      </c>
      <c r="N92" s="131">
        <v>0.40535595475715203</v>
      </c>
      <c r="O92" s="131">
        <v>0.39966002455378202</v>
      </c>
      <c r="P92" s="131">
        <v>0.38005492944407598</v>
      </c>
      <c r="Q92" s="131">
        <v>0.30825908156271398</v>
      </c>
      <c r="R92" s="131">
        <v>0.33971997052321301</v>
      </c>
      <c r="S92" s="131">
        <v>0.23001471309465399</v>
      </c>
      <c r="T92" s="131">
        <v>0.34662265109192503</v>
      </c>
      <c r="U92" s="131">
        <v>0.54053736947084396</v>
      </c>
      <c r="V92" s="131">
        <v>0.55803142032702802</v>
      </c>
      <c r="W92" s="131">
        <v>0.59391108247422697</v>
      </c>
      <c r="X92" s="131">
        <v>0.60537870472008803</v>
      </c>
      <c r="Y92" s="131">
        <v>0.579258425385211</v>
      </c>
    </row>
    <row r="93" spans="1:25" ht="14.4" x14ac:dyDescent="0.3">
      <c r="A93" s="127">
        <f t="shared" si="2"/>
        <v>0.402164344462144</v>
      </c>
      <c r="B93" s="113">
        <v>91</v>
      </c>
      <c r="C93" s="74">
        <v>20</v>
      </c>
      <c r="D93" s="67">
        <v>9</v>
      </c>
      <c r="E93" s="132">
        <v>0</v>
      </c>
      <c r="F93" s="133">
        <v>0</v>
      </c>
      <c r="G93" s="133">
        <v>0.45343853773450998</v>
      </c>
      <c r="H93" s="133">
        <v>0.19404821044165299</v>
      </c>
      <c r="I93" s="133">
        <v>0.25048718333083497</v>
      </c>
      <c r="J93" s="133">
        <v>0.52465491024704303</v>
      </c>
      <c r="K93" s="133">
        <v>0.52601368213981603</v>
      </c>
      <c r="L93" s="133">
        <v>0.39506982847502098</v>
      </c>
      <c r="M93" s="133">
        <v>0.53959068454481296</v>
      </c>
      <c r="N93" s="133">
        <v>0.43579507651363902</v>
      </c>
      <c r="O93" s="133">
        <v>0.39980168098970598</v>
      </c>
      <c r="P93" s="133">
        <v>0.38024434132020102</v>
      </c>
      <c r="Q93" s="133">
        <v>0.45322138450993799</v>
      </c>
      <c r="R93" s="133">
        <v>0.347334807172685</v>
      </c>
      <c r="S93" s="133">
        <v>0.232712113781265</v>
      </c>
      <c r="T93" s="133">
        <v>0.35068562722194002</v>
      </c>
      <c r="U93" s="133">
        <v>0.56306464859791105</v>
      </c>
      <c r="V93" s="133">
        <v>0.58087528053863402</v>
      </c>
      <c r="W93" s="133">
        <v>0.60438144329896903</v>
      </c>
      <c r="X93" s="133">
        <v>0.62623490669593895</v>
      </c>
      <c r="Y93" s="133">
        <v>0.58779688615050596</v>
      </c>
    </row>
    <row r="94" spans="1:25" ht="14.4" x14ac:dyDescent="0.3">
      <c r="A94" s="127">
        <f t="shared" si="2"/>
        <v>0.40124621113012859</v>
      </c>
      <c r="B94" s="74">
        <v>92</v>
      </c>
      <c r="C94" s="35">
        <v>20</v>
      </c>
      <c r="D94" s="118">
        <v>10</v>
      </c>
      <c r="E94" s="130">
        <v>0</v>
      </c>
      <c r="F94" s="131">
        <v>0</v>
      </c>
      <c r="G94" s="131">
        <v>0.45343853773450998</v>
      </c>
      <c r="H94" s="131">
        <v>0.193433160646275</v>
      </c>
      <c r="I94" s="131">
        <v>0.24997323168511901</v>
      </c>
      <c r="J94" s="131">
        <v>0.52354904322755202</v>
      </c>
      <c r="K94" s="131">
        <v>0.52464840423970205</v>
      </c>
      <c r="L94" s="131">
        <v>0.39160183709813501</v>
      </c>
      <c r="M94" s="131">
        <v>0.53959068454481296</v>
      </c>
      <c r="N94" s="131">
        <v>0.43579507651363902</v>
      </c>
      <c r="O94" s="131">
        <v>0.39980168098970598</v>
      </c>
      <c r="P94" s="131">
        <v>0.38024434132020102</v>
      </c>
      <c r="Q94" s="131">
        <v>0.44533927347498298</v>
      </c>
      <c r="R94" s="131">
        <v>0.347334807172685</v>
      </c>
      <c r="S94" s="131">
        <v>0.23001471309465399</v>
      </c>
      <c r="T94" s="131">
        <v>0.35043169121381401</v>
      </c>
      <c r="U94" s="131">
        <v>0.56282998944033802</v>
      </c>
      <c r="V94" s="131">
        <v>0.58047451106123804</v>
      </c>
      <c r="W94" s="131">
        <v>0.60438144329896903</v>
      </c>
      <c r="X94" s="131">
        <v>0.62623490669593895</v>
      </c>
      <c r="Y94" s="131">
        <v>0.58705310028042701</v>
      </c>
    </row>
    <row r="95" spans="1:25" ht="14.4" x14ac:dyDescent="0.3">
      <c r="A95" s="127">
        <f t="shared" si="2"/>
        <v>0.3195749315789066</v>
      </c>
      <c r="B95" s="113">
        <v>93</v>
      </c>
      <c r="C95" s="74">
        <v>20</v>
      </c>
      <c r="D95" s="67">
        <v>11</v>
      </c>
      <c r="E95" s="132">
        <v>0</v>
      </c>
      <c r="F95" s="133">
        <v>0</v>
      </c>
      <c r="G95" s="133">
        <v>0.43334374024352201</v>
      </c>
      <c r="H95" s="133">
        <v>0.166512904217822</v>
      </c>
      <c r="I95" s="133">
        <v>0.229543653767908</v>
      </c>
      <c r="J95" s="133">
        <v>0.37119611366733102</v>
      </c>
      <c r="K95" s="133">
        <v>0.39667929181714101</v>
      </c>
      <c r="L95" s="133">
        <v>0.31989877214359402</v>
      </c>
      <c r="M95" s="133">
        <v>0.516866619618913</v>
      </c>
      <c r="N95" s="133">
        <v>0.400698602794411</v>
      </c>
      <c r="O95" s="133">
        <v>0.37732552648975398</v>
      </c>
      <c r="P95" s="133">
        <v>0.26337721375130202</v>
      </c>
      <c r="Q95" s="133">
        <v>0.20981836874571599</v>
      </c>
      <c r="R95" s="133">
        <v>0.12300417587816299</v>
      </c>
      <c r="S95" s="133">
        <v>0.14737616478665999</v>
      </c>
      <c r="T95" s="133">
        <v>0.158963941086846</v>
      </c>
      <c r="U95" s="133">
        <v>0.43497985842230802</v>
      </c>
      <c r="V95" s="133">
        <v>0.54139948701506901</v>
      </c>
      <c r="W95" s="133">
        <v>0.552271262886598</v>
      </c>
      <c r="X95" s="133">
        <v>0.53747843813705498</v>
      </c>
      <c r="Y95" s="133">
        <v>0.53033942768692599</v>
      </c>
    </row>
    <row r="96" spans="1:25" ht="14.4" x14ac:dyDescent="0.3">
      <c r="A96" s="127">
        <f t="shared" si="2"/>
        <v>0.34390342669751478</v>
      </c>
      <c r="B96" s="74">
        <v>94</v>
      </c>
      <c r="C96" s="35">
        <v>20</v>
      </c>
      <c r="D96" s="118">
        <v>12</v>
      </c>
      <c r="E96" s="130">
        <v>0</v>
      </c>
      <c r="F96" s="131">
        <v>0</v>
      </c>
      <c r="G96" s="131">
        <v>0.40376919365367703</v>
      </c>
      <c r="H96" s="131">
        <v>0.166512904217822</v>
      </c>
      <c r="I96" s="131">
        <v>0.229543653767908</v>
      </c>
      <c r="J96" s="131">
        <v>0.49953593080432102</v>
      </c>
      <c r="K96" s="131">
        <v>0.49916321677089798</v>
      </c>
      <c r="L96" s="131">
        <v>0.31989877214359402</v>
      </c>
      <c r="M96" s="131">
        <v>0.51940719830628101</v>
      </c>
      <c r="N96" s="131">
        <v>0.39570858283433102</v>
      </c>
      <c r="O96" s="131">
        <v>0.37732552648975398</v>
      </c>
      <c r="P96" s="131">
        <v>0.26337721375130202</v>
      </c>
      <c r="Q96" s="131">
        <v>0.30825908156271398</v>
      </c>
      <c r="R96" s="131">
        <v>0.33971997052321301</v>
      </c>
      <c r="S96" s="131">
        <v>0.14737616478665999</v>
      </c>
      <c r="T96" s="131">
        <v>0.158963941086846</v>
      </c>
      <c r="U96" s="131">
        <v>0.43497985842230802</v>
      </c>
      <c r="V96" s="131">
        <v>0.54139948701506901</v>
      </c>
      <c r="W96" s="131">
        <v>0.552271262886598</v>
      </c>
      <c r="X96" s="131">
        <v>0.53442057393758802</v>
      </c>
      <c r="Y96" s="131">
        <v>0.53033942768692599</v>
      </c>
    </row>
    <row r="97" spans="1:25" ht="14.4" x14ac:dyDescent="0.3">
      <c r="A97" s="127">
        <f t="shared" si="2"/>
        <v>0.35699231469824699</v>
      </c>
      <c r="B97" s="113">
        <v>95</v>
      </c>
      <c r="C97" s="74">
        <v>20</v>
      </c>
      <c r="D97" s="67">
        <v>13</v>
      </c>
      <c r="E97" s="132">
        <v>0</v>
      </c>
      <c r="F97" s="133">
        <v>0</v>
      </c>
      <c r="G97" s="133">
        <v>0.40376919365367703</v>
      </c>
      <c r="H97" s="133">
        <v>0.16764838076313501</v>
      </c>
      <c r="I97" s="133">
        <v>0.2299505321541</v>
      </c>
      <c r="J97" s="133">
        <v>0.52354904322755202</v>
      </c>
      <c r="K97" s="133">
        <v>0.52464840423970205</v>
      </c>
      <c r="L97" s="133">
        <v>0.32027369013028401</v>
      </c>
      <c r="M97" s="133">
        <v>0.51940719830628101</v>
      </c>
      <c r="N97" s="133">
        <v>0.39587491683300102</v>
      </c>
      <c r="O97" s="133">
        <v>0.37737274530172799</v>
      </c>
      <c r="P97" s="133">
        <v>0.26337721375130202</v>
      </c>
      <c r="Q97" s="133">
        <v>0.44533927347498298</v>
      </c>
      <c r="R97" s="133">
        <v>0.347334807172685</v>
      </c>
      <c r="S97" s="133">
        <v>0.14737616478665999</v>
      </c>
      <c r="T97" s="133">
        <v>0.158963941086846</v>
      </c>
      <c r="U97" s="133">
        <v>0.44769056279087999</v>
      </c>
      <c r="V97" s="133">
        <v>0.55518595703751195</v>
      </c>
      <c r="W97" s="133">
        <v>0.56982925257731998</v>
      </c>
      <c r="X97" s="133">
        <v>0.56288223302493301</v>
      </c>
      <c r="Y97" s="133">
        <v>0.53636509835060497</v>
      </c>
    </row>
    <row r="98" spans="1:25" thickBot="1" x14ac:dyDescent="0.35">
      <c r="A98" s="127">
        <f t="shared" si="2"/>
        <v>0.32906515652194129</v>
      </c>
      <c r="B98" s="74">
        <v>96</v>
      </c>
      <c r="C98" s="123">
        <v>20</v>
      </c>
      <c r="D98" s="124">
        <v>14</v>
      </c>
      <c r="E98" s="134">
        <v>0</v>
      </c>
      <c r="F98" s="135">
        <v>0</v>
      </c>
      <c r="G98" s="135">
        <v>0.43334374024352201</v>
      </c>
      <c r="H98" s="135">
        <v>0.16764838076313501</v>
      </c>
      <c r="I98" s="135">
        <v>0.2299505321541</v>
      </c>
      <c r="J98" s="135">
        <v>0.41624044708623797</v>
      </c>
      <c r="K98" s="135">
        <v>0.41649784198009299</v>
      </c>
      <c r="L98" s="135">
        <v>0.32664729590402097</v>
      </c>
      <c r="M98" s="135">
        <v>0.516866619618913</v>
      </c>
      <c r="N98" s="135">
        <v>0.40103127079174999</v>
      </c>
      <c r="O98" s="135">
        <v>0.37737274530172799</v>
      </c>
      <c r="P98" s="135">
        <v>0.26337721375130202</v>
      </c>
      <c r="Q98" s="135">
        <v>0.230551747772447</v>
      </c>
      <c r="R98" s="135">
        <v>0.14793662490788501</v>
      </c>
      <c r="S98" s="135">
        <v>0.14737616478665999</v>
      </c>
      <c r="T98" s="135">
        <v>0.158963941086846</v>
      </c>
      <c r="U98" s="135">
        <v>0.44772967265047497</v>
      </c>
      <c r="V98" s="135">
        <v>0.55518595703751195</v>
      </c>
      <c r="W98" s="135">
        <v>0.56982925257731998</v>
      </c>
      <c r="X98" s="135">
        <v>0.56531284302963802</v>
      </c>
      <c r="Y98" s="135">
        <v>0.53850599551718203</v>
      </c>
    </row>
    <row r="99" spans="1:25" ht="28.2" thickBot="1" x14ac:dyDescent="0.35">
      <c r="A99" s="41" t="s">
        <v>37</v>
      </c>
      <c r="B99" s="78" t="s">
        <v>39</v>
      </c>
      <c r="C99" s="42" t="s">
        <v>0</v>
      </c>
      <c r="D99" s="51" t="s">
        <v>5</v>
      </c>
      <c r="E99" s="106" t="s">
        <v>18</v>
      </c>
      <c r="F99" s="107" t="s">
        <v>20</v>
      </c>
      <c r="G99" s="107" t="s">
        <v>28</v>
      </c>
      <c r="H99" s="107" t="s">
        <v>21</v>
      </c>
      <c r="I99" s="107" t="s">
        <v>22</v>
      </c>
      <c r="J99" s="107" t="s">
        <v>52</v>
      </c>
      <c r="K99" s="107" t="s">
        <v>53</v>
      </c>
      <c r="L99" s="107" t="s">
        <v>23</v>
      </c>
      <c r="M99" s="107" t="s">
        <v>24</v>
      </c>
      <c r="N99" s="107" t="s">
        <v>25</v>
      </c>
      <c r="O99" s="107" t="s">
        <v>26</v>
      </c>
      <c r="P99" s="107" t="s">
        <v>27</v>
      </c>
      <c r="Q99" s="107" t="s">
        <v>29</v>
      </c>
      <c r="R99" s="107" t="s">
        <v>30</v>
      </c>
      <c r="S99" s="107" t="s">
        <v>31</v>
      </c>
      <c r="T99" s="107" t="s">
        <v>32</v>
      </c>
      <c r="U99" s="107" t="s">
        <v>33</v>
      </c>
      <c r="V99" s="107" t="s">
        <v>34</v>
      </c>
      <c r="W99" s="107" t="s">
        <v>35</v>
      </c>
      <c r="X99" s="107" t="s">
        <v>36</v>
      </c>
      <c r="Y99" s="108" t="s">
        <v>54</v>
      </c>
    </row>
    <row r="100" spans="1:25" ht="30" customHeight="1" x14ac:dyDescent="0.3">
      <c r="A100" s="170" t="s">
        <v>45</v>
      </c>
      <c r="B100" s="170"/>
      <c r="C100" s="170"/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</row>
    <row r="101" spans="1:25" s="89" customFormat="1" ht="14.4" x14ac:dyDescent="0.3">
      <c r="A101" s="77"/>
      <c r="B101" s="77"/>
      <c r="C101" s="88"/>
      <c r="D101" s="88"/>
      <c r="E101" s="77"/>
      <c r="F101" s="77"/>
    </row>
    <row r="102" spans="1:25" s="89" customFormat="1" ht="15.75" customHeight="1" x14ac:dyDescent="0.3">
      <c r="A102" s="89" t="s">
        <v>41</v>
      </c>
      <c r="B102" s="77"/>
      <c r="C102" s="90">
        <f>AVERAGE(A3:A98)</f>
        <v>0.3800159251195086</v>
      </c>
    </row>
    <row r="103" spans="1:25" s="89" customFormat="1" ht="15.75" customHeight="1" x14ac:dyDescent="0.3">
      <c r="A103" s="89" t="s">
        <v>42</v>
      </c>
      <c r="B103" s="77"/>
      <c r="C103" s="91">
        <f>_xlfn.STDEV.S(A3:A98)</f>
        <v>0.16546564655617746</v>
      </c>
    </row>
    <row r="104" spans="1:25" s="89" customFormat="1" ht="15.75" customHeight="1" x14ac:dyDescent="0.3">
      <c r="A104" s="89" t="s">
        <v>43</v>
      </c>
      <c r="B104" s="77"/>
      <c r="C104" s="90">
        <f>MAX(A3:A98)</f>
        <v>0.80239003156988153</v>
      </c>
    </row>
    <row r="105" spans="1:25" s="89" customFormat="1" ht="15.75" customHeight="1" x14ac:dyDescent="0.3">
      <c r="A105" s="89" t="s">
        <v>44</v>
      </c>
      <c r="B105" s="77"/>
      <c r="C105" s="90">
        <f>MIN(A4:A99)</f>
        <v>1.5863679784962715E-2</v>
      </c>
    </row>
    <row r="106" spans="1:25" s="89" customFormat="1" ht="15.75" customHeight="1" x14ac:dyDescent="0.3">
      <c r="B106" s="77"/>
    </row>
    <row r="107" spans="1:25" s="89" customFormat="1" ht="14.4" x14ac:dyDescent="0.3">
      <c r="A107" s="77"/>
      <c r="B107" s="77"/>
      <c r="C107" s="88"/>
      <c r="D107" s="88"/>
      <c r="E107" s="77"/>
      <c r="F107" s="77"/>
    </row>
    <row r="108" spans="1:25" s="89" customFormat="1" ht="14.4" x14ac:dyDescent="0.3">
      <c r="A108" s="77"/>
      <c r="B108" s="77"/>
      <c r="C108" s="88"/>
      <c r="D108" s="88"/>
      <c r="E108" s="77"/>
      <c r="F108" s="77"/>
    </row>
    <row r="109" spans="1:25" s="89" customFormat="1" ht="14.4" x14ac:dyDescent="0.3">
      <c r="A109" s="77"/>
      <c r="B109" s="77"/>
      <c r="C109" s="88"/>
      <c r="D109" s="88"/>
      <c r="E109" s="77"/>
      <c r="F109" s="77"/>
    </row>
    <row r="110" spans="1:25" s="89" customFormat="1" ht="14.4" x14ac:dyDescent="0.3">
      <c r="A110" s="77"/>
      <c r="B110" s="77"/>
      <c r="C110" s="88"/>
      <c r="D110" s="88"/>
      <c r="E110" s="77"/>
      <c r="F110" s="77"/>
    </row>
    <row r="111" spans="1:25" s="89" customFormat="1" ht="14.4" x14ac:dyDescent="0.3">
      <c r="A111" s="77"/>
      <c r="B111" s="77"/>
      <c r="C111" s="88"/>
      <c r="D111" s="88"/>
      <c r="E111" s="77"/>
      <c r="F111" s="77"/>
    </row>
    <row r="112" spans="1:25" s="89" customFormat="1" ht="14.4" x14ac:dyDescent="0.3">
      <c r="A112" s="77"/>
      <c r="B112" s="77"/>
      <c r="C112" s="88"/>
      <c r="D112" s="88"/>
      <c r="E112" s="77"/>
      <c r="F112" s="77"/>
    </row>
    <row r="113" spans="1:6" s="89" customFormat="1" ht="14.4" x14ac:dyDescent="0.3">
      <c r="A113" s="77"/>
      <c r="B113" s="77"/>
      <c r="C113" s="88"/>
      <c r="D113" s="88"/>
      <c r="E113" s="77"/>
      <c r="F113" s="77"/>
    </row>
    <row r="114" spans="1:6" s="89" customFormat="1" ht="14.4" x14ac:dyDescent="0.3">
      <c r="A114" s="77"/>
      <c r="B114" s="77"/>
      <c r="C114" s="88"/>
      <c r="D114" s="88"/>
      <c r="E114" s="77"/>
      <c r="F114" s="77"/>
    </row>
    <row r="115" spans="1:6" s="89" customFormat="1" ht="14.4" x14ac:dyDescent="0.3">
      <c r="A115" s="77"/>
      <c r="B115" s="77"/>
      <c r="C115" s="88"/>
      <c r="D115" s="88"/>
      <c r="E115" s="77"/>
      <c r="F115" s="77"/>
    </row>
    <row r="116" spans="1:6" s="89" customFormat="1" ht="14.4" x14ac:dyDescent="0.3">
      <c r="A116" s="77"/>
      <c r="B116" s="77"/>
      <c r="C116" s="88"/>
      <c r="D116" s="88"/>
      <c r="E116" s="77"/>
      <c r="F116" s="77"/>
    </row>
    <row r="117" spans="1:6" s="89" customFormat="1" ht="14.4" x14ac:dyDescent="0.3">
      <c r="A117" s="77"/>
      <c r="B117" s="77"/>
      <c r="C117" s="88"/>
      <c r="D117" s="88"/>
      <c r="E117" s="77"/>
      <c r="F117" s="77"/>
    </row>
    <row r="118" spans="1:6" s="89" customFormat="1" ht="14.4" x14ac:dyDescent="0.3">
      <c r="A118" s="77"/>
      <c r="B118" s="77"/>
      <c r="C118" s="88"/>
      <c r="D118" s="88"/>
      <c r="E118" s="77"/>
      <c r="F118" s="77"/>
    </row>
    <row r="119" spans="1:6" s="89" customFormat="1" ht="14.4" x14ac:dyDescent="0.3">
      <c r="A119" s="77"/>
      <c r="B119" s="77"/>
      <c r="C119" s="88"/>
      <c r="D119" s="88"/>
      <c r="E119" s="77"/>
      <c r="F119" s="77"/>
    </row>
    <row r="120" spans="1:6" s="89" customFormat="1" ht="14.4" x14ac:dyDescent="0.3">
      <c r="A120" s="77"/>
      <c r="B120" s="77"/>
      <c r="C120" s="88"/>
      <c r="D120" s="88"/>
      <c r="E120" s="77"/>
      <c r="F120" s="77"/>
    </row>
    <row r="121" spans="1:6" s="89" customFormat="1" ht="14.4" x14ac:dyDescent="0.3">
      <c r="A121" s="77"/>
      <c r="B121" s="77"/>
      <c r="C121" s="88"/>
      <c r="D121" s="88"/>
      <c r="E121" s="77"/>
      <c r="F121" s="77"/>
    </row>
    <row r="122" spans="1:6" s="89" customFormat="1" ht="14.4" x14ac:dyDescent="0.3">
      <c r="A122" s="77"/>
      <c r="B122" s="77"/>
      <c r="C122" s="88"/>
      <c r="D122" s="88"/>
      <c r="E122" s="77"/>
      <c r="F122" s="77"/>
    </row>
    <row r="123" spans="1:6" s="89" customFormat="1" ht="14.4" x14ac:dyDescent="0.3">
      <c r="A123" s="77"/>
      <c r="B123" s="77"/>
      <c r="C123" s="88"/>
      <c r="D123" s="88"/>
      <c r="E123" s="77"/>
      <c r="F123" s="77"/>
    </row>
    <row r="124" spans="1:6" s="89" customFormat="1" ht="14.4" x14ac:dyDescent="0.3">
      <c r="A124" s="77"/>
      <c r="B124" s="77"/>
      <c r="C124" s="88"/>
      <c r="D124" s="88"/>
      <c r="E124" s="77"/>
      <c r="F124" s="77"/>
    </row>
    <row r="125" spans="1:6" s="89" customFormat="1" ht="14.4" x14ac:dyDescent="0.3">
      <c r="A125" s="77"/>
      <c r="B125" s="77"/>
      <c r="C125" s="88"/>
      <c r="D125" s="88"/>
      <c r="E125" s="77"/>
      <c r="F125" s="77"/>
    </row>
    <row r="126" spans="1:6" s="89" customFormat="1" ht="14.4" x14ac:dyDescent="0.3">
      <c r="A126" s="77"/>
      <c r="B126" s="77"/>
      <c r="C126" s="88"/>
      <c r="D126" s="88"/>
      <c r="E126" s="77"/>
      <c r="F126" s="77"/>
    </row>
    <row r="127" spans="1:6" s="89" customFormat="1" ht="14.4" x14ac:dyDescent="0.3">
      <c r="A127" s="77"/>
      <c r="B127" s="77"/>
      <c r="C127" s="88"/>
      <c r="D127" s="88"/>
      <c r="E127" s="77"/>
      <c r="F127" s="77"/>
    </row>
    <row r="128" spans="1:6" s="89" customFormat="1" ht="14.4" x14ac:dyDescent="0.3">
      <c r="A128" s="77"/>
      <c r="B128" s="77"/>
      <c r="C128" s="88"/>
      <c r="D128" s="88"/>
      <c r="E128" s="77"/>
      <c r="F128" s="77"/>
    </row>
    <row r="129" spans="1:6" s="89" customFormat="1" ht="14.4" x14ac:dyDescent="0.3">
      <c r="A129" s="77"/>
      <c r="B129" s="77"/>
      <c r="C129" s="88"/>
      <c r="D129" s="88"/>
      <c r="E129" s="77"/>
      <c r="F129" s="77"/>
    </row>
    <row r="130" spans="1:6" s="89" customFormat="1" ht="14.4" x14ac:dyDescent="0.3">
      <c r="A130" s="77"/>
      <c r="B130" s="77"/>
      <c r="C130" s="88"/>
      <c r="D130" s="88"/>
      <c r="E130" s="77"/>
      <c r="F130" s="77"/>
    </row>
    <row r="131" spans="1:6" s="89" customFormat="1" ht="14.4" x14ac:dyDescent="0.3">
      <c r="A131" s="77"/>
      <c r="B131" s="77"/>
      <c r="C131" s="88"/>
      <c r="D131" s="88"/>
      <c r="E131" s="77"/>
      <c r="F131" s="77"/>
    </row>
    <row r="132" spans="1:6" s="89" customFormat="1" ht="14.4" x14ac:dyDescent="0.3">
      <c r="A132" s="77"/>
      <c r="B132" s="77"/>
      <c r="C132" s="88"/>
      <c r="D132" s="88"/>
      <c r="E132" s="77"/>
      <c r="F132" s="77"/>
    </row>
    <row r="133" spans="1:6" s="89" customFormat="1" ht="14.4" x14ac:dyDescent="0.3">
      <c r="A133" s="77"/>
      <c r="B133" s="77"/>
      <c r="C133" s="88"/>
      <c r="D133" s="88"/>
      <c r="E133" s="77"/>
      <c r="F133" s="77"/>
    </row>
    <row r="134" spans="1:6" s="89" customFormat="1" ht="14.4" x14ac:dyDescent="0.3">
      <c r="A134" s="77"/>
      <c r="B134" s="77"/>
      <c r="C134" s="88"/>
      <c r="D134" s="88"/>
      <c r="E134" s="77"/>
      <c r="F134" s="77"/>
    </row>
    <row r="135" spans="1:6" s="89" customFormat="1" ht="14.4" x14ac:dyDescent="0.3">
      <c r="A135" s="77"/>
      <c r="B135" s="77"/>
      <c r="C135" s="88"/>
      <c r="D135" s="88"/>
      <c r="E135" s="77"/>
      <c r="F135" s="77"/>
    </row>
    <row r="136" spans="1:6" s="89" customFormat="1" ht="14.4" x14ac:dyDescent="0.3">
      <c r="A136" s="77"/>
      <c r="B136" s="77"/>
      <c r="C136" s="88"/>
      <c r="D136" s="88"/>
      <c r="E136" s="77"/>
      <c r="F136" s="77"/>
    </row>
    <row r="137" spans="1:6" s="89" customFormat="1" ht="14.4" x14ac:dyDescent="0.3">
      <c r="A137" s="77"/>
      <c r="B137" s="77"/>
      <c r="C137" s="88"/>
      <c r="D137" s="88"/>
      <c r="E137" s="77"/>
      <c r="F137" s="77"/>
    </row>
    <row r="138" spans="1:6" s="89" customFormat="1" ht="14.4" x14ac:dyDescent="0.3">
      <c r="A138" s="77"/>
      <c r="B138" s="77"/>
      <c r="C138" s="88"/>
      <c r="D138" s="88"/>
      <c r="E138" s="77"/>
      <c r="F138" s="77"/>
    </row>
    <row r="139" spans="1:6" s="89" customFormat="1" ht="14.4" x14ac:dyDescent="0.3">
      <c r="A139" s="77"/>
      <c r="B139" s="77"/>
      <c r="C139" s="88"/>
      <c r="D139" s="88"/>
      <c r="E139" s="77"/>
      <c r="F139" s="77"/>
    </row>
    <row r="140" spans="1:6" s="89" customFormat="1" ht="14.4" x14ac:dyDescent="0.3">
      <c r="A140" s="77"/>
      <c r="B140" s="77"/>
      <c r="C140" s="88"/>
      <c r="D140" s="88"/>
      <c r="E140" s="77"/>
      <c r="F140" s="77"/>
    </row>
    <row r="141" spans="1:6" s="89" customFormat="1" ht="14.4" x14ac:dyDescent="0.3">
      <c r="A141" s="77"/>
      <c r="B141" s="77"/>
      <c r="C141" s="88"/>
      <c r="D141" s="88"/>
      <c r="E141" s="77"/>
      <c r="F141" s="77"/>
    </row>
    <row r="142" spans="1:6" s="89" customFormat="1" ht="14.4" x14ac:dyDescent="0.3">
      <c r="A142" s="77"/>
      <c r="B142" s="77"/>
      <c r="C142" s="88"/>
      <c r="D142" s="88"/>
      <c r="E142" s="77"/>
      <c r="F142" s="77"/>
    </row>
    <row r="143" spans="1:6" s="89" customFormat="1" ht="14.4" x14ac:dyDescent="0.3">
      <c r="A143" s="77"/>
      <c r="B143" s="77"/>
      <c r="C143" s="88"/>
      <c r="D143" s="88"/>
      <c r="E143" s="77"/>
      <c r="F143" s="77"/>
    </row>
    <row r="144" spans="1:6" s="89" customFormat="1" ht="14.4" x14ac:dyDescent="0.3">
      <c r="A144" s="77"/>
      <c r="B144" s="77"/>
      <c r="C144" s="88"/>
      <c r="D144" s="88"/>
      <c r="E144" s="77"/>
      <c r="F144" s="77"/>
    </row>
    <row r="145" spans="1:6" s="89" customFormat="1" ht="14.4" x14ac:dyDescent="0.3">
      <c r="A145" s="77"/>
      <c r="B145" s="77"/>
      <c r="C145" s="88"/>
      <c r="D145" s="88"/>
      <c r="E145" s="77"/>
      <c r="F145" s="77"/>
    </row>
    <row r="146" spans="1:6" s="89" customFormat="1" ht="14.4" x14ac:dyDescent="0.3">
      <c r="A146" s="77"/>
      <c r="B146" s="77"/>
      <c r="C146" s="88"/>
      <c r="D146" s="88"/>
      <c r="E146" s="77"/>
      <c r="F146" s="77"/>
    </row>
    <row r="147" spans="1:6" s="89" customFormat="1" ht="14.4" x14ac:dyDescent="0.3">
      <c r="A147" s="77"/>
      <c r="B147" s="77"/>
      <c r="C147" s="88"/>
      <c r="D147" s="88"/>
      <c r="E147" s="77"/>
      <c r="F147" s="77"/>
    </row>
    <row r="148" spans="1:6" s="89" customFormat="1" ht="14.4" x14ac:dyDescent="0.3">
      <c r="A148" s="77"/>
      <c r="B148" s="77"/>
      <c r="C148" s="88"/>
      <c r="D148" s="88"/>
      <c r="E148" s="77"/>
      <c r="F148" s="77"/>
    </row>
    <row r="149" spans="1:6" s="89" customFormat="1" ht="14.4" x14ac:dyDescent="0.3">
      <c r="A149" s="77"/>
      <c r="B149" s="77"/>
      <c r="C149" s="88"/>
      <c r="D149" s="88"/>
      <c r="E149" s="77"/>
      <c r="F149" s="77"/>
    </row>
    <row r="150" spans="1:6" s="89" customFormat="1" ht="14.4" x14ac:dyDescent="0.3">
      <c r="A150" s="77"/>
      <c r="B150" s="77"/>
      <c r="C150" s="88"/>
      <c r="D150" s="88"/>
      <c r="E150" s="77"/>
      <c r="F150" s="77"/>
    </row>
    <row r="151" spans="1:6" s="89" customFormat="1" ht="14.4" x14ac:dyDescent="0.3">
      <c r="A151" s="77"/>
      <c r="B151" s="77"/>
      <c r="C151" s="88"/>
      <c r="D151" s="88"/>
      <c r="E151" s="77"/>
      <c r="F151" s="77"/>
    </row>
    <row r="152" spans="1:6" s="89" customFormat="1" ht="14.4" x14ac:dyDescent="0.3">
      <c r="A152" s="77"/>
      <c r="B152" s="77"/>
      <c r="C152" s="88"/>
      <c r="D152" s="88"/>
      <c r="E152" s="77"/>
      <c r="F152" s="77"/>
    </row>
    <row r="153" spans="1:6" s="89" customFormat="1" ht="14.4" x14ac:dyDescent="0.3">
      <c r="A153" s="77"/>
      <c r="B153" s="77"/>
      <c r="C153" s="88"/>
      <c r="D153" s="88"/>
      <c r="E153" s="77"/>
      <c r="F153" s="77"/>
    </row>
    <row r="154" spans="1:6" s="89" customFormat="1" ht="14.4" x14ac:dyDescent="0.3">
      <c r="A154" s="77"/>
      <c r="B154" s="77"/>
      <c r="C154" s="88"/>
      <c r="D154" s="88"/>
      <c r="E154" s="77"/>
      <c r="F154" s="77"/>
    </row>
    <row r="155" spans="1:6" s="89" customFormat="1" ht="14.4" x14ac:dyDescent="0.3">
      <c r="A155" s="77"/>
      <c r="B155" s="77"/>
      <c r="C155" s="88"/>
      <c r="D155" s="88"/>
      <c r="E155" s="77"/>
      <c r="F155" s="77"/>
    </row>
    <row r="156" spans="1:6" s="89" customFormat="1" ht="14.4" x14ac:dyDescent="0.3">
      <c r="A156" s="77"/>
      <c r="B156" s="77"/>
      <c r="C156" s="88"/>
      <c r="D156" s="88"/>
      <c r="E156" s="77"/>
      <c r="F156" s="77"/>
    </row>
    <row r="157" spans="1:6" s="89" customFormat="1" ht="14.4" x14ac:dyDescent="0.3">
      <c r="A157" s="77"/>
      <c r="B157" s="77"/>
      <c r="C157" s="88"/>
      <c r="D157" s="88"/>
      <c r="E157" s="77"/>
      <c r="F157" s="77"/>
    </row>
    <row r="158" spans="1:6" s="89" customFormat="1" ht="14.4" x14ac:dyDescent="0.3">
      <c r="A158" s="77"/>
      <c r="B158" s="77"/>
      <c r="C158" s="88"/>
      <c r="D158" s="88"/>
      <c r="E158" s="77"/>
      <c r="F158" s="77"/>
    </row>
    <row r="159" spans="1:6" s="89" customFormat="1" ht="14.4" x14ac:dyDescent="0.3">
      <c r="A159" s="77"/>
      <c r="B159" s="77"/>
      <c r="C159" s="88"/>
      <c r="D159" s="88"/>
      <c r="E159" s="77"/>
      <c r="F159" s="77"/>
    </row>
    <row r="160" spans="1:6" s="89" customFormat="1" ht="14.4" x14ac:dyDescent="0.3">
      <c r="A160" s="77"/>
      <c r="B160" s="77"/>
      <c r="C160" s="88"/>
      <c r="D160" s="88"/>
      <c r="E160" s="77"/>
      <c r="F160" s="77"/>
    </row>
    <row r="161" spans="1:6" s="89" customFormat="1" ht="14.4" x14ac:dyDescent="0.3">
      <c r="A161" s="77"/>
      <c r="B161" s="77"/>
      <c r="C161" s="88"/>
      <c r="D161" s="88"/>
      <c r="E161" s="77"/>
      <c r="F161" s="77"/>
    </row>
    <row r="162" spans="1:6" s="89" customFormat="1" ht="14.4" x14ac:dyDescent="0.3">
      <c r="A162" s="77"/>
      <c r="B162" s="77"/>
      <c r="C162" s="88"/>
      <c r="D162" s="88"/>
      <c r="E162" s="77"/>
      <c r="F162" s="77"/>
    </row>
    <row r="163" spans="1:6" s="89" customFormat="1" ht="14.4" x14ac:dyDescent="0.3">
      <c r="A163" s="77"/>
      <c r="B163" s="77"/>
      <c r="C163" s="88"/>
      <c r="D163" s="88"/>
      <c r="E163" s="77"/>
      <c r="F163" s="77"/>
    </row>
    <row r="164" spans="1:6" s="89" customFormat="1" ht="14.4" x14ac:dyDescent="0.3">
      <c r="A164" s="77"/>
      <c r="B164" s="77"/>
      <c r="C164" s="88"/>
      <c r="D164" s="88"/>
      <c r="E164" s="77"/>
      <c r="F164" s="77"/>
    </row>
    <row r="165" spans="1:6" s="89" customFormat="1" ht="14.4" x14ac:dyDescent="0.3">
      <c r="A165" s="77"/>
      <c r="B165" s="77"/>
      <c r="C165" s="88"/>
      <c r="D165" s="88"/>
      <c r="E165" s="77"/>
      <c r="F165" s="77"/>
    </row>
    <row r="166" spans="1:6" s="89" customFormat="1" ht="14.4" x14ac:dyDescent="0.3">
      <c r="A166" s="77"/>
      <c r="B166" s="77"/>
      <c r="C166" s="88"/>
      <c r="D166" s="88"/>
      <c r="E166" s="77"/>
      <c r="F166" s="77"/>
    </row>
    <row r="167" spans="1:6" s="89" customFormat="1" ht="14.4" x14ac:dyDescent="0.3">
      <c r="A167" s="77"/>
      <c r="B167" s="77"/>
      <c r="C167" s="88"/>
      <c r="D167" s="88"/>
      <c r="E167" s="77"/>
      <c r="F167" s="77"/>
    </row>
    <row r="168" spans="1:6" s="89" customFormat="1" ht="14.4" x14ac:dyDescent="0.3">
      <c r="A168" s="77"/>
      <c r="B168" s="77"/>
      <c r="C168" s="88"/>
      <c r="D168" s="88"/>
      <c r="E168" s="77"/>
      <c r="F168" s="77"/>
    </row>
    <row r="169" spans="1:6" s="89" customFormat="1" ht="14.4" x14ac:dyDescent="0.3">
      <c r="A169" s="77"/>
      <c r="B169" s="77"/>
      <c r="C169" s="88"/>
      <c r="D169" s="88"/>
      <c r="E169" s="77"/>
      <c r="F169" s="77"/>
    </row>
    <row r="170" spans="1:6" s="89" customFormat="1" ht="14.4" x14ac:dyDescent="0.3">
      <c r="A170" s="77"/>
      <c r="B170" s="77"/>
      <c r="C170" s="88"/>
      <c r="D170" s="88"/>
      <c r="E170" s="77"/>
      <c r="F170" s="77"/>
    </row>
    <row r="171" spans="1:6" s="89" customFormat="1" ht="14.4" x14ac:dyDescent="0.3">
      <c r="A171" s="77"/>
      <c r="B171" s="77"/>
      <c r="C171" s="88"/>
      <c r="D171" s="88"/>
      <c r="E171" s="77"/>
      <c r="F171" s="77"/>
    </row>
    <row r="172" spans="1:6" s="89" customFormat="1" ht="14.4" x14ac:dyDescent="0.3">
      <c r="A172" s="77"/>
      <c r="B172" s="77"/>
      <c r="C172" s="88"/>
      <c r="D172" s="88"/>
      <c r="E172" s="77"/>
      <c r="F172" s="77"/>
    </row>
    <row r="173" spans="1:6" s="89" customFormat="1" ht="14.4" x14ac:dyDescent="0.3">
      <c r="A173" s="77"/>
      <c r="B173" s="77"/>
      <c r="C173" s="88"/>
      <c r="D173" s="88"/>
      <c r="E173" s="77"/>
      <c r="F173" s="77"/>
    </row>
    <row r="174" spans="1:6" s="89" customFormat="1" ht="14.4" x14ac:dyDescent="0.3">
      <c r="A174" s="77"/>
      <c r="B174" s="77"/>
      <c r="C174" s="88"/>
      <c r="D174" s="88"/>
      <c r="E174" s="77"/>
      <c r="F174" s="77"/>
    </row>
    <row r="175" spans="1:6" s="89" customFormat="1" ht="14.4" x14ac:dyDescent="0.3">
      <c r="A175" s="77"/>
      <c r="B175" s="77"/>
      <c r="C175" s="88"/>
      <c r="D175" s="88"/>
      <c r="E175" s="77"/>
      <c r="F175" s="77"/>
    </row>
    <row r="176" spans="1:6" s="89" customFormat="1" ht="14.4" x14ac:dyDescent="0.3">
      <c r="A176" s="77"/>
      <c r="B176" s="77"/>
      <c r="C176" s="88"/>
      <c r="D176" s="88"/>
      <c r="E176" s="77"/>
      <c r="F176" s="77"/>
    </row>
    <row r="177" spans="1:6" s="89" customFormat="1" ht="14.4" x14ac:dyDescent="0.3">
      <c r="A177" s="77"/>
      <c r="B177" s="77"/>
      <c r="C177" s="88"/>
      <c r="D177" s="88"/>
      <c r="E177" s="77"/>
      <c r="F177" s="77"/>
    </row>
    <row r="178" spans="1:6" s="89" customFormat="1" ht="14.4" x14ac:dyDescent="0.3">
      <c r="A178" s="77"/>
      <c r="B178" s="77"/>
      <c r="C178" s="88"/>
      <c r="D178" s="88"/>
      <c r="E178" s="77"/>
      <c r="F178" s="77"/>
    </row>
    <row r="179" spans="1:6" s="89" customFormat="1" ht="14.4" x14ac:dyDescent="0.3">
      <c r="A179" s="77"/>
      <c r="B179" s="77"/>
      <c r="C179" s="88"/>
      <c r="D179" s="88"/>
      <c r="E179" s="77"/>
      <c r="F179" s="77"/>
    </row>
    <row r="180" spans="1:6" s="89" customFormat="1" ht="14.4" x14ac:dyDescent="0.3">
      <c r="A180" s="77"/>
      <c r="B180" s="77"/>
      <c r="C180" s="88"/>
      <c r="D180" s="88"/>
      <c r="E180" s="77"/>
      <c r="F180" s="77"/>
    </row>
    <row r="181" spans="1:6" s="89" customFormat="1" ht="14.4" x14ac:dyDescent="0.3">
      <c r="A181" s="77"/>
      <c r="B181" s="77"/>
      <c r="C181" s="88"/>
      <c r="D181" s="88"/>
      <c r="E181" s="77"/>
      <c r="F181" s="77"/>
    </row>
    <row r="182" spans="1:6" s="89" customFormat="1" ht="14.4" x14ac:dyDescent="0.3">
      <c r="A182" s="77"/>
      <c r="B182" s="77"/>
      <c r="C182" s="88"/>
      <c r="D182" s="88"/>
      <c r="E182" s="77"/>
      <c r="F182" s="77"/>
    </row>
    <row r="183" spans="1:6" s="89" customFormat="1" ht="14.4" x14ac:dyDescent="0.3">
      <c r="A183" s="77"/>
      <c r="B183" s="77"/>
      <c r="C183" s="88"/>
      <c r="D183" s="88"/>
      <c r="E183" s="77"/>
      <c r="F183" s="77"/>
    </row>
    <row r="184" spans="1:6" s="89" customFormat="1" ht="14.4" x14ac:dyDescent="0.3">
      <c r="A184" s="77"/>
      <c r="B184" s="77"/>
      <c r="C184" s="88"/>
      <c r="D184" s="88"/>
      <c r="E184" s="77"/>
      <c r="F184" s="77"/>
    </row>
    <row r="185" spans="1:6" s="89" customFormat="1" ht="14.4" x14ac:dyDescent="0.3">
      <c r="A185" s="77"/>
      <c r="B185" s="77"/>
      <c r="C185" s="88"/>
      <c r="D185" s="88"/>
      <c r="E185" s="77"/>
      <c r="F185" s="77"/>
    </row>
    <row r="186" spans="1:6" s="89" customFormat="1" ht="14.4" x14ac:dyDescent="0.3">
      <c r="A186" s="77"/>
      <c r="B186" s="77"/>
      <c r="C186" s="88"/>
      <c r="D186" s="88"/>
      <c r="E186" s="77"/>
      <c r="F186" s="77"/>
    </row>
    <row r="187" spans="1:6" s="89" customFormat="1" ht="14.4" x14ac:dyDescent="0.3">
      <c r="A187" s="77"/>
      <c r="B187" s="77"/>
      <c r="C187" s="88"/>
      <c r="D187" s="88"/>
      <c r="E187" s="77"/>
      <c r="F187" s="77"/>
    </row>
    <row r="188" spans="1:6" s="89" customFormat="1" ht="14.4" x14ac:dyDescent="0.3">
      <c r="A188" s="77"/>
      <c r="B188" s="77"/>
      <c r="C188" s="88"/>
      <c r="D188" s="88"/>
      <c r="E188" s="77"/>
      <c r="F188" s="77"/>
    </row>
    <row r="189" spans="1:6" s="89" customFormat="1" ht="14.4" x14ac:dyDescent="0.3">
      <c r="A189" s="77"/>
      <c r="B189" s="77"/>
      <c r="C189" s="88"/>
      <c r="D189" s="88"/>
      <c r="E189" s="77"/>
      <c r="F189" s="77"/>
    </row>
    <row r="190" spans="1:6" s="89" customFormat="1" ht="14.4" x14ac:dyDescent="0.3">
      <c r="A190" s="77"/>
      <c r="B190" s="77"/>
      <c r="C190" s="88"/>
      <c r="D190" s="88"/>
      <c r="E190" s="77"/>
      <c r="F190" s="77"/>
    </row>
    <row r="191" spans="1:6" s="89" customFormat="1" ht="14.4" x14ac:dyDescent="0.3">
      <c r="A191" s="77"/>
      <c r="B191" s="77"/>
      <c r="C191" s="88"/>
      <c r="D191" s="88"/>
      <c r="E191" s="77"/>
      <c r="F191" s="77"/>
    </row>
    <row r="192" spans="1:6" s="89" customFormat="1" ht="14.4" x14ac:dyDescent="0.3">
      <c r="A192" s="77"/>
      <c r="B192" s="77"/>
      <c r="C192" s="88"/>
      <c r="D192" s="88"/>
      <c r="E192" s="77"/>
      <c r="F192" s="77"/>
    </row>
    <row r="193" spans="1:6" s="89" customFormat="1" ht="14.4" x14ac:dyDescent="0.3">
      <c r="A193" s="77"/>
      <c r="B193" s="77"/>
      <c r="C193" s="88"/>
      <c r="D193" s="88"/>
      <c r="E193" s="77"/>
      <c r="F193" s="77"/>
    </row>
    <row r="194" spans="1:6" s="89" customFormat="1" ht="14.4" x14ac:dyDescent="0.3">
      <c r="A194" s="77"/>
      <c r="B194" s="77"/>
      <c r="C194" s="88"/>
      <c r="D194" s="88"/>
      <c r="E194" s="77"/>
      <c r="F194" s="77"/>
    </row>
    <row r="195" spans="1:6" s="89" customFormat="1" ht="14.4" x14ac:dyDescent="0.3">
      <c r="A195" s="77"/>
      <c r="B195" s="77"/>
      <c r="C195" s="88"/>
      <c r="D195" s="88"/>
      <c r="E195" s="77"/>
      <c r="F195" s="77"/>
    </row>
    <row r="196" spans="1:6" s="89" customFormat="1" ht="14.4" x14ac:dyDescent="0.3">
      <c r="A196" s="77"/>
      <c r="B196" s="77"/>
      <c r="C196" s="88"/>
      <c r="D196" s="88"/>
      <c r="E196" s="77"/>
      <c r="F196" s="77"/>
    </row>
    <row r="197" spans="1:6" s="89" customFormat="1" ht="14.4" x14ac:dyDescent="0.3">
      <c r="A197" s="77"/>
      <c r="B197" s="77"/>
      <c r="C197" s="88"/>
      <c r="D197" s="88"/>
      <c r="E197" s="77"/>
      <c r="F197" s="77"/>
    </row>
    <row r="198" spans="1:6" s="89" customFormat="1" ht="14.4" x14ac:dyDescent="0.3">
      <c r="A198" s="77"/>
      <c r="B198" s="77"/>
      <c r="C198" s="88"/>
      <c r="D198" s="88"/>
      <c r="E198" s="77"/>
      <c r="F198" s="77"/>
    </row>
    <row r="199" spans="1:6" s="89" customFormat="1" ht="14.4" x14ac:dyDescent="0.3">
      <c r="A199" s="77"/>
      <c r="B199" s="77"/>
      <c r="C199" s="88"/>
      <c r="D199" s="88"/>
      <c r="E199" s="77"/>
      <c r="F199" s="77"/>
    </row>
    <row r="200" spans="1:6" s="89" customFormat="1" ht="14.4" x14ac:dyDescent="0.3">
      <c r="A200" s="77"/>
      <c r="B200" s="77"/>
      <c r="C200" s="88"/>
      <c r="D200" s="88"/>
      <c r="E200" s="77"/>
      <c r="F200" s="77"/>
    </row>
    <row r="201" spans="1:6" s="89" customFormat="1" ht="14.4" x14ac:dyDescent="0.3">
      <c r="A201" s="77"/>
      <c r="B201" s="77"/>
      <c r="C201" s="88"/>
      <c r="D201" s="88"/>
      <c r="E201" s="77"/>
      <c r="F201" s="77"/>
    </row>
    <row r="202" spans="1:6" s="89" customFormat="1" ht="14.4" x14ac:dyDescent="0.3">
      <c r="A202" s="77"/>
      <c r="B202" s="77"/>
      <c r="C202" s="88"/>
      <c r="D202" s="88"/>
      <c r="E202" s="77"/>
      <c r="F202" s="77"/>
    </row>
    <row r="203" spans="1:6" s="89" customFormat="1" ht="14.4" x14ac:dyDescent="0.3">
      <c r="A203" s="77"/>
      <c r="B203" s="77"/>
      <c r="C203" s="88"/>
      <c r="D203" s="88"/>
      <c r="E203" s="77"/>
      <c r="F203" s="77"/>
    </row>
    <row r="204" spans="1:6" s="89" customFormat="1" ht="14.4" x14ac:dyDescent="0.3">
      <c r="A204" s="77"/>
      <c r="B204" s="77"/>
      <c r="C204" s="88"/>
      <c r="D204" s="88"/>
      <c r="E204" s="77"/>
      <c r="F204" s="77"/>
    </row>
    <row r="205" spans="1:6" s="89" customFormat="1" ht="14.4" x14ac:dyDescent="0.3">
      <c r="A205" s="77"/>
      <c r="B205" s="77"/>
      <c r="C205" s="88"/>
      <c r="D205" s="88"/>
      <c r="E205" s="77"/>
      <c r="F205" s="77"/>
    </row>
    <row r="206" spans="1:6" s="89" customFormat="1" ht="14.4" x14ac:dyDescent="0.3">
      <c r="A206" s="77"/>
      <c r="B206" s="77"/>
      <c r="C206" s="88"/>
      <c r="D206" s="88"/>
      <c r="E206" s="77"/>
      <c r="F206" s="77"/>
    </row>
    <row r="207" spans="1:6" s="89" customFormat="1" ht="14.4" x14ac:dyDescent="0.3">
      <c r="A207" s="77"/>
      <c r="B207" s="77"/>
      <c r="C207" s="88"/>
      <c r="D207" s="88"/>
      <c r="E207" s="77"/>
      <c r="F207" s="77"/>
    </row>
    <row r="208" spans="1:6" s="89" customFormat="1" ht="14.4" x14ac:dyDescent="0.3">
      <c r="A208" s="77"/>
      <c r="B208" s="77"/>
      <c r="C208" s="88"/>
      <c r="D208" s="88"/>
      <c r="E208" s="77"/>
      <c r="F208" s="77"/>
    </row>
    <row r="209" spans="1:6" s="89" customFormat="1" ht="14.4" x14ac:dyDescent="0.3">
      <c r="A209" s="77"/>
      <c r="B209" s="77"/>
      <c r="C209" s="88"/>
      <c r="D209" s="88"/>
      <c r="E209" s="77"/>
      <c r="F209" s="77"/>
    </row>
    <row r="210" spans="1:6" s="89" customFormat="1" ht="14.4" x14ac:dyDescent="0.3">
      <c r="A210" s="77"/>
      <c r="B210" s="77"/>
      <c r="C210" s="88"/>
      <c r="D210" s="88"/>
      <c r="E210" s="77"/>
      <c r="F210" s="77"/>
    </row>
    <row r="211" spans="1:6" s="89" customFormat="1" ht="14.4" x14ac:dyDescent="0.3">
      <c r="A211" s="77"/>
      <c r="B211" s="77"/>
      <c r="C211" s="88"/>
      <c r="D211" s="88"/>
      <c r="E211" s="77"/>
      <c r="F211" s="77"/>
    </row>
    <row r="212" spans="1:6" s="89" customFormat="1" ht="14.4" x14ac:dyDescent="0.3">
      <c r="A212" s="77"/>
      <c r="B212" s="77"/>
      <c r="C212" s="88"/>
      <c r="D212" s="88"/>
      <c r="E212" s="77"/>
      <c r="F212" s="77"/>
    </row>
    <row r="213" spans="1:6" s="89" customFormat="1" ht="14.4" x14ac:dyDescent="0.3">
      <c r="A213" s="77"/>
      <c r="B213" s="77"/>
      <c r="C213" s="88"/>
      <c r="D213" s="88"/>
      <c r="E213" s="77"/>
      <c r="F213" s="77"/>
    </row>
    <row r="214" spans="1:6" s="89" customFormat="1" ht="14.4" x14ac:dyDescent="0.3">
      <c r="A214" s="77"/>
      <c r="B214" s="77"/>
      <c r="C214" s="88"/>
      <c r="D214" s="88"/>
      <c r="E214" s="77"/>
      <c r="F214" s="77"/>
    </row>
    <row r="215" spans="1:6" s="89" customFormat="1" ht="14.4" x14ac:dyDescent="0.3">
      <c r="A215" s="77"/>
      <c r="B215" s="77"/>
      <c r="C215" s="88"/>
      <c r="D215" s="88"/>
      <c r="E215" s="77"/>
      <c r="F215" s="77"/>
    </row>
    <row r="216" spans="1:6" s="89" customFormat="1" ht="14.4" x14ac:dyDescent="0.3">
      <c r="A216" s="77"/>
      <c r="B216" s="77"/>
      <c r="C216" s="88"/>
      <c r="D216" s="88"/>
      <c r="E216" s="77"/>
      <c r="F216" s="77"/>
    </row>
    <row r="217" spans="1:6" s="89" customFormat="1" ht="14.4" x14ac:dyDescent="0.3">
      <c r="A217" s="77"/>
      <c r="B217" s="77"/>
      <c r="C217" s="88"/>
      <c r="D217" s="88"/>
      <c r="E217" s="77"/>
      <c r="F217" s="77"/>
    </row>
    <row r="218" spans="1:6" s="89" customFormat="1" ht="14.4" x14ac:dyDescent="0.3">
      <c r="A218" s="77"/>
      <c r="B218" s="77"/>
      <c r="C218" s="88"/>
      <c r="D218" s="88"/>
      <c r="E218" s="77"/>
      <c r="F218" s="77"/>
    </row>
    <row r="219" spans="1:6" s="89" customFormat="1" ht="14.4" x14ac:dyDescent="0.3">
      <c r="A219" s="77"/>
      <c r="B219" s="77"/>
      <c r="C219" s="88"/>
      <c r="D219" s="88"/>
      <c r="E219" s="77"/>
      <c r="F219" s="77"/>
    </row>
    <row r="220" spans="1:6" s="89" customFormat="1" ht="14.4" x14ac:dyDescent="0.3">
      <c r="A220" s="77"/>
      <c r="B220" s="77"/>
      <c r="C220" s="88"/>
      <c r="D220" s="88"/>
      <c r="E220" s="77"/>
      <c r="F220" s="77"/>
    </row>
    <row r="221" spans="1:6" s="89" customFormat="1" ht="14.4" x14ac:dyDescent="0.3">
      <c r="A221" s="77"/>
      <c r="B221" s="77"/>
      <c r="C221" s="88"/>
      <c r="D221" s="88"/>
      <c r="E221" s="77"/>
      <c r="F221" s="77"/>
    </row>
    <row r="222" spans="1:6" s="89" customFormat="1" ht="14.4" x14ac:dyDescent="0.3">
      <c r="A222" s="77"/>
      <c r="B222" s="77"/>
      <c r="C222" s="88"/>
      <c r="D222" s="88"/>
      <c r="E222" s="77"/>
      <c r="F222" s="77"/>
    </row>
    <row r="223" spans="1:6" s="89" customFormat="1" ht="14.4" x14ac:dyDescent="0.3">
      <c r="A223" s="77"/>
      <c r="B223" s="77"/>
      <c r="C223" s="88"/>
      <c r="D223" s="88"/>
      <c r="E223" s="77"/>
      <c r="F223" s="77"/>
    </row>
    <row r="224" spans="1:6" s="89" customFormat="1" ht="14.4" x14ac:dyDescent="0.3">
      <c r="A224" s="77"/>
      <c r="B224" s="77"/>
      <c r="C224" s="88"/>
      <c r="D224" s="88"/>
      <c r="E224" s="77"/>
      <c r="F224" s="77"/>
    </row>
    <row r="225" spans="1:6" s="89" customFormat="1" ht="14.4" x14ac:dyDescent="0.3">
      <c r="A225" s="77"/>
      <c r="B225" s="77"/>
      <c r="C225" s="88"/>
      <c r="D225" s="88"/>
      <c r="E225" s="77"/>
      <c r="F225" s="77"/>
    </row>
    <row r="226" spans="1:6" s="89" customFormat="1" ht="14.4" x14ac:dyDescent="0.3">
      <c r="A226" s="77"/>
      <c r="B226" s="77"/>
      <c r="C226" s="88"/>
      <c r="D226" s="88"/>
      <c r="E226" s="77"/>
      <c r="F226" s="77"/>
    </row>
    <row r="227" spans="1:6" s="89" customFormat="1" ht="14.4" x14ac:dyDescent="0.3">
      <c r="A227" s="77"/>
      <c r="B227" s="77"/>
      <c r="C227" s="88"/>
      <c r="D227" s="88"/>
      <c r="E227" s="77"/>
      <c r="F227" s="77"/>
    </row>
    <row r="228" spans="1:6" s="89" customFormat="1" ht="14.4" x14ac:dyDescent="0.3">
      <c r="A228" s="77"/>
      <c r="B228" s="77"/>
      <c r="C228" s="88"/>
      <c r="D228" s="88"/>
      <c r="E228" s="77"/>
      <c r="F228" s="77"/>
    </row>
    <row r="229" spans="1:6" s="89" customFormat="1" ht="14.4" x14ac:dyDescent="0.3">
      <c r="A229" s="77"/>
      <c r="B229" s="77"/>
      <c r="C229" s="88"/>
      <c r="D229" s="88"/>
      <c r="E229" s="77"/>
      <c r="F229" s="77"/>
    </row>
    <row r="230" spans="1:6" s="89" customFormat="1" ht="14.4" x14ac:dyDescent="0.3">
      <c r="A230" s="77"/>
      <c r="B230" s="77"/>
      <c r="C230" s="88"/>
      <c r="D230" s="88"/>
      <c r="E230" s="77"/>
      <c r="F230" s="77"/>
    </row>
    <row r="231" spans="1:6" s="89" customFormat="1" ht="14.4" x14ac:dyDescent="0.3">
      <c r="A231" s="77"/>
      <c r="B231" s="77"/>
      <c r="C231" s="88"/>
      <c r="D231" s="88"/>
      <c r="E231" s="77"/>
      <c r="F231" s="77"/>
    </row>
    <row r="232" spans="1:6" ht="14.4" x14ac:dyDescent="0.3">
      <c r="A232" s="52"/>
      <c r="B232" s="77"/>
      <c r="C232" s="45"/>
      <c r="D232" s="46"/>
      <c r="E232" s="47"/>
      <c r="F232" s="47"/>
    </row>
    <row r="233" spans="1:6" ht="14.4" x14ac:dyDescent="0.3">
      <c r="A233" s="52"/>
      <c r="B233" s="77"/>
      <c r="C233" s="45"/>
      <c r="D233" s="46"/>
      <c r="E233" s="47"/>
      <c r="F233" s="47"/>
    </row>
    <row r="234" spans="1:6" ht="14.4" x14ac:dyDescent="0.3">
      <c r="A234" s="52"/>
      <c r="B234" s="77"/>
      <c r="C234" s="45"/>
      <c r="D234" s="46"/>
      <c r="E234" s="47"/>
      <c r="F234" s="47"/>
    </row>
    <row r="235" spans="1:6" ht="14.4" x14ac:dyDescent="0.3">
      <c r="A235" s="52"/>
      <c r="B235" s="77"/>
      <c r="C235" s="45"/>
      <c r="D235" s="46"/>
      <c r="E235" s="47"/>
      <c r="F235" s="47"/>
    </row>
    <row r="236" spans="1:6" ht="14.4" x14ac:dyDescent="0.3">
      <c r="A236" s="52"/>
      <c r="B236" s="77"/>
      <c r="C236" s="45"/>
      <c r="D236" s="46"/>
      <c r="E236" s="47"/>
      <c r="F236" s="47"/>
    </row>
    <row r="237" spans="1:6" ht="14.4" x14ac:dyDescent="0.3">
      <c r="A237" s="52"/>
      <c r="B237" s="77"/>
      <c r="C237" s="45"/>
      <c r="D237" s="46"/>
      <c r="E237" s="47"/>
      <c r="F237" s="47"/>
    </row>
    <row r="238" spans="1:6" ht="14.4" x14ac:dyDescent="0.3">
      <c r="A238" s="52"/>
      <c r="B238" s="77"/>
      <c r="C238" s="45"/>
      <c r="D238" s="46"/>
      <c r="E238" s="47"/>
      <c r="F238" s="47"/>
    </row>
    <row r="239" spans="1:6" ht="14.4" x14ac:dyDescent="0.3">
      <c r="A239" s="52"/>
      <c r="B239" s="77"/>
      <c r="C239" s="45"/>
      <c r="D239" s="46"/>
      <c r="E239" s="47"/>
      <c r="F239" s="47"/>
    </row>
    <row r="240" spans="1:6" ht="14.4" x14ac:dyDescent="0.3">
      <c r="A240" s="52"/>
      <c r="B240" s="77"/>
      <c r="C240" s="45"/>
      <c r="D240" s="46"/>
      <c r="E240" s="47"/>
      <c r="F240" s="47"/>
    </row>
    <row r="241" spans="1:6" ht="14.4" x14ac:dyDescent="0.3">
      <c r="A241" s="52"/>
      <c r="B241" s="77"/>
      <c r="C241" s="45"/>
      <c r="D241" s="46"/>
      <c r="E241" s="47"/>
      <c r="F241" s="47"/>
    </row>
    <row r="242" spans="1:6" ht="14.4" x14ac:dyDescent="0.3">
      <c r="A242" s="52"/>
      <c r="B242" s="77"/>
      <c r="C242" s="45"/>
      <c r="D242" s="46"/>
      <c r="E242" s="47"/>
      <c r="F242" s="47"/>
    </row>
    <row r="243" spans="1:6" ht="14.4" x14ac:dyDescent="0.3">
      <c r="A243" s="52"/>
      <c r="B243" s="77"/>
      <c r="C243" s="45"/>
      <c r="D243" s="46"/>
      <c r="E243" s="47"/>
      <c r="F243" s="47"/>
    </row>
    <row r="244" spans="1:6" ht="14.4" x14ac:dyDescent="0.3">
      <c r="A244" s="52"/>
      <c r="B244" s="77"/>
      <c r="C244" s="45"/>
      <c r="D244" s="46"/>
      <c r="E244" s="47"/>
      <c r="F244" s="47"/>
    </row>
    <row r="245" spans="1:6" ht="14.4" x14ac:dyDescent="0.3">
      <c r="A245" s="52"/>
      <c r="B245" s="77"/>
      <c r="C245" s="45"/>
      <c r="D245" s="46"/>
      <c r="E245" s="47"/>
      <c r="F245" s="47"/>
    </row>
    <row r="246" spans="1:6" ht="14.4" x14ac:dyDescent="0.3">
      <c r="A246" s="52"/>
      <c r="B246" s="77"/>
      <c r="C246" s="45"/>
      <c r="D246" s="46"/>
      <c r="E246" s="47"/>
      <c r="F246" s="47"/>
    </row>
    <row r="247" spans="1:6" ht="14.4" x14ac:dyDescent="0.3">
      <c r="A247" s="52"/>
      <c r="B247" s="77"/>
      <c r="C247" s="45"/>
      <c r="D247" s="46"/>
      <c r="E247" s="47"/>
      <c r="F247" s="47"/>
    </row>
    <row r="248" spans="1:6" ht="14.4" x14ac:dyDescent="0.3">
      <c r="A248" s="52"/>
      <c r="B248" s="77"/>
      <c r="C248" s="45"/>
      <c r="D248" s="46"/>
      <c r="E248" s="47"/>
      <c r="F248" s="47"/>
    </row>
    <row r="249" spans="1:6" ht="14.4" x14ac:dyDescent="0.3">
      <c r="A249" s="52"/>
      <c r="B249" s="77"/>
      <c r="C249" s="45"/>
      <c r="D249" s="46"/>
      <c r="E249" s="47"/>
      <c r="F249" s="47"/>
    </row>
    <row r="250" spans="1:6" ht="14.4" x14ac:dyDescent="0.3">
      <c r="A250" s="52"/>
      <c r="B250" s="77"/>
      <c r="C250" s="45"/>
      <c r="D250" s="46"/>
      <c r="E250" s="47"/>
      <c r="F250" s="47"/>
    </row>
    <row r="251" spans="1:6" ht="14.4" x14ac:dyDescent="0.3">
      <c r="A251" s="52"/>
      <c r="B251" s="77"/>
      <c r="C251" s="45"/>
      <c r="D251" s="46"/>
      <c r="E251" s="47"/>
      <c r="F251" s="47"/>
    </row>
    <row r="252" spans="1:6" ht="14.4" x14ac:dyDescent="0.3">
      <c r="A252" s="52"/>
      <c r="B252" s="77"/>
      <c r="C252" s="45"/>
      <c r="D252" s="46"/>
      <c r="E252" s="47"/>
      <c r="F252" s="47"/>
    </row>
    <row r="253" spans="1:6" ht="14.4" x14ac:dyDescent="0.3">
      <c r="A253" s="52"/>
      <c r="B253" s="77"/>
      <c r="C253" s="45"/>
      <c r="D253" s="46"/>
      <c r="E253" s="47"/>
      <c r="F253" s="47"/>
    </row>
    <row r="254" spans="1:6" ht="14.4" x14ac:dyDescent="0.3">
      <c r="A254" s="52"/>
      <c r="B254" s="77"/>
      <c r="C254" s="45"/>
      <c r="D254" s="46"/>
      <c r="E254" s="47"/>
      <c r="F254" s="47"/>
    </row>
    <row r="255" spans="1:6" ht="14.4" x14ac:dyDescent="0.3">
      <c r="A255" s="52"/>
      <c r="B255" s="77"/>
      <c r="C255" s="45"/>
      <c r="D255" s="46"/>
      <c r="E255" s="47"/>
      <c r="F255" s="47"/>
    </row>
    <row r="256" spans="1:6" ht="14.4" x14ac:dyDescent="0.3">
      <c r="A256" s="52"/>
      <c r="B256" s="77"/>
      <c r="C256" s="45"/>
      <c r="D256" s="46"/>
      <c r="E256" s="47"/>
      <c r="F256" s="47"/>
    </row>
    <row r="257" spans="1:6" ht="14.4" x14ac:dyDescent="0.3">
      <c r="A257" s="52"/>
      <c r="B257" s="77"/>
      <c r="C257" s="45"/>
      <c r="D257" s="46"/>
      <c r="E257" s="47"/>
      <c r="F257" s="47"/>
    </row>
    <row r="258" spans="1:6" ht="14.4" x14ac:dyDescent="0.3">
      <c r="A258" s="52"/>
      <c r="B258" s="77"/>
      <c r="C258" s="45"/>
      <c r="D258" s="46"/>
      <c r="E258" s="47"/>
      <c r="F258" s="47"/>
    </row>
    <row r="259" spans="1:6" ht="14.4" x14ac:dyDescent="0.3">
      <c r="A259" s="52"/>
      <c r="B259" s="77"/>
      <c r="C259" s="45"/>
      <c r="D259" s="46"/>
      <c r="E259" s="47"/>
      <c r="F259" s="47"/>
    </row>
    <row r="260" spans="1:6" ht="14.4" x14ac:dyDescent="0.3">
      <c r="A260" s="52"/>
      <c r="B260" s="77"/>
      <c r="C260" s="45"/>
      <c r="D260" s="46"/>
      <c r="E260" s="47"/>
      <c r="F260" s="47"/>
    </row>
    <row r="261" spans="1:6" ht="14.4" x14ac:dyDescent="0.3">
      <c r="A261" s="52"/>
      <c r="B261" s="77"/>
      <c r="C261" s="45"/>
      <c r="D261" s="46"/>
      <c r="E261" s="47"/>
      <c r="F261" s="47"/>
    </row>
    <row r="262" spans="1:6" ht="14.4" x14ac:dyDescent="0.3">
      <c r="A262" s="52"/>
      <c r="B262" s="77"/>
      <c r="C262" s="45"/>
      <c r="D262" s="46"/>
      <c r="E262" s="47"/>
      <c r="F262" s="47"/>
    </row>
    <row r="263" spans="1:6" ht="14.4" x14ac:dyDescent="0.3">
      <c r="A263" s="52"/>
      <c r="B263" s="77"/>
      <c r="C263" s="45"/>
      <c r="D263" s="46"/>
      <c r="E263" s="47"/>
      <c r="F263" s="47"/>
    </row>
    <row r="264" spans="1:6" ht="14.4" x14ac:dyDescent="0.3">
      <c r="A264" s="52"/>
      <c r="B264" s="77"/>
      <c r="C264" s="45"/>
      <c r="D264" s="46"/>
      <c r="E264" s="47"/>
      <c r="F264" s="47"/>
    </row>
    <row r="265" spans="1:6" ht="14.4" x14ac:dyDescent="0.3">
      <c r="A265" s="52"/>
      <c r="B265" s="77"/>
      <c r="C265" s="45"/>
      <c r="D265" s="46"/>
      <c r="E265" s="47"/>
      <c r="F265" s="47"/>
    </row>
    <row r="266" spans="1:6" ht="14.4" x14ac:dyDescent="0.3">
      <c r="A266" s="52"/>
      <c r="B266" s="77"/>
      <c r="C266" s="45"/>
      <c r="D266" s="46"/>
      <c r="E266" s="47"/>
      <c r="F266" s="47"/>
    </row>
    <row r="267" spans="1:6" ht="14.4" x14ac:dyDescent="0.3">
      <c r="A267" s="52"/>
      <c r="B267" s="77"/>
      <c r="C267" s="45"/>
      <c r="D267" s="46"/>
      <c r="E267" s="47"/>
      <c r="F267" s="47"/>
    </row>
    <row r="268" spans="1:6" ht="14.4" x14ac:dyDescent="0.3">
      <c r="A268" s="52"/>
      <c r="B268" s="77"/>
      <c r="C268" s="45"/>
      <c r="D268" s="46"/>
      <c r="E268" s="47"/>
      <c r="F268" s="47"/>
    </row>
    <row r="269" spans="1:6" ht="14.4" x14ac:dyDescent="0.3">
      <c r="A269" s="52"/>
      <c r="B269" s="77"/>
      <c r="C269" s="45"/>
      <c r="D269" s="46"/>
      <c r="E269" s="47"/>
      <c r="F269" s="47"/>
    </row>
    <row r="270" spans="1:6" ht="14.4" x14ac:dyDescent="0.3">
      <c r="A270" s="52"/>
      <c r="B270" s="77"/>
      <c r="C270" s="45"/>
      <c r="D270" s="46"/>
      <c r="E270" s="47"/>
      <c r="F270" s="47"/>
    </row>
    <row r="271" spans="1:6" ht="14.4" x14ac:dyDescent="0.3">
      <c r="A271" s="52"/>
      <c r="B271" s="77"/>
      <c r="C271" s="45"/>
      <c r="D271" s="46"/>
      <c r="E271" s="47"/>
      <c r="F271" s="47"/>
    </row>
    <row r="272" spans="1:6" ht="14.4" x14ac:dyDescent="0.3">
      <c r="A272" s="52"/>
      <c r="B272" s="77"/>
      <c r="C272" s="45"/>
      <c r="D272" s="46"/>
      <c r="E272" s="47"/>
      <c r="F272" s="47"/>
    </row>
    <row r="273" spans="1:6" ht="14.4" x14ac:dyDescent="0.3">
      <c r="A273" s="52"/>
      <c r="B273" s="77"/>
      <c r="C273" s="45"/>
      <c r="D273" s="46"/>
      <c r="E273" s="47"/>
      <c r="F273" s="47"/>
    </row>
    <row r="274" spans="1:6" ht="14.4" x14ac:dyDescent="0.3">
      <c r="A274" s="52"/>
      <c r="B274" s="77"/>
      <c r="C274" s="45"/>
      <c r="D274" s="46"/>
      <c r="E274" s="47"/>
      <c r="F274" s="47"/>
    </row>
    <row r="275" spans="1:6" ht="14.4" x14ac:dyDescent="0.3">
      <c r="A275" s="52"/>
      <c r="B275" s="77"/>
      <c r="C275" s="45"/>
      <c r="D275" s="46"/>
      <c r="E275" s="47"/>
      <c r="F275" s="47"/>
    </row>
    <row r="276" spans="1:6" ht="14.4" x14ac:dyDescent="0.3">
      <c r="A276" s="52"/>
      <c r="B276" s="77"/>
      <c r="C276" s="45"/>
      <c r="D276" s="46"/>
      <c r="E276" s="47"/>
      <c r="F276" s="47"/>
    </row>
    <row r="277" spans="1:6" ht="14.4" x14ac:dyDescent="0.3">
      <c r="A277" s="52"/>
      <c r="B277" s="77"/>
      <c r="C277" s="45"/>
      <c r="D277" s="46"/>
      <c r="E277" s="47"/>
      <c r="F277" s="47"/>
    </row>
    <row r="278" spans="1:6" ht="14.4" x14ac:dyDescent="0.3">
      <c r="A278" s="52"/>
      <c r="B278" s="77"/>
      <c r="C278" s="45"/>
      <c r="D278" s="46"/>
      <c r="E278" s="47"/>
      <c r="F278" s="47"/>
    </row>
    <row r="279" spans="1:6" ht="14.4" x14ac:dyDescent="0.3">
      <c r="A279" s="52"/>
      <c r="B279" s="77"/>
      <c r="C279" s="45"/>
      <c r="D279" s="46"/>
      <c r="E279" s="47"/>
      <c r="F279" s="47"/>
    </row>
    <row r="280" spans="1:6" ht="14.4" x14ac:dyDescent="0.3">
      <c r="A280" s="52"/>
      <c r="B280" s="77"/>
      <c r="C280" s="45"/>
      <c r="D280" s="46"/>
      <c r="E280" s="47"/>
      <c r="F280" s="47"/>
    </row>
    <row r="281" spans="1:6" ht="14.4" x14ac:dyDescent="0.3">
      <c r="A281" s="52"/>
      <c r="B281" s="77"/>
      <c r="C281" s="45"/>
      <c r="D281" s="46"/>
      <c r="E281" s="47"/>
      <c r="F281" s="47"/>
    </row>
    <row r="282" spans="1:6" ht="14.4" x14ac:dyDescent="0.3">
      <c r="A282" s="52"/>
      <c r="B282" s="77"/>
      <c r="C282" s="45"/>
      <c r="D282" s="46"/>
      <c r="E282" s="47"/>
      <c r="F282" s="47"/>
    </row>
    <row r="283" spans="1:6" ht="14.4" x14ac:dyDescent="0.3">
      <c r="A283" s="52"/>
      <c r="B283" s="77"/>
      <c r="C283" s="45"/>
      <c r="D283" s="46"/>
      <c r="E283" s="47"/>
      <c r="F283" s="47"/>
    </row>
    <row r="284" spans="1:6" ht="14.4" x14ac:dyDescent="0.3">
      <c r="A284" s="52"/>
      <c r="B284" s="77"/>
      <c r="C284" s="45"/>
      <c r="D284" s="46"/>
      <c r="E284" s="47"/>
      <c r="F284" s="47"/>
    </row>
    <row r="285" spans="1:6" ht="14.4" x14ac:dyDescent="0.3">
      <c r="A285" s="52"/>
      <c r="B285" s="77"/>
      <c r="C285" s="45"/>
      <c r="D285" s="46"/>
      <c r="E285" s="47"/>
      <c r="F285" s="47"/>
    </row>
    <row r="286" spans="1:6" ht="14.4" x14ac:dyDescent="0.3">
      <c r="A286" s="52"/>
      <c r="B286" s="77"/>
      <c r="C286" s="45"/>
      <c r="D286" s="46"/>
      <c r="E286" s="47"/>
      <c r="F286" s="47"/>
    </row>
    <row r="287" spans="1:6" ht="14.4" x14ac:dyDescent="0.3">
      <c r="A287" s="52"/>
      <c r="B287" s="77"/>
      <c r="C287" s="45"/>
      <c r="D287" s="46"/>
      <c r="E287" s="47"/>
      <c r="F287" s="47"/>
    </row>
    <row r="288" spans="1:6" ht="14.4" x14ac:dyDescent="0.3">
      <c r="A288" s="52"/>
      <c r="B288" s="77"/>
      <c r="C288" s="45"/>
      <c r="D288" s="46"/>
      <c r="E288" s="47"/>
      <c r="F288" s="47"/>
    </row>
    <row r="289" spans="1:6" ht="14.4" x14ac:dyDescent="0.3">
      <c r="A289" s="52"/>
      <c r="B289" s="77"/>
      <c r="C289" s="45"/>
      <c r="D289" s="46"/>
      <c r="E289" s="47"/>
      <c r="F289" s="47"/>
    </row>
    <row r="290" spans="1:6" ht="14.4" x14ac:dyDescent="0.3">
      <c r="A290" s="52"/>
      <c r="B290" s="77"/>
      <c r="C290" s="45"/>
      <c r="D290" s="46"/>
      <c r="E290" s="47"/>
      <c r="F290" s="47"/>
    </row>
    <row r="291" spans="1:6" ht="14.4" x14ac:dyDescent="0.3">
      <c r="A291" s="52"/>
      <c r="B291" s="77"/>
      <c r="C291" s="45"/>
      <c r="D291" s="46"/>
      <c r="E291" s="47"/>
      <c r="F291" s="47"/>
    </row>
    <row r="292" spans="1:6" ht="14.4" x14ac:dyDescent="0.3">
      <c r="A292" s="52"/>
      <c r="B292" s="77"/>
      <c r="C292" s="45"/>
      <c r="D292" s="46"/>
      <c r="E292" s="47"/>
      <c r="F292" s="47"/>
    </row>
    <row r="293" spans="1:6" ht="14.4" x14ac:dyDescent="0.3">
      <c r="A293" s="52"/>
      <c r="B293" s="77"/>
      <c r="C293" s="45"/>
      <c r="D293" s="46"/>
      <c r="E293" s="47"/>
      <c r="F293" s="47"/>
    </row>
    <row r="294" spans="1:6" ht="14.4" x14ac:dyDescent="0.3">
      <c r="A294" s="52"/>
      <c r="B294" s="77"/>
      <c r="C294" s="45"/>
      <c r="D294" s="46"/>
      <c r="E294" s="47"/>
      <c r="F294" s="47"/>
    </row>
    <row r="295" spans="1:6" ht="14.4" x14ac:dyDescent="0.3">
      <c r="A295" s="52"/>
      <c r="B295" s="77"/>
      <c r="C295" s="45"/>
      <c r="D295" s="46"/>
      <c r="E295" s="47"/>
      <c r="F295" s="47"/>
    </row>
    <row r="296" spans="1:6" ht="14.4" x14ac:dyDescent="0.3">
      <c r="A296" s="52"/>
      <c r="B296" s="77"/>
      <c r="C296" s="45"/>
      <c r="D296" s="46"/>
      <c r="E296" s="47"/>
      <c r="F296" s="47"/>
    </row>
    <row r="297" spans="1:6" ht="14.4" x14ac:dyDescent="0.3">
      <c r="A297" s="52"/>
      <c r="B297" s="77"/>
      <c r="C297" s="45"/>
      <c r="D297" s="46"/>
      <c r="E297" s="47"/>
      <c r="F297" s="47"/>
    </row>
    <row r="298" spans="1:6" ht="14.4" x14ac:dyDescent="0.3">
      <c r="A298" s="52"/>
      <c r="B298" s="77"/>
      <c r="C298" s="45"/>
      <c r="D298" s="46"/>
      <c r="E298" s="47"/>
      <c r="F298" s="47"/>
    </row>
    <row r="299" spans="1:6" ht="14.4" x14ac:dyDescent="0.3">
      <c r="A299" s="52"/>
      <c r="B299" s="77"/>
      <c r="C299" s="45"/>
      <c r="D299" s="46"/>
      <c r="E299" s="47"/>
      <c r="F299" s="47"/>
    </row>
    <row r="300" spans="1:6" ht="14.4" x14ac:dyDescent="0.3">
      <c r="A300" s="52"/>
      <c r="B300" s="77"/>
      <c r="C300" s="45"/>
      <c r="D300" s="46"/>
      <c r="E300" s="47"/>
      <c r="F300" s="47"/>
    </row>
    <row r="301" spans="1:6" ht="14.4" x14ac:dyDescent="0.3">
      <c r="A301" s="52"/>
      <c r="B301" s="77"/>
      <c r="C301" s="45"/>
      <c r="D301" s="46"/>
      <c r="E301" s="47"/>
      <c r="F301" s="47"/>
    </row>
    <row r="302" spans="1:6" ht="14.4" x14ac:dyDescent="0.3">
      <c r="A302" s="52"/>
      <c r="B302" s="77"/>
      <c r="C302" s="45"/>
      <c r="D302" s="46"/>
      <c r="E302" s="47"/>
      <c r="F302" s="47"/>
    </row>
    <row r="303" spans="1:6" ht="14.4" x14ac:dyDescent="0.3">
      <c r="A303" s="52"/>
      <c r="B303" s="77"/>
      <c r="C303" s="45"/>
      <c r="D303" s="46"/>
      <c r="E303" s="47"/>
      <c r="F303" s="47"/>
    </row>
    <row r="304" spans="1:6" ht="14.4" x14ac:dyDescent="0.3">
      <c r="A304" s="52"/>
      <c r="B304" s="77"/>
      <c r="C304" s="45"/>
      <c r="D304" s="46"/>
      <c r="E304" s="47"/>
      <c r="F304" s="47"/>
    </row>
    <row r="305" spans="1:6" ht="14.4" x14ac:dyDescent="0.3">
      <c r="A305" s="52"/>
      <c r="B305" s="77"/>
      <c r="C305" s="45"/>
      <c r="D305" s="46"/>
      <c r="E305" s="47"/>
      <c r="F305" s="47"/>
    </row>
    <row r="306" spans="1:6" ht="14.4" x14ac:dyDescent="0.3">
      <c r="A306" s="52"/>
      <c r="B306" s="77"/>
      <c r="C306" s="45"/>
      <c r="D306" s="46"/>
      <c r="E306" s="47"/>
      <c r="F306" s="47"/>
    </row>
    <row r="307" spans="1:6" ht="14.4" x14ac:dyDescent="0.3">
      <c r="A307" s="52"/>
      <c r="B307" s="77"/>
      <c r="C307" s="45"/>
      <c r="D307" s="46"/>
      <c r="E307" s="47"/>
      <c r="F307" s="47"/>
    </row>
    <row r="308" spans="1:6" ht="14.4" x14ac:dyDescent="0.3">
      <c r="A308" s="52"/>
      <c r="B308" s="77"/>
      <c r="C308" s="45"/>
      <c r="D308" s="46"/>
      <c r="E308" s="47"/>
      <c r="F308" s="47"/>
    </row>
    <row r="309" spans="1:6" ht="14.4" x14ac:dyDescent="0.3">
      <c r="A309" s="52"/>
      <c r="B309" s="77"/>
      <c r="C309" s="45"/>
      <c r="D309" s="46"/>
      <c r="E309" s="47"/>
      <c r="F309" s="47"/>
    </row>
    <row r="310" spans="1:6" ht="14.4" x14ac:dyDescent="0.3">
      <c r="A310" s="52"/>
      <c r="B310" s="77"/>
      <c r="C310" s="45"/>
      <c r="D310" s="46"/>
      <c r="E310" s="47"/>
      <c r="F310" s="47"/>
    </row>
    <row r="311" spans="1:6" ht="14.4" x14ac:dyDescent="0.3">
      <c r="A311" s="52"/>
      <c r="B311" s="77"/>
      <c r="C311" s="45"/>
      <c r="D311" s="46"/>
      <c r="E311" s="47"/>
      <c r="F311" s="47"/>
    </row>
    <row r="312" spans="1:6" ht="14.4" x14ac:dyDescent="0.3">
      <c r="A312" s="52"/>
      <c r="B312" s="77"/>
      <c r="C312" s="45"/>
      <c r="D312" s="46"/>
      <c r="E312" s="47"/>
      <c r="F312" s="47"/>
    </row>
    <row r="313" spans="1:6" ht="14.4" x14ac:dyDescent="0.3">
      <c r="A313" s="52"/>
      <c r="B313" s="77"/>
      <c r="C313" s="45"/>
      <c r="D313" s="46"/>
      <c r="E313" s="47"/>
      <c r="F313" s="47"/>
    </row>
    <row r="314" spans="1:6" ht="14.4" x14ac:dyDescent="0.3">
      <c r="A314" s="52"/>
      <c r="B314" s="77"/>
      <c r="C314" s="45"/>
      <c r="D314" s="46"/>
      <c r="E314" s="47"/>
      <c r="F314" s="47"/>
    </row>
    <row r="315" spans="1:6" ht="14.4" x14ac:dyDescent="0.3">
      <c r="A315" s="52"/>
      <c r="B315" s="77"/>
      <c r="C315" s="45"/>
      <c r="D315" s="46"/>
      <c r="E315" s="47"/>
      <c r="F315" s="47"/>
    </row>
    <row r="316" spans="1:6" ht="14.4" x14ac:dyDescent="0.3">
      <c r="A316" s="52"/>
      <c r="B316" s="77"/>
      <c r="C316" s="45"/>
      <c r="D316" s="46"/>
      <c r="E316" s="47"/>
      <c r="F316" s="47"/>
    </row>
    <row r="317" spans="1:6" ht="14.4" x14ac:dyDescent="0.3">
      <c r="A317" s="52"/>
      <c r="B317" s="77"/>
      <c r="C317" s="45"/>
      <c r="D317" s="46"/>
      <c r="E317" s="47"/>
      <c r="F317" s="47"/>
    </row>
    <row r="318" spans="1:6" ht="14.4" x14ac:dyDescent="0.3">
      <c r="A318" s="52"/>
      <c r="B318" s="77"/>
      <c r="C318" s="45"/>
      <c r="D318" s="46"/>
      <c r="E318" s="47"/>
      <c r="F318" s="47"/>
    </row>
    <row r="319" spans="1:6" ht="14.4" x14ac:dyDescent="0.3">
      <c r="A319" s="52"/>
      <c r="B319" s="77"/>
      <c r="C319" s="45"/>
      <c r="D319" s="46"/>
      <c r="E319" s="47"/>
      <c r="F319" s="47"/>
    </row>
    <row r="320" spans="1:6" ht="14.4" x14ac:dyDescent="0.3">
      <c r="A320" s="52"/>
      <c r="B320" s="77"/>
      <c r="C320" s="45"/>
      <c r="D320" s="46"/>
      <c r="E320" s="47"/>
      <c r="F320" s="47"/>
    </row>
    <row r="321" spans="1:6" ht="14.4" x14ac:dyDescent="0.3">
      <c r="A321" s="52"/>
      <c r="B321" s="77"/>
      <c r="C321" s="45"/>
      <c r="D321" s="46"/>
      <c r="E321" s="47"/>
      <c r="F321" s="47"/>
    </row>
    <row r="322" spans="1:6" ht="14.4" x14ac:dyDescent="0.3">
      <c r="A322" s="52"/>
      <c r="B322" s="77"/>
      <c r="C322" s="45"/>
      <c r="D322" s="46"/>
      <c r="E322" s="47"/>
      <c r="F322" s="47"/>
    </row>
    <row r="323" spans="1:6" ht="14.4" x14ac:dyDescent="0.3">
      <c r="A323" s="52"/>
      <c r="B323" s="77"/>
      <c r="C323" s="45"/>
      <c r="D323" s="46"/>
      <c r="E323" s="47"/>
      <c r="F323" s="47"/>
    </row>
    <row r="324" spans="1:6" ht="14.4" x14ac:dyDescent="0.3">
      <c r="A324" s="52"/>
      <c r="B324" s="77"/>
      <c r="C324" s="45"/>
      <c r="D324" s="46"/>
      <c r="E324" s="47"/>
      <c r="F324" s="47"/>
    </row>
    <row r="325" spans="1:6" ht="14.4" x14ac:dyDescent="0.3">
      <c r="A325" s="52"/>
      <c r="B325" s="77"/>
      <c r="C325" s="45"/>
      <c r="D325" s="46"/>
      <c r="E325" s="47"/>
      <c r="F325" s="47"/>
    </row>
    <row r="326" spans="1:6" ht="14.4" x14ac:dyDescent="0.3">
      <c r="A326" s="52"/>
      <c r="B326" s="77"/>
      <c r="C326" s="45"/>
      <c r="D326" s="46"/>
      <c r="E326" s="47"/>
      <c r="F326" s="47"/>
    </row>
    <row r="327" spans="1:6" ht="14.4" x14ac:dyDescent="0.3">
      <c r="A327" s="52"/>
      <c r="B327" s="77"/>
      <c r="C327" s="45"/>
      <c r="D327" s="46"/>
      <c r="E327" s="47"/>
      <c r="F327" s="47"/>
    </row>
    <row r="328" spans="1:6" ht="14.4" x14ac:dyDescent="0.3">
      <c r="A328" s="52"/>
      <c r="B328" s="77"/>
      <c r="C328" s="45"/>
      <c r="D328" s="46"/>
      <c r="E328" s="47"/>
      <c r="F328" s="47"/>
    </row>
    <row r="329" spans="1:6" ht="14.4" x14ac:dyDescent="0.3">
      <c r="A329" s="52"/>
      <c r="B329" s="77"/>
      <c r="C329" s="45"/>
      <c r="D329" s="46"/>
      <c r="E329" s="47"/>
      <c r="F329" s="47"/>
    </row>
    <row r="330" spans="1:6" ht="14.4" x14ac:dyDescent="0.3">
      <c r="A330" s="52"/>
      <c r="B330" s="77"/>
      <c r="C330" s="45"/>
      <c r="D330" s="46"/>
      <c r="E330" s="47"/>
      <c r="F330" s="47"/>
    </row>
    <row r="331" spans="1:6" ht="14.4" x14ac:dyDescent="0.3">
      <c r="A331" s="52"/>
      <c r="B331" s="77"/>
      <c r="C331" s="45"/>
      <c r="D331" s="46"/>
      <c r="E331" s="47"/>
      <c r="F331" s="47"/>
    </row>
    <row r="332" spans="1:6" ht="14.4" x14ac:dyDescent="0.3">
      <c r="A332" s="52"/>
      <c r="B332" s="77"/>
      <c r="C332" s="45"/>
      <c r="D332" s="46"/>
      <c r="E332" s="47"/>
      <c r="F332" s="47"/>
    </row>
    <row r="333" spans="1:6" ht="14.4" x14ac:dyDescent="0.3">
      <c r="A333" s="52"/>
      <c r="B333" s="77"/>
      <c r="C333" s="45"/>
      <c r="D333" s="46"/>
      <c r="E333" s="47"/>
      <c r="F333" s="47"/>
    </row>
    <row r="334" spans="1:6" ht="14.4" x14ac:dyDescent="0.3">
      <c r="A334" s="52"/>
      <c r="B334" s="77"/>
      <c r="C334" s="45"/>
      <c r="D334" s="46"/>
      <c r="E334" s="47"/>
      <c r="F334" s="47"/>
    </row>
    <row r="335" spans="1:6" ht="14.4" x14ac:dyDescent="0.3">
      <c r="A335" s="52"/>
      <c r="B335" s="77"/>
      <c r="C335" s="45"/>
      <c r="D335" s="46"/>
      <c r="E335" s="47"/>
      <c r="F335" s="47"/>
    </row>
    <row r="336" spans="1:6" ht="14.4" x14ac:dyDescent="0.3">
      <c r="A336" s="52"/>
      <c r="B336" s="77"/>
      <c r="C336" s="45"/>
      <c r="D336" s="46"/>
      <c r="E336" s="47"/>
      <c r="F336" s="47"/>
    </row>
    <row r="337" spans="1:6" ht="14.4" x14ac:dyDescent="0.3">
      <c r="A337" s="52"/>
      <c r="B337" s="77"/>
      <c r="C337" s="45"/>
      <c r="D337" s="46"/>
      <c r="E337" s="47"/>
      <c r="F337" s="47"/>
    </row>
    <row r="338" spans="1:6" ht="14.4" x14ac:dyDescent="0.3">
      <c r="A338" s="52"/>
      <c r="B338" s="77"/>
      <c r="C338" s="45"/>
      <c r="D338" s="46"/>
      <c r="E338" s="47"/>
      <c r="F338" s="47"/>
    </row>
    <row r="339" spans="1:6" ht="14.4" x14ac:dyDescent="0.3">
      <c r="A339" s="52"/>
      <c r="B339" s="77"/>
      <c r="C339" s="45"/>
      <c r="D339" s="46"/>
      <c r="E339" s="47"/>
      <c r="F339" s="47"/>
    </row>
    <row r="340" spans="1:6" ht="14.4" x14ac:dyDescent="0.3">
      <c r="A340" s="52"/>
      <c r="B340" s="77"/>
      <c r="C340" s="45"/>
      <c r="D340" s="46"/>
      <c r="E340" s="47"/>
      <c r="F340" s="47"/>
    </row>
    <row r="341" spans="1:6" ht="14.4" x14ac:dyDescent="0.3">
      <c r="A341" s="52"/>
      <c r="B341" s="77"/>
      <c r="C341" s="45"/>
      <c r="D341" s="46"/>
      <c r="E341" s="47"/>
      <c r="F341" s="47"/>
    </row>
    <row r="342" spans="1:6" ht="14.4" x14ac:dyDescent="0.3">
      <c r="A342" s="52"/>
      <c r="B342" s="77"/>
      <c r="C342" s="45"/>
      <c r="D342" s="46"/>
      <c r="E342" s="47"/>
      <c r="F342" s="47"/>
    </row>
    <row r="343" spans="1:6" ht="14.4" x14ac:dyDescent="0.3">
      <c r="A343" s="52"/>
      <c r="B343" s="77"/>
      <c r="C343" s="45"/>
      <c r="D343" s="46"/>
      <c r="E343" s="47"/>
      <c r="F343" s="47"/>
    </row>
    <row r="344" spans="1:6" ht="14.4" x14ac:dyDescent="0.3">
      <c r="A344" s="52"/>
      <c r="B344" s="77"/>
      <c r="C344" s="45"/>
      <c r="D344" s="46"/>
      <c r="E344" s="47"/>
      <c r="F344" s="47"/>
    </row>
    <row r="345" spans="1:6" ht="14.4" x14ac:dyDescent="0.3">
      <c r="A345" s="52"/>
      <c r="B345" s="77"/>
      <c r="C345" s="45"/>
      <c r="D345" s="46"/>
      <c r="E345" s="47"/>
      <c r="F345" s="47"/>
    </row>
    <row r="346" spans="1:6" ht="14.4" x14ac:dyDescent="0.3">
      <c r="A346" s="52"/>
      <c r="B346" s="77"/>
      <c r="C346" s="45"/>
      <c r="D346" s="46"/>
      <c r="E346" s="47"/>
      <c r="F346" s="47"/>
    </row>
    <row r="347" spans="1:6" ht="14.4" x14ac:dyDescent="0.3">
      <c r="A347" s="52"/>
      <c r="B347" s="77"/>
      <c r="C347" s="45"/>
      <c r="D347" s="46"/>
      <c r="E347" s="47"/>
      <c r="F347" s="47"/>
    </row>
    <row r="348" spans="1:6" ht="14.4" x14ac:dyDescent="0.3">
      <c r="A348" s="52"/>
      <c r="B348" s="77"/>
      <c r="C348" s="45"/>
      <c r="D348" s="46"/>
      <c r="E348" s="47"/>
      <c r="F348" s="47"/>
    </row>
    <row r="349" spans="1:6" ht="14.4" x14ac:dyDescent="0.3">
      <c r="A349" s="52"/>
      <c r="B349" s="77"/>
      <c r="C349" s="45"/>
      <c r="D349" s="46"/>
      <c r="E349" s="47"/>
      <c r="F349" s="47"/>
    </row>
    <row r="350" spans="1:6" ht="14.4" x14ac:dyDescent="0.3">
      <c r="A350" s="52"/>
      <c r="B350" s="77"/>
      <c r="C350" s="45"/>
      <c r="D350" s="46"/>
      <c r="E350" s="47"/>
      <c r="F350" s="47"/>
    </row>
    <row r="351" spans="1:6" ht="14.4" x14ac:dyDescent="0.3">
      <c r="A351" s="52"/>
      <c r="B351" s="77"/>
      <c r="C351" s="45"/>
      <c r="D351" s="46"/>
      <c r="E351" s="47"/>
      <c r="F351" s="47"/>
    </row>
    <row r="352" spans="1:6" ht="14.4" x14ac:dyDescent="0.3">
      <c r="A352" s="52"/>
      <c r="B352" s="77"/>
      <c r="C352" s="45"/>
      <c r="D352" s="46"/>
      <c r="E352" s="47"/>
      <c r="F352" s="47"/>
    </row>
    <row r="353" spans="1:6" ht="14.4" x14ac:dyDescent="0.3">
      <c r="A353" s="52"/>
      <c r="B353" s="77"/>
      <c r="C353" s="45"/>
      <c r="D353" s="46"/>
      <c r="E353" s="47"/>
      <c r="F353" s="47"/>
    </row>
    <row r="354" spans="1:6" ht="14.4" x14ac:dyDescent="0.3">
      <c r="A354" s="52"/>
      <c r="B354" s="77"/>
      <c r="C354" s="45"/>
      <c r="D354" s="46"/>
      <c r="E354" s="47"/>
      <c r="F354" s="47"/>
    </row>
    <row r="355" spans="1:6" ht="14.4" x14ac:dyDescent="0.3">
      <c r="A355" s="52"/>
      <c r="B355" s="77"/>
      <c r="C355" s="45"/>
      <c r="D355" s="46"/>
      <c r="E355" s="47"/>
      <c r="F355" s="47"/>
    </row>
    <row r="356" spans="1:6" ht="14.4" x14ac:dyDescent="0.3">
      <c r="A356" s="52"/>
      <c r="B356" s="77"/>
      <c r="C356" s="45"/>
      <c r="D356" s="46"/>
      <c r="E356" s="47"/>
      <c r="F356" s="47"/>
    </row>
    <row r="357" spans="1:6" ht="14.4" x14ac:dyDescent="0.3">
      <c r="A357" s="52"/>
      <c r="B357" s="77"/>
      <c r="C357" s="45"/>
      <c r="D357" s="46"/>
      <c r="E357" s="47"/>
      <c r="F357" s="47"/>
    </row>
    <row r="358" spans="1:6" ht="14.4" x14ac:dyDescent="0.3">
      <c r="A358" s="52"/>
      <c r="B358" s="77"/>
      <c r="C358" s="45"/>
      <c r="D358" s="46"/>
      <c r="E358" s="47"/>
      <c r="F358" s="47"/>
    </row>
    <row r="359" spans="1:6" ht="14.4" x14ac:dyDescent="0.3">
      <c r="A359" s="52"/>
      <c r="B359" s="77"/>
      <c r="C359" s="45"/>
      <c r="D359" s="46"/>
      <c r="E359" s="47"/>
      <c r="F359" s="47"/>
    </row>
    <row r="360" spans="1:6" ht="14.4" x14ac:dyDescent="0.3">
      <c r="A360" s="52"/>
      <c r="B360" s="77"/>
      <c r="C360" s="45"/>
      <c r="D360" s="46"/>
      <c r="E360" s="47"/>
      <c r="F360" s="47"/>
    </row>
    <row r="361" spans="1:6" ht="14.4" x14ac:dyDescent="0.3">
      <c r="A361" s="52"/>
      <c r="B361" s="77"/>
      <c r="C361" s="45"/>
      <c r="D361" s="46"/>
      <c r="E361" s="47"/>
      <c r="F361" s="47"/>
    </row>
    <row r="362" spans="1:6" ht="14.4" x14ac:dyDescent="0.3">
      <c r="A362" s="52"/>
      <c r="B362" s="77"/>
      <c r="C362" s="45"/>
      <c r="D362" s="46"/>
      <c r="E362" s="47"/>
      <c r="F362" s="47"/>
    </row>
    <row r="363" spans="1:6" ht="14.4" x14ac:dyDescent="0.3">
      <c r="A363" s="52"/>
      <c r="B363" s="77"/>
      <c r="C363" s="45"/>
      <c r="D363" s="46"/>
      <c r="E363" s="47"/>
      <c r="F363" s="47"/>
    </row>
    <row r="364" spans="1:6" ht="14.4" x14ac:dyDescent="0.3">
      <c r="A364" s="52"/>
      <c r="B364" s="77"/>
      <c r="C364" s="45"/>
      <c r="D364" s="46"/>
      <c r="E364" s="47"/>
      <c r="F364" s="47"/>
    </row>
    <row r="365" spans="1:6" ht="14.4" x14ac:dyDescent="0.3">
      <c r="A365" s="52"/>
      <c r="B365" s="77"/>
      <c r="C365" s="45"/>
      <c r="D365" s="46"/>
      <c r="E365" s="47"/>
      <c r="F365" s="47"/>
    </row>
    <row r="366" spans="1:6" ht="14.4" x14ac:dyDescent="0.3">
      <c r="A366" s="52"/>
      <c r="B366" s="77"/>
      <c r="C366" s="45"/>
      <c r="D366" s="46"/>
      <c r="E366" s="47"/>
      <c r="F366" s="47"/>
    </row>
    <row r="367" spans="1:6" ht="14.4" x14ac:dyDescent="0.3">
      <c r="A367" s="52"/>
      <c r="B367" s="77"/>
      <c r="C367" s="45"/>
      <c r="D367" s="46"/>
      <c r="E367" s="47"/>
      <c r="F367" s="47"/>
    </row>
    <row r="368" spans="1:6" ht="14.4" x14ac:dyDescent="0.3">
      <c r="A368" s="52"/>
      <c r="B368" s="77"/>
      <c r="C368" s="45"/>
      <c r="D368" s="46"/>
      <c r="E368" s="47"/>
      <c r="F368" s="47"/>
    </row>
    <row r="369" spans="1:6" ht="14.4" x14ac:dyDescent="0.3">
      <c r="A369" s="52"/>
      <c r="B369" s="77"/>
      <c r="C369" s="45"/>
      <c r="D369" s="46"/>
      <c r="E369" s="47"/>
      <c r="F369" s="47"/>
    </row>
    <row r="370" spans="1:6" ht="14.4" x14ac:dyDescent="0.3">
      <c r="A370" s="52"/>
      <c r="B370" s="77"/>
      <c r="C370" s="45"/>
      <c r="D370" s="46"/>
      <c r="E370" s="47"/>
      <c r="F370" s="47"/>
    </row>
    <row r="371" spans="1:6" ht="14.4" x14ac:dyDescent="0.3">
      <c r="A371" s="52"/>
      <c r="B371" s="77"/>
      <c r="C371" s="45"/>
      <c r="D371" s="46"/>
      <c r="E371" s="47"/>
      <c r="F371" s="47"/>
    </row>
    <row r="372" spans="1:6" ht="14.4" x14ac:dyDescent="0.3">
      <c r="A372" s="52"/>
      <c r="B372" s="77"/>
      <c r="C372" s="45"/>
      <c r="D372" s="46"/>
      <c r="E372" s="47"/>
      <c r="F372" s="47"/>
    </row>
    <row r="373" spans="1:6" ht="14.4" x14ac:dyDescent="0.3">
      <c r="A373" s="52"/>
      <c r="B373" s="77"/>
      <c r="C373" s="45"/>
      <c r="D373" s="46"/>
      <c r="E373" s="47"/>
      <c r="F373" s="47"/>
    </row>
    <row r="374" spans="1:6" ht="14.4" x14ac:dyDescent="0.3">
      <c r="A374" s="52"/>
      <c r="B374" s="77"/>
      <c r="C374" s="45"/>
      <c r="D374" s="46"/>
      <c r="E374" s="47"/>
      <c r="F374" s="47"/>
    </row>
    <row r="375" spans="1:6" ht="14.4" x14ac:dyDescent="0.3">
      <c r="A375" s="52"/>
      <c r="B375" s="77"/>
      <c r="C375" s="45"/>
      <c r="D375" s="46"/>
      <c r="E375" s="47"/>
      <c r="F375" s="47"/>
    </row>
    <row r="376" spans="1:6" ht="14.4" x14ac:dyDescent="0.3">
      <c r="A376" s="52"/>
      <c r="B376" s="77"/>
      <c r="C376" s="45"/>
      <c r="D376" s="46"/>
      <c r="E376" s="47"/>
      <c r="F376" s="47"/>
    </row>
    <row r="377" spans="1:6" ht="14.4" x14ac:dyDescent="0.3">
      <c r="A377" s="52"/>
      <c r="B377" s="77"/>
      <c r="C377" s="45"/>
      <c r="D377" s="46"/>
      <c r="E377" s="47"/>
      <c r="F377" s="47"/>
    </row>
    <row r="378" spans="1:6" ht="14.4" x14ac:dyDescent="0.3">
      <c r="A378" s="52"/>
      <c r="B378" s="77"/>
      <c r="C378" s="45"/>
      <c r="D378" s="46"/>
      <c r="E378" s="47"/>
      <c r="F378" s="47"/>
    </row>
    <row r="379" spans="1:6" ht="14.4" x14ac:dyDescent="0.3">
      <c r="A379" s="52"/>
      <c r="B379" s="77"/>
      <c r="C379" s="45"/>
      <c r="D379" s="46"/>
      <c r="E379" s="47"/>
      <c r="F379" s="47"/>
    </row>
    <row r="380" spans="1:6" ht="14.4" x14ac:dyDescent="0.3">
      <c r="A380" s="52"/>
      <c r="B380" s="77"/>
      <c r="C380" s="45"/>
      <c r="D380" s="46"/>
      <c r="E380" s="47"/>
      <c r="F380" s="47"/>
    </row>
    <row r="381" spans="1:6" ht="14.4" x14ac:dyDescent="0.3">
      <c r="A381" s="52"/>
      <c r="B381" s="77"/>
      <c r="C381" s="45"/>
      <c r="D381" s="46"/>
      <c r="E381" s="47"/>
      <c r="F381" s="47"/>
    </row>
    <row r="382" spans="1:6" ht="14.4" x14ac:dyDescent="0.3">
      <c r="A382" s="52"/>
      <c r="B382" s="77"/>
      <c r="C382" s="45"/>
      <c r="D382" s="46"/>
      <c r="E382" s="47"/>
      <c r="F382" s="47"/>
    </row>
    <row r="383" spans="1:6" ht="14.4" x14ac:dyDescent="0.3">
      <c r="A383" s="52"/>
      <c r="B383" s="77"/>
      <c r="C383" s="45"/>
      <c r="D383" s="46"/>
      <c r="E383" s="47"/>
      <c r="F383" s="47"/>
    </row>
    <row r="384" spans="1:6" ht="14.4" x14ac:dyDescent="0.3">
      <c r="A384" s="52"/>
      <c r="B384" s="77"/>
      <c r="C384" s="45"/>
      <c r="D384" s="46"/>
      <c r="E384" s="47"/>
      <c r="F384" s="47"/>
    </row>
    <row r="385" spans="1:6" ht="14.4" x14ac:dyDescent="0.3">
      <c r="A385" s="52"/>
      <c r="B385" s="77"/>
      <c r="C385" s="45"/>
      <c r="D385" s="46"/>
      <c r="E385" s="47"/>
      <c r="F385" s="47"/>
    </row>
    <row r="386" spans="1:6" ht="14.4" x14ac:dyDescent="0.3">
      <c r="A386" s="52"/>
      <c r="B386" s="77"/>
      <c r="C386" s="45"/>
      <c r="D386" s="46"/>
      <c r="E386" s="47"/>
      <c r="F386" s="47"/>
    </row>
    <row r="387" spans="1:6" ht="14.4" x14ac:dyDescent="0.3">
      <c r="A387" s="52"/>
      <c r="B387" s="77"/>
      <c r="C387" s="45"/>
      <c r="D387" s="46"/>
      <c r="E387" s="47"/>
      <c r="F387" s="47"/>
    </row>
    <row r="388" spans="1:6" ht="14.4" x14ac:dyDescent="0.3">
      <c r="A388" s="52"/>
      <c r="B388" s="77"/>
      <c r="C388" s="45"/>
      <c r="D388" s="46"/>
      <c r="E388" s="47"/>
      <c r="F388" s="47"/>
    </row>
    <row r="389" spans="1:6" ht="14.4" x14ac:dyDescent="0.3">
      <c r="A389" s="52"/>
      <c r="B389" s="77"/>
      <c r="C389" s="45"/>
      <c r="D389" s="46"/>
      <c r="E389" s="47"/>
      <c r="F389" s="47"/>
    </row>
    <row r="390" spans="1:6" ht="14.4" x14ac:dyDescent="0.3">
      <c r="A390" s="52"/>
      <c r="B390" s="77"/>
      <c r="C390" s="45"/>
      <c r="D390" s="46"/>
      <c r="E390" s="47"/>
      <c r="F390" s="47"/>
    </row>
    <row r="391" spans="1:6" ht="14.4" x14ac:dyDescent="0.3">
      <c r="A391" s="52"/>
      <c r="B391" s="77"/>
      <c r="C391" s="45"/>
      <c r="D391" s="46"/>
      <c r="E391" s="47"/>
      <c r="F391" s="47"/>
    </row>
    <row r="392" spans="1:6" ht="14.4" x14ac:dyDescent="0.3">
      <c r="A392" s="52"/>
      <c r="B392" s="77"/>
      <c r="C392" s="45"/>
      <c r="D392" s="46"/>
      <c r="E392" s="47"/>
      <c r="F392" s="47"/>
    </row>
    <row r="393" spans="1:6" ht="14.4" x14ac:dyDescent="0.3">
      <c r="A393" s="52"/>
      <c r="B393" s="77"/>
      <c r="C393" s="45"/>
      <c r="D393" s="46"/>
      <c r="E393" s="47"/>
      <c r="F393" s="47"/>
    </row>
    <row r="394" spans="1:6" ht="14.4" x14ac:dyDescent="0.3">
      <c r="A394" s="52"/>
      <c r="B394" s="77"/>
      <c r="C394" s="45"/>
      <c r="D394" s="46"/>
      <c r="E394" s="47"/>
      <c r="F394" s="47"/>
    </row>
    <row r="395" spans="1:6" ht="14.4" x14ac:dyDescent="0.3">
      <c r="A395" s="52"/>
      <c r="B395" s="77"/>
      <c r="C395" s="45"/>
      <c r="D395" s="46"/>
      <c r="E395" s="47"/>
      <c r="F395" s="47"/>
    </row>
    <row r="396" spans="1:6" ht="14.4" x14ac:dyDescent="0.3">
      <c r="A396" s="52"/>
      <c r="B396" s="77"/>
      <c r="C396" s="45"/>
      <c r="D396" s="46"/>
      <c r="E396" s="47"/>
      <c r="F396" s="47"/>
    </row>
    <row r="397" spans="1:6" ht="14.4" x14ac:dyDescent="0.3">
      <c r="A397" s="52"/>
      <c r="B397" s="77"/>
      <c r="C397" s="45"/>
      <c r="D397" s="46"/>
      <c r="E397" s="47"/>
      <c r="F397" s="47"/>
    </row>
    <row r="398" spans="1:6" ht="14.4" x14ac:dyDescent="0.3">
      <c r="A398" s="52"/>
      <c r="B398" s="77"/>
      <c r="C398" s="45"/>
      <c r="D398" s="46"/>
      <c r="E398" s="47"/>
      <c r="F398" s="47"/>
    </row>
    <row r="399" spans="1:6" ht="14.4" x14ac:dyDescent="0.3">
      <c r="A399" s="52"/>
      <c r="B399" s="77"/>
      <c r="C399" s="45"/>
      <c r="D399" s="46"/>
      <c r="E399" s="47"/>
      <c r="F399" s="47"/>
    </row>
    <row r="400" spans="1:6" ht="14.4" x14ac:dyDescent="0.3">
      <c r="A400" s="52"/>
      <c r="B400" s="77"/>
      <c r="C400" s="45"/>
      <c r="D400" s="46"/>
      <c r="E400" s="47"/>
      <c r="F400" s="47"/>
    </row>
    <row r="401" spans="1:6" ht="14.4" x14ac:dyDescent="0.3">
      <c r="A401" s="52"/>
      <c r="B401" s="77"/>
      <c r="C401" s="45"/>
      <c r="D401" s="46"/>
      <c r="E401" s="47"/>
      <c r="F401" s="47"/>
    </row>
    <row r="402" spans="1:6" ht="14.4" x14ac:dyDescent="0.3">
      <c r="A402" s="52"/>
      <c r="B402" s="77"/>
      <c r="C402" s="45"/>
      <c r="D402" s="46"/>
      <c r="E402" s="47"/>
      <c r="F402" s="47"/>
    </row>
    <row r="403" spans="1:6" ht="14.4" x14ac:dyDescent="0.3">
      <c r="A403" s="52"/>
      <c r="B403" s="77"/>
      <c r="C403" s="45"/>
      <c r="D403" s="46"/>
      <c r="E403" s="47"/>
      <c r="F403" s="47"/>
    </row>
    <row r="404" spans="1:6" ht="14.4" x14ac:dyDescent="0.3">
      <c r="A404" s="52"/>
      <c r="B404" s="77"/>
      <c r="C404" s="45"/>
      <c r="D404" s="46"/>
      <c r="E404" s="47"/>
      <c r="F404" s="47"/>
    </row>
    <row r="405" spans="1:6" ht="14.4" x14ac:dyDescent="0.3">
      <c r="A405" s="52"/>
      <c r="B405" s="77"/>
      <c r="C405" s="45"/>
      <c r="D405" s="46"/>
      <c r="E405" s="47"/>
      <c r="F405" s="47"/>
    </row>
    <row r="406" spans="1:6" ht="14.4" x14ac:dyDescent="0.3">
      <c r="A406" s="52"/>
      <c r="B406" s="77"/>
      <c r="C406" s="45"/>
      <c r="D406" s="46"/>
      <c r="E406" s="47"/>
      <c r="F406" s="47"/>
    </row>
    <row r="407" spans="1:6" ht="14.4" x14ac:dyDescent="0.3">
      <c r="A407" s="52"/>
      <c r="B407" s="77"/>
      <c r="C407" s="45"/>
      <c r="D407" s="46"/>
      <c r="E407" s="47"/>
      <c r="F407" s="47"/>
    </row>
    <row r="408" spans="1:6" ht="14.4" x14ac:dyDescent="0.3">
      <c r="A408" s="52"/>
      <c r="B408" s="77"/>
      <c r="C408" s="45"/>
      <c r="D408" s="46"/>
      <c r="E408" s="47"/>
      <c r="F408" s="47"/>
    </row>
    <row r="409" spans="1:6" ht="14.4" x14ac:dyDescent="0.3">
      <c r="A409" s="52"/>
      <c r="B409" s="77"/>
      <c r="C409" s="45"/>
      <c r="D409" s="46"/>
      <c r="E409" s="47"/>
      <c r="F409" s="47"/>
    </row>
    <row r="410" spans="1:6" ht="14.4" x14ac:dyDescent="0.3">
      <c r="A410" s="52"/>
      <c r="B410" s="77"/>
      <c r="C410" s="45"/>
      <c r="D410" s="46"/>
      <c r="E410" s="47"/>
      <c r="F410" s="47"/>
    </row>
    <row r="411" spans="1:6" ht="14.4" x14ac:dyDescent="0.3">
      <c r="A411" s="52"/>
      <c r="B411" s="77"/>
      <c r="C411" s="45"/>
      <c r="D411" s="46"/>
      <c r="E411" s="47"/>
      <c r="F411" s="47"/>
    </row>
    <row r="412" spans="1:6" ht="14.4" x14ac:dyDescent="0.3">
      <c r="A412" s="52"/>
      <c r="B412" s="77"/>
      <c r="C412" s="45"/>
      <c r="D412" s="46"/>
      <c r="E412" s="47"/>
      <c r="F412" s="47"/>
    </row>
    <row r="413" spans="1:6" ht="14.4" x14ac:dyDescent="0.3">
      <c r="A413" s="52"/>
      <c r="B413" s="77"/>
      <c r="C413" s="45"/>
      <c r="D413" s="46"/>
      <c r="E413" s="47"/>
      <c r="F413" s="47"/>
    </row>
    <row r="414" spans="1:6" ht="14.4" x14ac:dyDescent="0.3">
      <c r="A414" s="52"/>
      <c r="B414" s="77"/>
      <c r="C414" s="45"/>
      <c r="D414" s="46"/>
      <c r="E414" s="47"/>
      <c r="F414" s="47"/>
    </row>
    <row r="415" spans="1:6" ht="14.4" x14ac:dyDescent="0.3">
      <c r="A415" s="52"/>
      <c r="B415" s="77"/>
      <c r="C415" s="45"/>
      <c r="D415" s="46"/>
      <c r="E415" s="47"/>
      <c r="F415" s="47"/>
    </row>
    <row r="416" spans="1:6" ht="14.4" x14ac:dyDescent="0.3">
      <c r="A416" s="52"/>
      <c r="B416" s="77"/>
      <c r="C416" s="45"/>
      <c r="D416" s="46"/>
      <c r="E416" s="47"/>
      <c r="F416" s="47"/>
    </row>
    <row r="417" spans="1:6" ht="14.4" x14ac:dyDescent="0.3">
      <c r="A417" s="52"/>
      <c r="B417" s="77"/>
      <c r="C417" s="45"/>
      <c r="D417" s="46"/>
      <c r="E417" s="47"/>
      <c r="F417" s="47"/>
    </row>
    <row r="418" spans="1:6" ht="14.4" x14ac:dyDescent="0.3">
      <c r="A418" s="52"/>
      <c r="B418" s="77"/>
      <c r="C418" s="45"/>
      <c r="D418" s="46"/>
      <c r="E418" s="47"/>
      <c r="F418" s="47"/>
    </row>
    <row r="419" spans="1:6" ht="14.4" x14ac:dyDescent="0.3">
      <c r="A419" s="52"/>
      <c r="B419" s="77"/>
      <c r="C419" s="45"/>
      <c r="D419" s="46"/>
      <c r="E419" s="47"/>
      <c r="F419" s="47"/>
    </row>
    <row r="420" spans="1:6" ht="14.4" x14ac:dyDescent="0.3">
      <c r="A420" s="52"/>
      <c r="B420" s="77"/>
      <c r="C420" s="45"/>
      <c r="D420" s="46"/>
      <c r="E420" s="47"/>
      <c r="F420" s="47"/>
    </row>
    <row r="421" spans="1:6" ht="14.4" x14ac:dyDescent="0.3">
      <c r="A421" s="52"/>
      <c r="B421" s="77"/>
      <c r="C421" s="45"/>
      <c r="D421" s="46"/>
      <c r="E421" s="47"/>
      <c r="F421" s="47"/>
    </row>
    <row r="422" spans="1:6" ht="14.4" x14ac:dyDescent="0.3">
      <c r="A422" s="52"/>
      <c r="B422" s="77"/>
      <c r="C422" s="45"/>
      <c r="D422" s="46"/>
      <c r="E422" s="47"/>
      <c r="F422" s="47"/>
    </row>
    <row r="423" spans="1:6" ht="14.4" x14ac:dyDescent="0.3">
      <c r="A423" s="52"/>
      <c r="B423" s="77"/>
      <c r="C423" s="45"/>
      <c r="D423" s="46"/>
      <c r="E423" s="47"/>
      <c r="F423" s="47"/>
    </row>
    <row r="424" spans="1:6" ht="14.4" x14ac:dyDescent="0.3">
      <c r="A424" s="52"/>
      <c r="B424" s="77"/>
      <c r="C424" s="45"/>
      <c r="D424" s="46"/>
      <c r="E424" s="47"/>
      <c r="F424" s="47"/>
    </row>
    <row r="425" spans="1:6" ht="14.4" x14ac:dyDescent="0.3">
      <c r="A425" s="52"/>
      <c r="B425" s="77"/>
      <c r="C425" s="45"/>
      <c r="D425" s="46"/>
      <c r="E425" s="47"/>
      <c r="F425" s="47"/>
    </row>
    <row r="426" spans="1:6" ht="14.4" x14ac:dyDescent="0.3">
      <c r="A426" s="52"/>
      <c r="B426" s="77"/>
      <c r="C426" s="45"/>
      <c r="D426" s="46"/>
      <c r="E426" s="47"/>
      <c r="F426" s="47"/>
    </row>
    <row r="427" spans="1:6" ht="14.4" x14ac:dyDescent="0.3">
      <c r="A427" s="52"/>
      <c r="B427" s="77"/>
      <c r="C427" s="45"/>
      <c r="D427" s="46"/>
      <c r="E427" s="47"/>
      <c r="F427" s="47"/>
    </row>
    <row r="428" spans="1:6" ht="14.4" x14ac:dyDescent="0.3">
      <c r="A428" s="52"/>
      <c r="B428" s="77"/>
      <c r="C428" s="45"/>
      <c r="D428" s="46"/>
      <c r="E428" s="47"/>
      <c r="F428" s="47"/>
    </row>
    <row r="429" spans="1:6" ht="14.4" x14ac:dyDescent="0.3">
      <c r="A429" s="52"/>
      <c r="B429" s="77"/>
      <c r="C429" s="45"/>
      <c r="D429" s="46"/>
      <c r="E429" s="47"/>
      <c r="F429" s="47"/>
    </row>
    <row r="430" spans="1:6" ht="14.4" x14ac:dyDescent="0.3">
      <c r="A430" s="52"/>
      <c r="B430" s="77"/>
      <c r="C430" s="45"/>
      <c r="D430" s="46"/>
      <c r="E430" s="47"/>
      <c r="F430" s="47"/>
    </row>
    <row r="431" spans="1:6" ht="14.4" x14ac:dyDescent="0.3">
      <c r="A431" s="52"/>
      <c r="B431" s="77"/>
      <c r="C431" s="45"/>
      <c r="D431" s="46"/>
      <c r="E431" s="47"/>
      <c r="F431" s="47"/>
    </row>
    <row r="432" spans="1:6" ht="14.4" x14ac:dyDescent="0.3">
      <c r="A432" s="52"/>
      <c r="B432" s="77"/>
      <c r="C432" s="45"/>
      <c r="D432" s="46"/>
      <c r="E432" s="47"/>
      <c r="F432" s="47"/>
    </row>
    <row r="433" spans="1:6" ht="14.4" x14ac:dyDescent="0.3">
      <c r="A433" s="52"/>
      <c r="B433" s="77"/>
      <c r="C433" s="45"/>
      <c r="D433" s="46"/>
      <c r="E433" s="47"/>
      <c r="F433" s="47"/>
    </row>
    <row r="434" spans="1:6" ht="14.4" x14ac:dyDescent="0.3">
      <c r="A434" s="52"/>
      <c r="B434" s="77"/>
      <c r="C434" s="45"/>
      <c r="D434" s="46"/>
      <c r="E434" s="47"/>
      <c r="F434" s="47"/>
    </row>
    <row r="435" spans="1:6" ht="14.4" x14ac:dyDescent="0.3">
      <c r="A435" s="52"/>
      <c r="B435" s="77"/>
      <c r="C435" s="45"/>
      <c r="D435" s="46"/>
      <c r="E435" s="47"/>
      <c r="F435" s="47"/>
    </row>
    <row r="436" spans="1:6" ht="14.4" x14ac:dyDescent="0.3">
      <c r="A436" s="52"/>
      <c r="B436" s="77"/>
      <c r="C436" s="45"/>
      <c r="D436" s="46"/>
      <c r="E436" s="47"/>
      <c r="F436" s="47"/>
    </row>
    <row r="437" spans="1:6" ht="14.4" x14ac:dyDescent="0.3">
      <c r="A437" s="52"/>
      <c r="B437" s="77"/>
      <c r="C437" s="45"/>
      <c r="D437" s="46"/>
      <c r="E437" s="47"/>
      <c r="F437" s="47"/>
    </row>
    <row r="438" spans="1:6" ht="14.4" x14ac:dyDescent="0.3">
      <c r="A438" s="52"/>
      <c r="B438" s="77"/>
      <c r="C438" s="45"/>
      <c r="D438" s="46"/>
      <c r="E438" s="47"/>
      <c r="F438" s="47"/>
    </row>
    <row r="439" spans="1:6" ht="14.4" x14ac:dyDescent="0.3">
      <c r="A439" s="52"/>
      <c r="B439" s="77"/>
      <c r="C439" s="45"/>
      <c r="D439" s="46"/>
      <c r="E439" s="47"/>
      <c r="F439" s="47"/>
    </row>
    <row r="440" spans="1:6" ht="14.4" x14ac:dyDescent="0.3">
      <c r="A440" s="52"/>
      <c r="B440" s="77"/>
      <c r="C440" s="45"/>
      <c r="D440" s="46"/>
      <c r="E440" s="47"/>
      <c r="F440" s="47"/>
    </row>
    <row r="441" spans="1:6" ht="14.4" x14ac:dyDescent="0.3">
      <c r="A441" s="52"/>
      <c r="B441" s="77"/>
      <c r="C441" s="45"/>
      <c r="D441" s="46"/>
      <c r="E441" s="47"/>
      <c r="F441" s="47"/>
    </row>
    <row r="442" spans="1:6" ht="14.4" x14ac:dyDescent="0.3">
      <c r="A442" s="52"/>
      <c r="B442" s="77"/>
      <c r="C442" s="45"/>
      <c r="D442" s="46"/>
      <c r="E442" s="47"/>
      <c r="F442" s="47"/>
    </row>
    <row r="443" spans="1:6" ht="14.4" x14ac:dyDescent="0.3">
      <c r="A443" s="52"/>
      <c r="B443" s="77"/>
      <c r="C443" s="45"/>
      <c r="D443" s="46"/>
      <c r="E443" s="47"/>
      <c r="F443" s="47"/>
    </row>
    <row r="444" spans="1:6" ht="14.4" x14ac:dyDescent="0.3">
      <c r="A444" s="52"/>
      <c r="B444" s="77"/>
      <c r="C444" s="45"/>
      <c r="D444" s="46"/>
      <c r="E444" s="47"/>
      <c r="F444" s="47"/>
    </row>
    <row r="445" spans="1:6" ht="14.4" x14ac:dyDescent="0.3">
      <c r="A445" s="52"/>
      <c r="B445" s="77"/>
      <c r="C445" s="45"/>
      <c r="D445" s="46"/>
      <c r="E445" s="47"/>
      <c r="F445" s="47"/>
    </row>
    <row r="446" spans="1:6" ht="14.4" x14ac:dyDescent="0.3">
      <c r="A446" s="52"/>
      <c r="B446" s="77"/>
      <c r="C446" s="45"/>
      <c r="D446" s="46"/>
      <c r="E446" s="47"/>
      <c r="F446" s="47"/>
    </row>
    <row r="447" spans="1:6" ht="14.4" x14ac:dyDescent="0.3">
      <c r="A447" s="52"/>
      <c r="B447" s="77"/>
      <c r="C447" s="45"/>
      <c r="D447" s="46"/>
      <c r="E447" s="47"/>
      <c r="F447" s="47"/>
    </row>
    <row r="448" spans="1:6" ht="14.4" x14ac:dyDescent="0.3">
      <c r="A448" s="52"/>
      <c r="B448" s="77"/>
      <c r="C448" s="45"/>
      <c r="D448" s="46"/>
      <c r="E448" s="47"/>
      <c r="F448" s="47"/>
    </row>
    <row r="449" spans="1:6" ht="14.4" x14ac:dyDescent="0.3">
      <c r="A449" s="52"/>
      <c r="B449" s="77"/>
      <c r="C449" s="45"/>
      <c r="D449" s="46"/>
      <c r="E449" s="47"/>
      <c r="F449" s="47"/>
    </row>
    <row r="450" spans="1:6" ht="14.4" x14ac:dyDescent="0.3">
      <c r="A450" s="52"/>
      <c r="B450" s="77"/>
      <c r="C450" s="45"/>
      <c r="D450" s="46"/>
      <c r="E450" s="47"/>
      <c r="F450" s="47"/>
    </row>
    <row r="451" spans="1:6" ht="14.4" x14ac:dyDescent="0.3">
      <c r="A451" s="52"/>
      <c r="B451" s="77"/>
      <c r="C451" s="45"/>
      <c r="D451" s="46"/>
      <c r="E451" s="47"/>
      <c r="F451" s="47"/>
    </row>
    <row r="452" spans="1:6" ht="14.4" x14ac:dyDescent="0.3">
      <c r="A452" s="52"/>
      <c r="B452" s="77"/>
      <c r="C452" s="45"/>
      <c r="D452" s="46"/>
      <c r="E452" s="47"/>
      <c r="F452" s="47"/>
    </row>
    <row r="453" spans="1:6" ht="14.4" x14ac:dyDescent="0.3">
      <c r="A453" s="52"/>
      <c r="B453" s="77"/>
      <c r="C453" s="45"/>
      <c r="D453" s="46"/>
      <c r="E453" s="47"/>
      <c r="F453" s="47"/>
    </row>
    <row r="454" spans="1:6" ht="14.4" x14ac:dyDescent="0.3">
      <c r="A454" s="52"/>
      <c r="B454" s="77"/>
      <c r="C454" s="45"/>
      <c r="D454" s="46"/>
      <c r="E454" s="47"/>
      <c r="F454" s="47"/>
    </row>
    <row r="455" spans="1:6" ht="14.4" x14ac:dyDescent="0.3">
      <c r="A455" s="52"/>
      <c r="B455" s="77"/>
      <c r="C455" s="45"/>
      <c r="D455" s="46"/>
      <c r="E455" s="47"/>
      <c r="F455" s="47"/>
    </row>
    <row r="456" spans="1:6" ht="14.4" x14ac:dyDescent="0.3">
      <c r="A456" s="52"/>
      <c r="B456" s="77"/>
      <c r="C456" s="45"/>
      <c r="D456" s="46"/>
      <c r="E456" s="47"/>
      <c r="F456" s="47"/>
    </row>
    <row r="457" spans="1:6" ht="14.4" x14ac:dyDescent="0.3">
      <c r="A457" s="52"/>
      <c r="B457" s="77"/>
      <c r="C457" s="45"/>
      <c r="D457" s="46"/>
      <c r="E457" s="47"/>
      <c r="F457" s="47"/>
    </row>
    <row r="458" spans="1:6" ht="14.4" x14ac:dyDescent="0.3">
      <c r="A458" s="52"/>
      <c r="B458" s="77"/>
      <c r="C458" s="45"/>
      <c r="D458" s="46"/>
      <c r="E458" s="47"/>
      <c r="F458" s="47"/>
    </row>
    <row r="459" spans="1:6" ht="14.4" x14ac:dyDescent="0.3">
      <c r="A459" s="52"/>
      <c r="B459" s="77"/>
      <c r="C459" s="45"/>
      <c r="D459" s="46"/>
      <c r="E459" s="47"/>
      <c r="F459" s="47"/>
    </row>
    <row r="460" spans="1:6" ht="14.4" x14ac:dyDescent="0.3">
      <c r="A460" s="52"/>
      <c r="B460" s="77"/>
      <c r="C460" s="45"/>
      <c r="D460" s="46"/>
      <c r="E460" s="47"/>
      <c r="F460" s="47"/>
    </row>
    <row r="461" spans="1:6" ht="14.4" x14ac:dyDescent="0.3">
      <c r="A461" s="52"/>
      <c r="B461" s="77"/>
      <c r="C461" s="45"/>
      <c r="D461" s="46"/>
      <c r="E461" s="47"/>
      <c r="F461" s="47"/>
    </row>
    <row r="462" spans="1:6" ht="14.4" x14ac:dyDescent="0.3">
      <c r="A462" s="52"/>
      <c r="B462" s="77"/>
      <c r="C462" s="45"/>
      <c r="D462" s="46"/>
      <c r="E462" s="47"/>
      <c r="F462" s="47"/>
    </row>
    <row r="463" spans="1:6" ht="14.4" x14ac:dyDescent="0.3">
      <c r="A463" s="52"/>
      <c r="B463" s="77"/>
      <c r="C463" s="45"/>
      <c r="D463" s="46"/>
      <c r="E463" s="47"/>
      <c r="F463" s="47"/>
    </row>
    <row r="464" spans="1:6" ht="14.4" x14ac:dyDescent="0.3">
      <c r="A464" s="52"/>
      <c r="B464" s="77"/>
      <c r="C464" s="45"/>
      <c r="D464" s="46"/>
      <c r="E464" s="47"/>
      <c r="F464" s="47"/>
    </row>
    <row r="465" spans="1:6" ht="14.4" x14ac:dyDescent="0.3">
      <c r="A465" s="52"/>
      <c r="B465" s="77"/>
      <c r="C465" s="45"/>
      <c r="D465" s="46"/>
      <c r="E465" s="47"/>
      <c r="F465" s="47"/>
    </row>
    <row r="466" spans="1:6" ht="14.4" x14ac:dyDescent="0.3">
      <c r="A466" s="52"/>
      <c r="B466" s="77"/>
      <c r="C466" s="45"/>
      <c r="D466" s="46"/>
      <c r="E466" s="47"/>
      <c r="F466" s="47"/>
    </row>
    <row r="467" spans="1:6" ht="14.4" x14ac:dyDescent="0.3">
      <c r="A467" s="52"/>
      <c r="B467" s="77"/>
      <c r="C467" s="45"/>
      <c r="D467" s="46"/>
      <c r="E467" s="47"/>
      <c r="F467" s="47"/>
    </row>
    <row r="468" spans="1:6" ht="14.4" x14ac:dyDescent="0.3">
      <c r="A468" s="52"/>
      <c r="B468" s="77"/>
      <c r="C468" s="45"/>
      <c r="D468" s="46"/>
      <c r="E468" s="47"/>
      <c r="F468" s="47"/>
    </row>
    <row r="469" spans="1:6" ht="14.4" x14ac:dyDescent="0.3">
      <c r="A469" s="52"/>
      <c r="B469" s="77"/>
      <c r="C469" s="45"/>
      <c r="D469" s="46"/>
      <c r="E469" s="47"/>
      <c r="F469" s="47"/>
    </row>
    <row r="470" spans="1:6" ht="14.4" x14ac:dyDescent="0.3">
      <c r="A470" s="52"/>
      <c r="B470" s="77"/>
      <c r="C470" s="45"/>
      <c r="D470" s="46"/>
      <c r="E470" s="47"/>
      <c r="F470" s="47"/>
    </row>
    <row r="471" spans="1:6" ht="14.4" x14ac:dyDescent="0.3">
      <c r="A471" s="52"/>
      <c r="B471" s="77"/>
      <c r="C471" s="45"/>
      <c r="D471" s="46"/>
      <c r="E471" s="47"/>
      <c r="F471" s="47"/>
    </row>
    <row r="472" spans="1:6" ht="14.4" x14ac:dyDescent="0.3">
      <c r="A472" s="52"/>
      <c r="B472" s="77"/>
      <c r="C472" s="45"/>
      <c r="D472" s="46"/>
      <c r="E472" s="47"/>
      <c r="F472" s="47"/>
    </row>
    <row r="473" spans="1:6" ht="14.4" x14ac:dyDescent="0.3">
      <c r="A473" s="52"/>
      <c r="B473" s="77"/>
      <c r="C473" s="45"/>
      <c r="D473" s="46"/>
      <c r="E473" s="47"/>
      <c r="F473" s="47"/>
    </row>
    <row r="474" spans="1:6" ht="14.4" x14ac:dyDescent="0.3">
      <c r="A474" s="52"/>
      <c r="B474" s="77"/>
      <c r="C474" s="45"/>
      <c r="D474" s="46"/>
      <c r="E474" s="47"/>
      <c r="F474" s="47"/>
    </row>
    <row r="475" spans="1:6" ht="14.4" x14ac:dyDescent="0.3">
      <c r="A475" s="52"/>
      <c r="B475" s="77"/>
      <c r="C475" s="45"/>
      <c r="D475" s="46"/>
      <c r="E475" s="47"/>
      <c r="F475" s="47"/>
    </row>
    <row r="476" spans="1:6" ht="14.4" x14ac:dyDescent="0.3">
      <c r="A476" s="52"/>
      <c r="B476" s="77"/>
      <c r="C476" s="45"/>
      <c r="D476" s="46"/>
      <c r="E476" s="47"/>
      <c r="F476" s="47"/>
    </row>
    <row r="477" spans="1:6" ht="14.4" x14ac:dyDescent="0.3">
      <c r="A477" s="52"/>
      <c r="B477" s="77"/>
      <c r="C477" s="45"/>
      <c r="D477" s="46"/>
      <c r="E477" s="47"/>
      <c r="F477" s="47"/>
    </row>
    <row r="478" spans="1:6" ht="14.4" x14ac:dyDescent="0.3">
      <c r="A478" s="52"/>
      <c r="B478" s="77"/>
      <c r="C478" s="45"/>
      <c r="D478" s="46"/>
      <c r="E478" s="47"/>
      <c r="F478" s="47"/>
    </row>
    <row r="479" spans="1:6" ht="14.4" x14ac:dyDescent="0.3">
      <c r="A479" s="52"/>
      <c r="B479" s="77"/>
      <c r="C479" s="45"/>
      <c r="D479" s="46"/>
      <c r="E479" s="47"/>
      <c r="F479" s="47"/>
    </row>
    <row r="480" spans="1:6" ht="14.4" x14ac:dyDescent="0.3">
      <c r="A480" s="52"/>
      <c r="B480" s="77"/>
      <c r="C480" s="45"/>
      <c r="D480" s="46"/>
      <c r="E480" s="47"/>
      <c r="F480" s="47"/>
    </row>
    <row r="481" spans="1:6" ht="14.4" x14ac:dyDescent="0.3">
      <c r="A481" s="52"/>
      <c r="B481" s="77"/>
      <c r="C481" s="45"/>
      <c r="D481" s="46"/>
      <c r="E481" s="47"/>
      <c r="F481" s="47"/>
    </row>
    <row r="482" spans="1:6" ht="14.4" x14ac:dyDescent="0.3">
      <c r="A482" s="52"/>
      <c r="B482" s="77"/>
      <c r="C482" s="45"/>
      <c r="D482" s="46"/>
      <c r="E482" s="47"/>
      <c r="F482" s="47"/>
    </row>
    <row r="483" spans="1:6" ht="14.4" x14ac:dyDescent="0.3">
      <c r="A483" s="52"/>
      <c r="B483" s="77"/>
      <c r="C483" s="45"/>
      <c r="D483" s="46"/>
      <c r="E483" s="47"/>
      <c r="F483" s="47"/>
    </row>
    <row r="484" spans="1:6" ht="14.4" x14ac:dyDescent="0.3">
      <c r="A484" s="52"/>
      <c r="B484" s="77"/>
      <c r="C484" s="45"/>
      <c r="D484" s="46"/>
      <c r="E484" s="47"/>
      <c r="F484" s="47"/>
    </row>
    <row r="485" spans="1:6" ht="14.4" x14ac:dyDescent="0.3">
      <c r="A485" s="52"/>
      <c r="B485" s="77"/>
      <c r="C485" s="45"/>
      <c r="D485" s="46"/>
      <c r="E485" s="47"/>
      <c r="F485" s="47"/>
    </row>
    <row r="486" spans="1:6" ht="14.4" x14ac:dyDescent="0.3">
      <c r="A486" s="52"/>
      <c r="B486" s="77"/>
      <c r="C486" s="45"/>
      <c r="D486" s="46"/>
      <c r="E486" s="47"/>
      <c r="F486" s="47"/>
    </row>
    <row r="487" spans="1:6" ht="14.4" x14ac:dyDescent="0.3">
      <c r="A487" s="52"/>
      <c r="B487" s="77"/>
      <c r="C487" s="45"/>
      <c r="D487" s="46"/>
      <c r="E487" s="47"/>
      <c r="F487" s="47"/>
    </row>
    <row r="488" spans="1:6" ht="14.4" x14ac:dyDescent="0.3">
      <c r="A488" s="52"/>
      <c r="B488" s="77"/>
      <c r="C488" s="45"/>
      <c r="D488" s="46"/>
      <c r="E488" s="47"/>
      <c r="F488" s="47"/>
    </row>
    <row r="489" spans="1:6" ht="14.4" x14ac:dyDescent="0.3">
      <c r="A489" s="52"/>
      <c r="B489" s="77"/>
      <c r="C489" s="45"/>
      <c r="D489" s="46"/>
      <c r="E489" s="47"/>
      <c r="F489" s="47"/>
    </row>
    <row r="490" spans="1:6" ht="14.4" x14ac:dyDescent="0.3">
      <c r="A490" s="52"/>
      <c r="B490" s="77"/>
      <c r="C490" s="45"/>
      <c r="D490" s="46"/>
      <c r="E490" s="47"/>
      <c r="F490" s="47"/>
    </row>
    <row r="491" spans="1:6" ht="14.4" x14ac:dyDescent="0.3">
      <c r="A491" s="52"/>
      <c r="B491" s="77"/>
      <c r="C491" s="45"/>
      <c r="D491" s="46"/>
      <c r="E491" s="47"/>
      <c r="F491" s="47"/>
    </row>
    <row r="492" spans="1:6" ht="14.4" x14ac:dyDescent="0.3">
      <c r="A492" s="52"/>
      <c r="B492" s="77"/>
      <c r="C492" s="45"/>
      <c r="D492" s="46"/>
      <c r="E492" s="47"/>
      <c r="F492" s="47"/>
    </row>
    <row r="493" spans="1:6" ht="14.4" x14ac:dyDescent="0.3">
      <c r="A493" s="52"/>
      <c r="B493" s="77"/>
      <c r="C493" s="45"/>
      <c r="D493" s="46"/>
      <c r="E493" s="47"/>
      <c r="F493" s="47"/>
    </row>
    <row r="494" spans="1:6" ht="14.4" x14ac:dyDescent="0.3">
      <c r="A494" s="52"/>
      <c r="B494" s="77"/>
      <c r="C494" s="45"/>
      <c r="D494" s="46"/>
      <c r="E494" s="47"/>
      <c r="F494" s="47"/>
    </row>
    <row r="495" spans="1:6" ht="14.4" x14ac:dyDescent="0.3">
      <c r="A495" s="52"/>
      <c r="B495" s="77"/>
      <c r="C495" s="45"/>
      <c r="D495" s="46"/>
      <c r="E495" s="47"/>
      <c r="F495" s="47"/>
    </row>
    <row r="496" spans="1:6" ht="14.4" x14ac:dyDescent="0.3">
      <c r="A496" s="52"/>
      <c r="B496" s="77"/>
      <c r="C496" s="45"/>
      <c r="D496" s="46"/>
      <c r="E496" s="47"/>
      <c r="F496" s="47"/>
    </row>
    <row r="497" spans="1:6" ht="14.4" x14ac:dyDescent="0.3">
      <c r="A497" s="52"/>
      <c r="B497" s="77"/>
      <c r="C497" s="45"/>
      <c r="D497" s="46"/>
      <c r="E497" s="47"/>
      <c r="F497" s="47"/>
    </row>
    <row r="498" spans="1:6" ht="14.4" x14ac:dyDescent="0.3">
      <c r="A498" s="52"/>
      <c r="B498" s="77"/>
      <c r="C498" s="45"/>
      <c r="D498" s="46"/>
      <c r="E498" s="47"/>
      <c r="F498" s="47"/>
    </row>
    <row r="499" spans="1:6" ht="14.4" x14ac:dyDescent="0.3">
      <c r="A499" s="52"/>
      <c r="B499" s="77"/>
      <c r="C499" s="45"/>
      <c r="D499" s="46"/>
      <c r="E499" s="47"/>
      <c r="F499" s="47"/>
    </row>
    <row r="500" spans="1:6" ht="14.4" x14ac:dyDescent="0.3">
      <c r="A500" s="52"/>
      <c r="B500" s="77"/>
      <c r="C500" s="45"/>
      <c r="D500" s="46"/>
      <c r="E500" s="47"/>
      <c r="F500" s="47"/>
    </row>
    <row r="501" spans="1:6" ht="14.4" x14ac:dyDescent="0.3">
      <c r="A501" s="52"/>
      <c r="B501" s="77"/>
      <c r="C501" s="45"/>
      <c r="D501" s="46"/>
      <c r="E501" s="47"/>
      <c r="F501" s="47"/>
    </row>
    <row r="502" spans="1:6" ht="14.4" x14ac:dyDescent="0.3">
      <c r="A502" s="52"/>
      <c r="B502" s="77"/>
      <c r="C502" s="45"/>
      <c r="D502" s="46"/>
      <c r="E502" s="47"/>
      <c r="F502" s="47"/>
    </row>
    <row r="503" spans="1:6" ht="14.4" x14ac:dyDescent="0.3">
      <c r="A503" s="52"/>
      <c r="B503" s="77"/>
      <c r="C503" s="45"/>
      <c r="D503" s="46"/>
      <c r="E503" s="47"/>
      <c r="F503" s="47"/>
    </row>
    <row r="504" spans="1:6" ht="14.4" x14ac:dyDescent="0.3">
      <c r="A504" s="52"/>
      <c r="B504" s="77"/>
      <c r="C504" s="45"/>
      <c r="D504" s="46"/>
      <c r="E504" s="47"/>
      <c r="F504" s="47"/>
    </row>
    <row r="505" spans="1:6" ht="14.4" x14ac:dyDescent="0.3">
      <c r="A505" s="52"/>
      <c r="B505" s="77"/>
      <c r="C505" s="45"/>
      <c r="D505" s="46"/>
      <c r="E505" s="47"/>
      <c r="F505" s="47"/>
    </row>
    <row r="506" spans="1:6" ht="14.4" x14ac:dyDescent="0.3">
      <c r="A506" s="52"/>
      <c r="B506" s="77"/>
      <c r="C506" s="45"/>
      <c r="D506" s="46"/>
      <c r="E506" s="47"/>
      <c r="F506" s="47"/>
    </row>
    <row r="507" spans="1:6" ht="14.4" x14ac:dyDescent="0.3">
      <c r="A507" s="52"/>
      <c r="B507" s="77"/>
      <c r="C507" s="45"/>
      <c r="D507" s="46"/>
      <c r="E507" s="47"/>
      <c r="F507" s="47"/>
    </row>
    <row r="508" spans="1:6" ht="14.4" x14ac:dyDescent="0.3">
      <c r="A508" s="52"/>
      <c r="B508" s="77"/>
      <c r="C508" s="45"/>
      <c r="D508" s="46"/>
      <c r="E508" s="47"/>
      <c r="F508" s="47"/>
    </row>
    <row r="509" spans="1:6" ht="14.4" x14ac:dyDescent="0.3">
      <c r="A509" s="52"/>
      <c r="B509" s="77"/>
      <c r="C509" s="45"/>
      <c r="D509" s="46"/>
      <c r="E509" s="47"/>
      <c r="F509" s="47"/>
    </row>
    <row r="510" spans="1:6" ht="14.4" x14ac:dyDescent="0.3">
      <c r="A510" s="52"/>
      <c r="B510" s="77"/>
      <c r="C510" s="45"/>
      <c r="D510" s="46"/>
      <c r="E510" s="47"/>
      <c r="F510" s="47"/>
    </row>
    <row r="511" spans="1:6" ht="14.4" x14ac:dyDescent="0.3">
      <c r="A511" s="52"/>
      <c r="B511" s="77"/>
      <c r="C511" s="45"/>
      <c r="D511" s="46"/>
      <c r="E511" s="47"/>
      <c r="F511" s="47"/>
    </row>
    <row r="512" spans="1:6" ht="14.4" x14ac:dyDescent="0.3">
      <c r="A512" s="52"/>
      <c r="B512" s="77"/>
      <c r="C512" s="45"/>
      <c r="D512" s="46"/>
      <c r="E512" s="47"/>
      <c r="F512" s="47"/>
    </row>
    <row r="513" spans="1:6" ht="14.4" x14ac:dyDescent="0.3">
      <c r="A513" s="52"/>
      <c r="B513" s="77"/>
      <c r="C513" s="45"/>
      <c r="D513" s="46"/>
      <c r="E513" s="47"/>
      <c r="F513" s="47"/>
    </row>
    <row r="514" spans="1:6" ht="14.4" x14ac:dyDescent="0.3">
      <c r="A514" s="52"/>
      <c r="B514" s="77"/>
      <c r="C514" s="45"/>
      <c r="D514" s="46"/>
      <c r="E514" s="47"/>
      <c r="F514" s="47"/>
    </row>
    <row r="515" spans="1:6" ht="14.4" x14ac:dyDescent="0.3">
      <c r="A515" s="52"/>
      <c r="B515" s="77"/>
      <c r="C515" s="45"/>
      <c r="D515" s="46"/>
      <c r="E515" s="47"/>
      <c r="F515" s="47"/>
    </row>
    <row r="516" spans="1:6" ht="14.4" x14ac:dyDescent="0.3">
      <c r="A516" s="52"/>
      <c r="B516" s="77"/>
      <c r="C516" s="45"/>
      <c r="D516" s="46"/>
      <c r="E516" s="47"/>
      <c r="F516" s="47"/>
    </row>
    <row r="517" spans="1:6" ht="14.4" x14ac:dyDescent="0.3">
      <c r="A517" s="52"/>
      <c r="B517" s="77"/>
      <c r="C517" s="45"/>
      <c r="D517" s="46"/>
      <c r="E517" s="47"/>
      <c r="F517" s="47"/>
    </row>
    <row r="518" spans="1:6" ht="14.4" x14ac:dyDescent="0.3">
      <c r="A518" s="52"/>
      <c r="B518" s="77"/>
      <c r="C518" s="45"/>
      <c r="D518" s="46"/>
      <c r="E518" s="47"/>
      <c r="F518" s="47"/>
    </row>
    <row r="519" spans="1:6" ht="14.4" x14ac:dyDescent="0.3">
      <c r="A519" s="52"/>
      <c r="B519" s="77"/>
      <c r="C519" s="45"/>
      <c r="D519" s="46"/>
      <c r="E519" s="47"/>
      <c r="F519" s="47"/>
    </row>
    <row r="520" spans="1:6" ht="14.4" x14ac:dyDescent="0.3">
      <c r="A520" s="52"/>
      <c r="B520" s="77"/>
      <c r="C520" s="45"/>
      <c r="D520" s="46"/>
      <c r="E520" s="47"/>
      <c r="F520" s="47"/>
    </row>
    <row r="521" spans="1:6" ht="14.4" x14ac:dyDescent="0.3">
      <c r="A521" s="52"/>
      <c r="B521" s="77"/>
      <c r="C521" s="45"/>
      <c r="D521" s="46"/>
      <c r="E521" s="47"/>
      <c r="F521" s="47"/>
    </row>
    <row r="522" spans="1:6" ht="14.4" x14ac:dyDescent="0.3">
      <c r="A522" s="52"/>
      <c r="B522" s="77"/>
      <c r="C522" s="45"/>
      <c r="D522" s="46"/>
      <c r="E522" s="47"/>
      <c r="F522" s="47"/>
    </row>
    <row r="523" spans="1:6" ht="14.4" x14ac:dyDescent="0.3">
      <c r="A523" s="52"/>
      <c r="B523" s="77"/>
      <c r="C523" s="45"/>
      <c r="D523" s="46"/>
      <c r="E523" s="47"/>
      <c r="F523" s="47"/>
    </row>
    <row r="524" spans="1:6" ht="14.4" x14ac:dyDescent="0.3">
      <c r="A524" s="52"/>
      <c r="B524" s="77"/>
      <c r="C524" s="45"/>
      <c r="D524" s="46"/>
      <c r="E524" s="47"/>
      <c r="F524" s="47"/>
    </row>
    <row r="525" spans="1:6" ht="14.4" x14ac:dyDescent="0.3">
      <c r="A525" s="52"/>
      <c r="B525" s="77"/>
      <c r="C525" s="45"/>
      <c r="D525" s="46"/>
      <c r="E525" s="47"/>
      <c r="F525" s="47"/>
    </row>
    <row r="526" spans="1:6" ht="14.4" x14ac:dyDescent="0.3">
      <c r="A526" s="52"/>
      <c r="B526" s="77"/>
      <c r="C526" s="45"/>
      <c r="D526" s="46"/>
      <c r="E526" s="47"/>
      <c r="F526" s="47"/>
    </row>
    <row r="527" spans="1:6" ht="14.4" x14ac:dyDescent="0.3">
      <c r="A527" s="52"/>
      <c r="B527" s="77"/>
      <c r="C527" s="45"/>
      <c r="D527" s="46"/>
      <c r="E527" s="47"/>
      <c r="F527" s="47"/>
    </row>
    <row r="528" spans="1:6" ht="14.4" x14ac:dyDescent="0.3">
      <c r="A528" s="52"/>
      <c r="B528" s="77"/>
      <c r="C528" s="45"/>
      <c r="D528" s="46"/>
      <c r="E528" s="47"/>
      <c r="F528" s="47"/>
    </row>
    <row r="529" spans="1:6" ht="14.4" x14ac:dyDescent="0.3">
      <c r="A529" s="52"/>
      <c r="B529" s="77"/>
      <c r="C529" s="45"/>
      <c r="D529" s="46"/>
      <c r="E529" s="47"/>
      <c r="F529" s="47"/>
    </row>
    <row r="530" spans="1:6" ht="14.4" x14ac:dyDescent="0.3">
      <c r="A530" s="52"/>
      <c r="B530" s="77"/>
      <c r="C530" s="45"/>
      <c r="D530" s="46"/>
      <c r="E530" s="47"/>
      <c r="F530" s="47"/>
    </row>
    <row r="531" spans="1:6" ht="14.4" x14ac:dyDescent="0.3">
      <c r="A531" s="52"/>
      <c r="B531" s="77"/>
      <c r="C531" s="45"/>
      <c r="D531" s="46"/>
      <c r="E531" s="47"/>
      <c r="F531" s="47"/>
    </row>
    <row r="532" spans="1:6" ht="14.4" x14ac:dyDescent="0.3">
      <c r="A532" s="52"/>
      <c r="B532" s="77"/>
      <c r="C532" s="45"/>
      <c r="D532" s="46"/>
      <c r="E532" s="47"/>
      <c r="F532" s="47"/>
    </row>
    <row r="533" spans="1:6" ht="14.4" x14ac:dyDescent="0.3">
      <c r="A533" s="52"/>
      <c r="B533" s="77"/>
      <c r="C533" s="45"/>
      <c r="D533" s="46"/>
      <c r="E533" s="47"/>
      <c r="F533" s="47"/>
    </row>
    <row r="534" spans="1:6" ht="14.4" x14ac:dyDescent="0.3">
      <c r="A534" s="52"/>
      <c r="B534" s="77"/>
      <c r="C534" s="45"/>
      <c r="D534" s="46"/>
      <c r="E534" s="47"/>
      <c r="F534" s="47"/>
    </row>
    <row r="535" spans="1:6" ht="14.4" x14ac:dyDescent="0.3">
      <c r="A535" s="52"/>
      <c r="B535" s="77"/>
      <c r="C535" s="45"/>
      <c r="D535" s="46"/>
      <c r="E535" s="47"/>
      <c r="F535" s="47"/>
    </row>
    <row r="536" spans="1:6" ht="14.4" x14ac:dyDescent="0.3">
      <c r="A536" s="52"/>
      <c r="B536" s="77"/>
      <c r="C536" s="45"/>
      <c r="D536" s="46"/>
      <c r="E536" s="47"/>
      <c r="F536" s="47"/>
    </row>
    <row r="537" spans="1:6" ht="14.4" x14ac:dyDescent="0.3">
      <c r="A537" s="52"/>
      <c r="B537" s="77"/>
      <c r="C537" s="45"/>
      <c r="D537" s="46"/>
      <c r="E537" s="47"/>
      <c r="F537" s="47"/>
    </row>
    <row r="538" spans="1:6" ht="14.4" x14ac:dyDescent="0.3">
      <c r="A538" s="52"/>
      <c r="B538" s="77"/>
      <c r="C538" s="45"/>
      <c r="D538" s="46"/>
      <c r="E538" s="47"/>
      <c r="F538" s="47"/>
    </row>
    <row r="539" spans="1:6" ht="14.4" x14ac:dyDescent="0.3">
      <c r="A539" s="52"/>
      <c r="B539" s="77"/>
      <c r="C539" s="45"/>
      <c r="D539" s="46"/>
      <c r="E539" s="47"/>
      <c r="F539" s="47"/>
    </row>
    <row r="540" spans="1:6" ht="14.4" x14ac:dyDescent="0.3">
      <c r="A540" s="52"/>
      <c r="B540" s="77"/>
      <c r="C540" s="45"/>
      <c r="D540" s="46"/>
      <c r="E540" s="47"/>
      <c r="F540" s="47"/>
    </row>
    <row r="541" spans="1:6" ht="14.4" x14ac:dyDescent="0.3">
      <c r="A541" s="52"/>
      <c r="B541" s="77"/>
      <c r="C541" s="45"/>
      <c r="D541" s="46"/>
      <c r="E541" s="47"/>
      <c r="F541" s="47"/>
    </row>
    <row r="542" spans="1:6" ht="14.4" x14ac:dyDescent="0.3">
      <c r="A542" s="52"/>
      <c r="B542" s="77"/>
      <c r="C542" s="45"/>
      <c r="D542" s="46"/>
      <c r="E542" s="47"/>
      <c r="F542" s="47"/>
    </row>
    <row r="543" spans="1:6" ht="14.4" x14ac:dyDescent="0.3">
      <c r="A543" s="52"/>
      <c r="B543" s="77"/>
      <c r="C543" s="45"/>
      <c r="D543" s="46"/>
      <c r="E543" s="47"/>
      <c r="F543" s="47"/>
    </row>
    <row r="544" spans="1:6" ht="14.4" x14ac:dyDescent="0.3">
      <c r="A544" s="52"/>
      <c r="B544" s="77"/>
      <c r="C544" s="45"/>
      <c r="D544" s="46"/>
      <c r="E544" s="47"/>
      <c r="F544" s="47"/>
    </row>
    <row r="545" spans="1:6" ht="14.4" x14ac:dyDescent="0.3">
      <c r="A545" s="52"/>
      <c r="B545" s="77"/>
      <c r="C545" s="45"/>
      <c r="D545" s="46"/>
      <c r="E545" s="47"/>
      <c r="F545" s="47"/>
    </row>
    <row r="546" spans="1:6" ht="14.4" x14ac:dyDescent="0.3">
      <c r="A546" s="52"/>
      <c r="B546" s="77"/>
      <c r="C546" s="45"/>
      <c r="D546" s="46"/>
      <c r="E546" s="47"/>
      <c r="F546" s="47"/>
    </row>
    <row r="547" spans="1:6" ht="14.4" x14ac:dyDescent="0.3">
      <c r="A547" s="52"/>
      <c r="B547" s="77"/>
      <c r="C547" s="45"/>
      <c r="D547" s="46"/>
      <c r="E547" s="47"/>
      <c r="F547" s="47"/>
    </row>
    <row r="548" spans="1:6" ht="14.4" x14ac:dyDescent="0.3">
      <c r="A548" s="52"/>
      <c r="B548" s="77"/>
      <c r="C548" s="45"/>
      <c r="D548" s="46"/>
      <c r="E548" s="47"/>
      <c r="F548" s="47"/>
    </row>
    <row r="549" spans="1:6" ht="14.4" x14ac:dyDescent="0.3">
      <c r="A549" s="52"/>
      <c r="B549" s="77"/>
      <c r="C549" s="45"/>
      <c r="D549" s="46"/>
      <c r="E549" s="47"/>
      <c r="F549" s="47"/>
    </row>
    <row r="550" spans="1:6" ht="14.4" x14ac:dyDescent="0.3">
      <c r="A550" s="52"/>
      <c r="B550" s="77"/>
      <c r="C550" s="45"/>
      <c r="D550" s="46"/>
      <c r="E550" s="47"/>
      <c r="F550" s="47"/>
    </row>
    <row r="551" spans="1:6" ht="14.4" x14ac:dyDescent="0.3">
      <c r="A551" s="52"/>
      <c r="B551" s="77"/>
      <c r="C551" s="45"/>
      <c r="D551" s="46"/>
      <c r="E551" s="47"/>
      <c r="F551" s="47"/>
    </row>
    <row r="552" spans="1:6" ht="14.4" x14ac:dyDescent="0.3">
      <c r="A552" s="52"/>
      <c r="B552" s="77"/>
      <c r="C552" s="45"/>
      <c r="D552" s="46"/>
      <c r="E552" s="47"/>
      <c r="F552" s="47"/>
    </row>
    <row r="553" spans="1:6" ht="14.4" x14ac:dyDescent="0.3">
      <c r="A553" s="52"/>
      <c r="B553" s="77"/>
      <c r="C553" s="45"/>
      <c r="D553" s="46"/>
      <c r="E553" s="47"/>
      <c r="F553" s="47"/>
    </row>
    <row r="554" spans="1:6" ht="14.4" x14ac:dyDescent="0.3">
      <c r="A554" s="52"/>
      <c r="B554" s="77"/>
      <c r="C554" s="45"/>
      <c r="D554" s="46"/>
      <c r="E554" s="47"/>
      <c r="F554" s="47"/>
    </row>
    <row r="555" spans="1:6" ht="14.4" x14ac:dyDescent="0.3">
      <c r="A555" s="52"/>
      <c r="B555" s="77"/>
      <c r="C555" s="45"/>
      <c r="D555" s="46"/>
      <c r="E555" s="47"/>
      <c r="F555" s="47"/>
    </row>
    <row r="556" spans="1:6" ht="14.4" x14ac:dyDescent="0.3">
      <c r="A556" s="52"/>
      <c r="B556" s="77"/>
      <c r="C556" s="45"/>
      <c r="D556" s="46"/>
      <c r="E556" s="47"/>
      <c r="F556" s="47"/>
    </row>
    <row r="557" spans="1:6" ht="14.4" x14ac:dyDescent="0.3">
      <c r="A557" s="52"/>
      <c r="B557" s="77"/>
      <c r="C557" s="45"/>
      <c r="D557" s="46"/>
      <c r="E557" s="47"/>
      <c r="F557" s="47"/>
    </row>
    <row r="558" spans="1:6" ht="14.4" x14ac:dyDescent="0.3">
      <c r="A558" s="52"/>
      <c r="B558" s="77"/>
      <c r="C558" s="45"/>
      <c r="D558" s="46"/>
      <c r="E558" s="47"/>
      <c r="F558" s="47"/>
    </row>
    <row r="559" spans="1:6" ht="14.4" x14ac:dyDescent="0.3">
      <c r="A559" s="52"/>
      <c r="B559" s="77"/>
      <c r="C559" s="45"/>
      <c r="D559" s="46"/>
      <c r="E559" s="47"/>
      <c r="F559" s="47"/>
    </row>
    <row r="560" spans="1:6" ht="14.4" x14ac:dyDescent="0.3">
      <c r="A560" s="52"/>
      <c r="B560" s="77"/>
      <c r="C560" s="45"/>
      <c r="D560" s="46"/>
      <c r="E560" s="47"/>
      <c r="F560" s="47"/>
    </row>
    <row r="561" spans="1:6" ht="14.4" x14ac:dyDescent="0.3">
      <c r="A561" s="52"/>
      <c r="B561" s="77"/>
      <c r="C561" s="45"/>
      <c r="D561" s="46"/>
      <c r="E561" s="47"/>
      <c r="F561" s="47"/>
    </row>
    <row r="562" spans="1:6" ht="14.4" x14ac:dyDescent="0.3">
      <c r="A562" s="52"/>
      <c r="B562" s="77"/>
      <c r="C562" s="45"/>
      <c r="D562" s="46"/>
      <c r="E562" s="47"/>
      <c r="F562" s="47"/>
    </row>
    <row r="563" spans="1:6" ht="14.4" x14ac:dyDescent="0.3">
      <c r="A563" s="52"/>
      <c r="B563" s="77"/>
      <c r="C563" s="45"/>
      <c r="D563" s="46"/>
      <c r="E563" s="47"/>
      <c r="F563" s="47"/>
    </row>
    <row r="564" spans="1:6" ht="14.4" x14ac:dyDescent="0.3">
      <c r="A564" s="52"/>
      <c r="B564" s="77"/>
      <c r="C564" s="45"/>
      <c r="D564" s="46"/>
      <c r="E564" s="47"/>
      <c r="F564" s="47"/>
    </row>
    <row r="565" spans="1:6" ht="14.4" x14ac:dyDescent="0.3">
      <c r="A565" s="52"/>
      <c r="B565" s="77"/>
      <c r="C565" s="45"/>
      <c r="D565" s="46"/>
      <c r="E565" s="47"/>
      <c r="F565" s="47"/>
    </row>
    <row r="566" spans="1:6" ht="14.4" x14ac:dyDescent="0.3">
      <c r="A566" s="52"/>
      <c r="B566" s="77"/>
      <c r="C566" s="45"/>
      <c r="D566" s="46"/>
      <c r="E566" s="47"/>
      <c r="F566" s="47"/>
    </row>
    <row r="567" spans="1:6" ht="14.4" x14ac:dyDescent="0.3">
      <c r="A567" s="52"/>
      <c r="B567" s="77"/>
      <c r="C567" s="45"/>
      <c r="D567" s="46"/>
      <c r="E567" s="47"/>
      <c r="F567" s="47"/>
    </row>
    <row r="568" spans="1:6" ht="14.4" x14ac:dyDescent="0.3">
      <c r="A568" s="52"/>
      <c r="B568" s="77"/>
      <c r="C568" s="45"/>
      <c r="D568" s="46"/>
      <c r="E568" s="47"/>
      <c r="F568" s="47"/>
    </row>
    <row r="569" spans="1:6" ht="14.4" x14ac:dyDescent="0.3">
      <c r="A569" s="52"/>
      <c r="B569" s="77"/>
      <c r="C569" s="45"/>
      <c r="D569" s="46"/>
      <c r="E569" s="47"/>
      <c r="F569" s="47"/>
    </row>
    <row r="570" spans="1:6" ht="14.4" x14ac:dyDescent="0.3">
      <c r="A570" s="52"/>
      <c r="B570" s="77"/>
      <c r="C570" s="45"/>
      <c r="D570" s="46"/>
      <c r="E570" s="47"/>
      <c r="F570" s="47"/>
    </row>
    <row r="571" spans="1:6" ht="14.4" x14ac:dyDescent="0.3">
      <c r="A571" s="52"/>
      <c r="B571" s="77"/>
      <c r="C571" s="45"/>
      <c r="D571" s="46"/>
      <c r="E571" s="47"/>
      <c r="F571" s="47"/>
    </row>
    <row r="572" spans="1:6" ht="14.4" x14ac:dyDescent="0.3">
      <c r="A572" s="52"/>
      <c r="B572" s="77"/>
      <c r="C572" s="45"/>
      <c r="D572" s="46"/>
      <c r="E572" s="47"/>
      <c r="F572" s="47"/>
    </row>
    <row r="573" spans="1:6" ht="14.4" x14ac:dyDescent="0.3">
      <c r="A573" s="52"/>
      <c r="B573" s="77"/>
      <c r="C573" s="45"/>
      <c r="D573" s="46"/>
      <c r="E573" s="47"/>
      <c r="F573" s="47"/>
    </row>
    <row r="574" spans="1:6" ht="14.4" x14ac:dyDescent="0.3">
      <c r="A574" s="52"/>
      <c r="B574" s="77"/>
      <c r="C574" s="45"/>
      <c r="D574" s="46"/>
      <c r="E574" s="47"/>
      <c r="F574" s="47"/>
    </row>
    <row r="575" spans="1:6" ht="14.4" x14ac:dyDescent="0.3">
      <c r="A575" s="52"/>
      <c r="B575" s="77"/>
      <c r="C575" s="45"/>
      <c r="D575" s="46"/>
      <c r="E575" s="47"/>
      <c r="F575" s="47"/>
    </row>
    <row r="576" spans="1:6" ht="14.4" x14ac:dyDescent="0.3">
      <c r="A576" s="52"/>
      <c r="B576" s="77"/>
      <c r="C576" s="45"/>
      <c r="D576" s="46"/>
      <c r="E576" s="47"/>
      <c r="F576" s="47"/>
    </row>
    <row r="577" spans="1:6" ht="14.4" x14ac:dyDescent="0.3">
      <c r="A577" s="52"/>
      <c r="B577" s="77"/>
      <c r="C577" s="45"/>
      <c r="D577" s="46"/>
      <c r="E577" s="47"/>
      <c r="F577" s="47"/>
    </row>
    <row r="578" spans="1:6" ht="14.4" x14ac:dyDescent="0.3">
      <c r="A578" s="52"/>
      <c r="B578" s="77"/>
      <c r="C578" s="45"/>
      <c r="D578" s="46"/>
      <c r="E578" s="47"/>
      <c r="F578" s="47"/>
    </row>
    <row r="579" spans="1:6" ht="14.4" x14ac:dyDescent="0.3">
      <c r="A579" s="52"/>
      <c r="B579" s="77"/>
      <c r="C579" s="45"/>
      <c r="D579" s="46"/>
      <c r="E579" s="47"/>
      <c r="F579" s="47"/>
    </row>
    <row r="580" spans="1:6" ht="14.4" x14ac:dyDescent="0.3">
      <c r="A580" s="52"/>
      <c r="B580" s="77"/>
      <c r="C580" s="45"/>
      <c r="D580" s="46"/>
      <c r="E580" s="47"/>
      <c r="F580" s="47"/>
    </row>
    <row r="581" spans="1:6" ht="14.4" x14ac:dyDescent="0.3">
      <c r="A581" s="52"/>
      <c r="B581" s="77"/>
      <c r="C581" s="45"/>
      <c r="D581" s="46"/>
      <c r="E581" s="47"/>
      <c r="F581" s="47"/>
    </row>
    <row r="582" spans="1:6" ht="14.4" x14ac:dyDescent="0.3">
      <c r="A582" s="52"/>
      <c r="B582" s="77"/>
      <c r="C582" s="45"/>
      <c r="D582" s="46"/>
      <c r="E582" s="47"/>
      <c r="F582" s="47"/>
    </row>
    <row r="583" spans="1:6" ht="14.4" x14ac:dyDescent="0.3">
      <c r="A583" s="52"/>
      <c r="B583" s="77"/>
      <c r="C583" s="45"/>
      <c r="D583" s="46"/>
      <c r="E583" s="47"/>
      <c r="F583" s="47"/>
    </row>
    <row r="584" spans="1:6" ht="14.4" x14ac:dyDescent="0.3">
      <c r="A584" s="52"/>
      <c r="B584" s="77"/>
      <c r="C584" s="45"/>
      <c r="D584" s="46"/>
      <c r="E584" s="47"/>
      <c r="F584" s="47"/>
    </row>
    <row r="585" spans="1:6" ht="14.4" x14ac:dyDescent="0.3">
      <c r="A585" s="52"/>
      <c r="B585" s="77"/>
      <c r="C585" s="45"/>
      <c r="D585" s="46"/>
      <c r="E585" s="47"/>
      <c r="F585" s="47"/>
    </row>
    <row r="586" spans="1:6" ht="14.4" x14ac:dyDescent="0.3">
      <c r="A586" s="52"/>
      <c r="B586" s="77"/>
      <c r="C586" s="45"/>
      <c r="D586" s="46"/>
      <c r="E586" s="47"/>
      <c r="F586" s="47"/>
    </row>
    <row r="587" spans="1:6" ht="14.4" x14ac:dyDescent="0.3">
      <c r="A587" s="52"/>
      <c r="B587" s="77"/>
      <c r="C587" s="45"/>
      <c r="D587" s="46"/>
      <c r="E587" s="47"/>
      <c r="F587" s="47"/>
    </row>
    <row r="588" spans="1:6" ht="14.4" x14ac:dyDescent="0.3">
      <c r="A588" s="52"/>
      <c r="B588" s="77"/>
      <c r="C588" s="45"/>
      <c r="D588" s="46"/>
      <c r="E588" s="47"/>
      <c r="F588" s="47"/>
    </row>
    <row r="589" spans="1:6" ht="14.4" x14ac:dyDescent="0.3">
      <c r="A589" s="52"/>
      <c r="B589" s="77"/>
      <c r="C589" s="45"/>
      <c r="D589" s="46"/>
      <c r="E589" s="47"/>
      <c r="F589" s="47"/>
    </row>
    <row r="590" spans="1:6" ht="14.4" x14ac:dyDescent="0.3">
      <c r="A590" s="52"/>
      <c r="B590" s="77"/>
      <c r="C590" s="45"/>
      <c r="D590" s="46"/>
      <c r="E590" s="47"/>
      <c r="F590" s="47"/>
    </row>
    <row r="591" spans="1:6" ht="14.4" x14ac:dyDescent="0.3">
      <c r="A591" s="52"/>
      <c r="B591" s="77"/>
      <c r="C591" s="45"/>
      <c r="D591" s="46"/>
      <c r="E591" s="47"/>
      <c r="F591" s="47"/>
    </row>
    <row r="592" spans="1:6" ht="14.4" x14ac:dyDescent="0.3">
      <c r="A592" s="52"/>
      <c r="B592" s="77"/>
      <c r="C592" s="45"/>
      <c r="D592" s="46"/>
      <c r="E592" s="47"/>
      <c r="F592" s="47"/>
    </row>
    <row r="593" spans="1:6" ht="14.4" x14ac:dyDescent="0.3">
      <c r="A593" s="52"/>
      <c r="B593" s="77"/>
      <c r="C593" s="45"/>
      <c r="D593" s="46"/>
      <c r="E593" s="47"/>
      <c r="F593" s="47"/>
    </row>
    <row r="594" spans="1:6" ht="14.4" x14ac:dyDescent="0.3">
      <c r="A594" s="52"/>
      <c r="B594" s="77"/>
      <c r="C594" s="45"/>
      <c r="D594" s="46"/>
      <c r="E594" s="47"/>
      <c r="F594" s="47"/>
    </row>
    <row r="595" spans="1:6" ht="14.4" x14ac:dyDescent="0.3">
      <c r="A595" s="52"/>
      <c r="B595" s="77"/>
      <c r="C595" s="45"/>
      <c r="D595" s="46"/>
      <c r="E595" s="47"/>
      <c r="F595" s="47"/>
    </row>
    <row r="596" spans="1:6" ht="14.4" x14ac:dyDescent="0.3">
      <c r="A596" s="52"/>
      <c r="B596" s="77"/>
      <c r="C596" s="45"/>
      <c r="D596" s="46"/>
      <c r="E596" s="47"/>
      <c r="F596" s="47"/>
    </row>
    <row r="597" spans="1:6" ht="14.4" x14ac:dyDescent="0.3">
      <c r="A597" s="52"/>
      <c r="B597" s="77"/>
      <c r="C597" s="45"/>
      <c r="D597" s="46"/>
      <c r="E597" s="47"/>
      <c r="F597" s="47"/>
    </row>
    <row r="598" spans="1:6" ht="14.4" x14ac:dyDescent="0.3">
      <c r="A598" s="52"/>
      <c r="B598" s="77"/>
      <c r="C598" s="45"/>
      <c r="D598" s="46"/>
      <c r="E598" s="47"/>
      <c r="F598" s="47"/>
    </row>
    <row r="599" spans="1:6" ht="14.4" x14ac:dyDescent="0.3">
      <c r="A599" s="52"/>
      <c r="B599" s="77"/>
      <c r="C599" s="45"/>
      <c r="D599" s="46"/>
      <c r="E599" s="47"/>
      <c r="F599" s="47"/>
    </row>
    <row r="600" spans="1:6" ht="14.4" x14ac:dyDescent="0.3">
      <c r="A600" s="52"/>
      <c r="B600" s="77"/>
      <c r="C600" s="45"/>
      <c r="D600" s="46"/>
      <c r="E600" s="47"/>
      <c r="F600" s="47"/>
    </row>
    <row r="601" spans="1:6" ht="14.4" x14ac:dyDescent="0.3">
      <c r="A601" s="52"/>
      <c r="B601" s="77"/>
      <c r="C601" s="45"/>
      <c r="D601" s="46"/>
      <c r="E601" s="47"/>
      <c r="F601" s="47"/>
    </row>
    <row r="602" spans="1:6" ht="14.4" x14ac:dyDescent="0.3">
      <c r="A602" s="52"/>
      <c r="B602" s="77"/>
      <c r="C602" s="45"/>
      <c r="D602" s="46"/>
      <c r="E602" s="47"/>
      <c r="F602" s="47"/>
    </row>
    <row r="603" spans="1:6" ht="14.4" x14ac:dyDescent="0.3">
      <c r="A603" s="52"/>
      <c r="B603" s="77"/>
      <c r="C603" s="45"/>
      <c r="D603" s="46"/>
      <c r="E603" s="47"/>
      <c r="F603" s="47"/>
    </row>
    <row r="604" spans="1:6" ht="14.4" x14ac:dyDescent="0.3">
      <c r="A604" s="52"/>
      <c r="B604" s="77"/>
      <c r="C604" s="45"/>
      <c r="D604" s="46"/>
      <c r="E604" s="47"/>
      <c r="F604" s="47"/>
    </row>
    <row r="605" spans="1:6" ht="14.4" x14ac:dyDescent="0.3">
      <c r="A605" s="52"/>
      <c r="B605" s="77"/>
      <c r="C605" s="45"/>
      <c r="D605" s="46"/>
      <c r="E605" s="47"/>
      <c r="F605" s="47"/>
    </row>
    <row r="606" spans="1:6" ht="14.4" x14ac:dyDescent="0.3">
      <c r="A606" s="52"/>
      <c r="B606" s="77"/>
      <c r="C606" s="45"/>
      <c r="D606" s="46"/>
      <c r="E606" s="47"/>
      <c r="F606" s="47"/>
    </row>
    <row r="607" spans="1:6" ht="14.4" x14ac:dyDescent="0.3">
      <c r="A607" s="52"/>
      <c r="B607" s="77"/>
      <c r="C607" s="45"/>
      <c r="D607" s="46"/>
      <c r="E607" s="47"/>
      <c r="F607" s="47"/>
    </row>
    <row r="608" spans="1:6" ht="14.4" x14ac:dyDescent="0.3">
      <c r="A608" s="52"/>
      <c r="B608" s="77"/>
      <c r="C608" s="45"/>
      <c r="D608" s="46"/>
      <c r="E608" s="47"/>
      <c r="F608" s="47"/>
    </row>
    <row r="609" spans="1:6" ht="14.4" x14ac:dyDescent="0.3">
      <c r="A609" s="52"/>
      <c r="B609" s="77"/>
      <c r="C609" s="45"/>
      <c r="D609" s="46"/>
      <c r="E609" s="47"/>
      <c r="F609" s="47"/>
    </row>
    <row r="610" spans="1:6" ht="14.4" x14ac:dyDescent="0.3">
      <c r="A610" s="52"/>
      <c r="B610" s="77"/>
      <c r="C610" s="45"/>
      <c r="D610" s="46"/>
      <c r="E610" s="47"/>
      <c r="F610" s="47"/>
    </row>
    <row r="611" spans="1:6" ht="14.4" x14ac:dyDescent="0.3">
      <c r="A611" s="52"/>
      <c r="B611" s="77"/>
      <c r="C611" s="45"/>
      <c r="D611" s="46"/>
      <c r="E611" s="47"/>
      <c r="F611" s="47"/>
    </row>
    <row r="612" spans="1:6" ht="14.4" x14ac:dyDescent="0.3">
      <c r="A612" s="52"/>
      <c r="B612" s="77"/>
      <c r="C612" s="45"/>
      <c r="D612" s="46"/>
      <c r="E612" s="47"/>
      <c r="F612" s="47"/>
    </row>
    <row r="613" spans="1:6" ht="14.4" x14ac:dyDescent="0.3">
      <c r="A613" s="52"/>
      <c r="B613" s="77"/>
      <c r="C613" s="45"/>
      <c r="D613" s="46"/>
      <c r="E613" s="47"/>
      <c r="F613" s="47"/>
    </row>
    <row r="614" spans="1:6" ht="14.4" x14ac:dyDescent="0.3">
      <c r="A614" s="52"/>
      <c r="B614" s="77"/>
      <c r="C614" s="45"/>
      <c r="D614" s="46"/>
      <c r="E614" s="47"/>
      <c r="F614" s="47"/>
    </row>
    <row r="615" spans="1:6" ht="14.4" x14ac:dyDescent="0.3">
      <c r="A615" s="52"/>
      <c r="B615" s="77"/>
      <c r="C615" s="45"/>
      <c r="D615" s="46"/>
      <c r="E615" s="47"/>
      <c r="F615" s="47"/>
    </row>
    <row r="616" spans="1:6" ht="14.4" x14ac:dyDescent="0.3">
      <c r="A616" s="52"/>
      <c r="B616" s="77"/>
      <c r="C616" s="45"/>
      <c r="D616" s="46"/>
      <c r="E616" s="47"/>
      <c r="F616" s="47"/>
    </row>
    <row r="617" spans="1:6" ht="14.4" x14ac:dyDescent="0.3">
      <c r="A617" s="52"/>
      <c r="B617" s="77"/>
      <c r="C617" s="45"/>
      <c r="D617" s="46"/>
      <c r="E617" s="47"/>
      <c r="F617" s="47"/>
    </row>
    <row r="618" spans="1:6" ht="14.4" x14ac:dyDescent="0.3">
      <c r="A618" s="52"/>
      <c r="B618" s="77"/>
      <c r="C618" s="45"/>
      <c r="D618" s="46"/>
      <c r="E618" s="47"/>
      <c r="F618" s="47"/>
    </row>
    <row r="619" spans="1:6" ht="14.4" x14ac:dyDescent="0.3">
      <c r="A619" s="52"/>
      <c r="B619" s="77"/>
      <c r="C619" s="45"/>
      <c r="D619" s="46"/>
      <c r="E619" s="47"/>
      <c r="F619" s="47"/>
    </row>
    <row r="620" spans="1:6" ht="14.4" x14ac:dyDescent="0.3">
      <c r="A620" s="52"/>
      <c r="B620" s="77"/>
      <c r="C620" s="45"/>
      <c r="D620" s="46"/>
      <c r="E620" s="47"/>
      <c r="F620" s="47"/>
    </row>
    <row r="621" spans="1:6" ht="14.4" x14ac:dyDescent="0.3">
      <c r="A621" s="52"/>
      <c r="B621" s="77"/>
      <c r="C621" s="45"/>
      <c r="D621" s="46"/>
      <c r="E621" s="47"/>
      <c r="F621" s="47"/>
    </row>
    <row r="622" spans="1:6" ht="14.4" x14ac:dyDescent="0.3">
      <c r="A622" s="52"/>
      <c r="B622" s="77"/>
      <c r="C622" s="45"/>
      <c r="D622" s="46"/>
      <c r="E622" s="47"/>
      <c r="F622" s="47"/>
    </row>
    <row r="623" spans="1:6" ht="14.4" x14ac:dyDescent="0.3">
      <c r="A623" s="52"/>
      <c r="B623" s="77"/>
      <c r="C623" s="45"/>
      <c r="D623" s="46"/>
      <c r="E623" s="47"/>
      <c r="F623" s="47"/>
    </row>
    <row r="624" spans="1:6" ht="14.4" x14ac:dyDescent="0.3">
      <c r="A624" s="52"/>
      <c r="B624" s="77"/>
      <c r="C624" s="45"/>
      <c r="D624" s="46"/>
      <c r="E624" s="47"/>
      <c r="F624" s="47"/>
    </row>
    <row r="625" spans="1:6" ht="14.4" x14ac:dyDescent="0.3">
      <c r="A625" s="52"/>
      <c r="B625" s="77"/>
      <c r="C625" s="45"/>
      <c r="D625" s="46"/>
      <c r="E625" s="47"/>
      <c r="F625" s="47"/>
    </row>
    <row r="626" spans="1:6" ht="14.4" x14ac:dyDescent="0.3">
      <c r="A626" s="52"/>
      <c r="B626" s="77"/>
      <c r="C626" s="45"/>
      <c r="D626" s="46"/>
      <c r="E626" s="47"/>
      <c r="F626" s="47"/>
    </row>
    <row r="627" spans="1:6" ht="14.4" x14ac:dyDescent="0.3">
      <c r="A627" s="52"/>
      <c r="B627" s="77"/>
      <c r="C627" s="45"/>
      <c r="D627" s="46"/>
      <c r="E627" s="47"/>
      <c r="F627" s="47"/>
    </row>
    <row r="628" spans="1:6" ht="14.4" x14ac:dyDescent="0.3">
      <c r="A628" s="52"/>
      <c r="B628" s="77"/>
      <c r="C628" s="45"/>
      <c r="D628" s="46"/>
      <c r="E628" s="47"/>
      <c r="F628" s="47"/>
    </row>
    <row r="629" spans="1:6" ht="14.4" x14ac:dyDescent="0.3">
      <c r="A629" s="52"/>
      <c r="B629" s="77"/>
      <c r="C629" s="45"/>
      <c r="D629" s="46"/>
      <c r="E629" s="47"/>
      <c r="F629" s="47"/>
    </row>
    <row r="630" spans="1:6" ht="14.4" x14ac:dyDescent="0.3">
      <c r="A630" s="52"/>
      <c r="B630" s="77"/>
      <c r="C630" s="45"/>
      <c r="D630" s="46"/>
      <c r="E630" s="47"/>
      <c r="F630" s="47"/>
    </row>
    <row r="631" spans="1:6" ht="14.4" x14ac:dyDescent="0.3">
      <c r="A631" s="52"/>
      <c r="B631" s="77"/>
      <c r="C631" s="45"/>
      <c r="D631" s="46"/>
      <c r="E631" s="47"/>
      <c r="F631" s="47"/>
    </row>
    <row r="632" spans="1:6" ht="14.4" x14ac:dyDescent="0.3">
      <c r="A632" s="52"/>
      <c r="B632" s="77"/>
      <c r="C632" s="45"/>
      <c r="D632" s="46"/>
      <c r="E632" s="47"/>
      <c r="F632" s="47"/>
    </row>
    <row r="633" spans="1:6" ht="14.4" x14ac:dyDescent="0.3">
      <c r="A633" s="52"/>
      <c r="B633" s="77"/>
      <c r="C633" s="45"/>
      <c r="D633" s="46"/>
      <c r="E633" s="47"/>
      <c r="F633" s="47"/>
    </row>
    <row r="634" spans="1:6" ht="14.4" x14ac:dyDescent="0.3">
      <c r="A634" s="52"/>
      <c r="B634" s="77"/>
      <c r="C634" s="45"/>
      <c r="D634" s="46"/>
      <c r="E634" s="47"/>
      <c r="F634" s="47"/>
    </row>
    <row r="635" spans="1:6" ht="14.4" x14ac:dyDescent="0.3">
      <c r="A635" s="52"/>
      <c r="B635" s="77"/>
      <c r="C635" s="45"/>
      <c r="D635" s="46"/>
      <c r="E635" s="47"/>
      <c r="F635" s="47"/>
    </row>
    <row r="636" spans="1:6" ht="14.4" x14ac:dyDescent="0.3">
      <c r="A636" s="52"/>
      <c r="B636" s="77"/>
      <c r="C636" s="45"/>
      <c r="D636" s="46"/>
      <c r="E636" s="47"/>
      <c r="F636" s="47"/>
    </row>
    <row r="637" spans="1:6" ht="14.4" x14ac:dyDescent="0.3">
      <c r="A637" s="52"/>
      <c r="B637" s="77"/>
      <c r="C637" s="45"/>
      <c r="D637" s="46"/>
      <c r="E637" s="47"/>
      <c r="F637" s="47"/>
    </row>
    <row r="638" spans="1:6" ht="14.4" x14ac:dyDescent="0.3">
      <c r="A638" s="52"/>
      <c r="B638" s="77"/>
      <c r="C638" s="45"/>
      <c r="D638" s="46"/>
      <c r="E638" s="47"/>
      <c r="F638" s="47"/>
    </row>
    <row r="639" spans="1:6" ht="14.4" x14ac:dyDescent="0.3">
      <c r="A639" s="52"/>
      <c r="B639" s="77"/>
      <c r="C639" s="45"/>
      <c r="D639" s="46"/>
      <c r="E639" s="47"/>
      <c r="F639" s="47"/>
    </row>
    <row r="640" spans="1:6" ht="14.4" x14ac:dyDescent="0.3">
      <c r="A640" s="52"/>
      <c r="B640" s="77"/>
      <c r="C640" s="45"/>
      <c r="D640" s="46"/>
      <c r="E640" s="47"/>
      <c r="F640" s="47"/>
    </row>
    <row r="641" spans="1:6" ht="14.4" x14ac:dyDescent="0.3">
      <c r="A641" s="52"/>
      <c r="B641" s="77"/>
      <c r="C641" s="45"/>
      <c r="D641" s="46"/>
      <c r="E641" s="47"/>
      <c r="F641" s="47"/>
    </row>
    <row r="642" spans="1:6" ht="14.4" x14ac:dyDescent="0.3">
      <c r="A642" s="52"/>
      <c r="B642" s="77"/>
      <c r="C642" s="45"/>
      <c r="D642" s="46"/>
      <c r="E642" s="47"/>
      <c r="F642" s="47"/>
    </row>
    <row r="643" spans="1:6" ht="14.4" x14ac:dyDescent="0.3">
      <c r="A643" s="52"/>
      <c r="B643" s="77"/>
      <c r="C643" s="45"/>
      <c r="D643" s="46"/>
      <c r="E643" s="47"/>
      <c r="F643" s="47"/>
    </row>
    <row r="644" spans="1:6" ht="14.4" x14ac:dyDescent="0.3">
      <c r="A644" s="52"/>
      <c r="B644" s="77"/>
      <c r="C644" s="45"/>
      <c r="D644" s="46"/>
      <c r="E644" s="47"/>
      <c r="F644" s="47"/>
    </row>
    <row r="645" spans="1:6" ht="14.4" x14ac:dyDescent="0.3">
      <c r="A645" s="52"/>
      <c r="B645" s="77"/>
      <c r="C645" s="45"/>
      <c r="D645" s="46"/>
      <c r="E645" s="47"/>
      <c r="F645" s="47"/>
    </row>
    <row r="646" spans="1:6" ht="14.4" x14ac:dyDescent="0.3">
      <c r="A646" s="52"/>
      <c r="B646" s="77"/>
      <c r="C646" s="45"/>
      <c r="D646" s="46"/>
      <c r="E646" s="47"/>
      <c r="F646" s="47"/>
    </row>
    <row r="647" spans="1:6" ht="14.4" x14ac:dyDescent="0.3">
      <c r="A647" s="52"/>
      <c r="B647" s="77"/>
      <c r="C647" s="45"/>
      <c r="D647" s="46"/>
      <c r="E647" s="47"/>
      <c r="F647" s="47"/>
    </row>
    <row r="648" spans="1:6" ht="14.4" x14ac:dyDescent="0.3">
      <c r="A648" s="52"/>
      <c r="B648" s="77"/>
      <c r="C648" s="45"/>
      <c r="D648" s="46"/>
      <c r="E648" s="47"/>
      <c r="F648" s="47"/>
    </row>
    <row r="649" spans="1:6" ht="14.4" x14ac:dyDescent="0.3">
      <c r="A649" s="52"/>
      <c r="B649" s="77"/>
      <c r="C649" s="45"/>
      <c r="D649" s="46"/>
      <c r="E649" s="47"/>
      <c r="F649" s="47"/>
    </row>
    <row r="650" spans="1:6" ht="14.4" x14ac:dyDescent="0.3">
      <c r="A650" s="52"/>
      <c r="B650" s="77"/>
      <c r="C650" s="45"/>
      <c r="D650" s="46"/>
      <c r="E650" s="47"/>
      <c r="F650" s="47"/>
    </row>
    <row r="651" spans="1:6" ht="14.4" x14ac:dyDescent="0.3">
      <c r="A651" s="52"/>
      <c r="B651" s="77"/>
      <c r="C651" s="45"/>
      <c r="D651" s="46"/>
      <c r="E651" s="47"/>
      <c r="F651" s="47"/>
    </row>
    <row r="652" spans="1:6" ht="14.4" x14ac:dyDescent="0.3">
      <c r="A652" s="52"/>
      <c r="B652" s="77"/>
      <c r="C652" s="45"/>
      <c r="D652" s="46"/>
      <c r="E652" s="47"/>
      <c r="F652" s="47"/>
    </row>
    <row r="653" spans="1:6" ht="14.4" x14ac:dyDescent="0.3">
      <c r="A653" s="52"/>
      <c r="B653" s="77"/>
      <c r="C653" s="45"/>
      <c r="D653" s="46"/>
      <c r="E653" s="47"/>
      <c r="F653" s="47"/>
    </row>
    <row r="654" spans="1:6" ht="14.4" x14ac:dyDescent="0.3">
      <c r="A654" s="52"/>
      <c r="B654" s="77"/>
      <c r="C654" s="45"/>
      <c r="D654" s="46"/>
      <c r="E654" s="47"/>
      <c r="F654" s="47"/>
    </row>
    <row r="655" spans="1:6" ht="14.4" x14ac:dyDescent="0.3">
      <c r="A655" s="52"/>
      <c r="B655" s="77"/>
      <c r="C655" s="45"/>
      <c r="D655" s="46"/>
      <c r="E655" s="47"/>
      <c r="F655" s="47"/>
    </row>
    <row r="656" spans="1:6" ht="14.4" x14ac:dyDescent="0.3">
      <c r="A656" s="52"/>
      <c r="B656" s="77"/>
      <c r="C656" s="45"/>
      <c r="D656" s="46"/>
      <c r="E656" s="47"/>
      <c r="F656" s="47"/>
    </row>
    <row r="657" spans="1:6" ht="14.4" x14ac:dyDescent="0.3">
      <c r="A657" s="52"/>
      <c r="B657" s="77"/>
      <c r="C657" s="45"/>
      <c r="D657" s="46"/>
      <c r="E657" s="47"/>
      <c r="F657" s="47"/>
    </row>
    <row r="658" spans="1:6" ht="14.4" x14ac:dyDescent="0.3">
      <c r="A658" s="52"/>
      <c r="B658" s="77"/>
      <c r="C658" s="45"/>
      <c r="D658" s="46"/>
      <c r="E658" s="47"/>
      <c r="F658" s="47"/>
    </row>
    <row r="659" spans="1:6" ht="14.4" x14ac:dyDescent="0.3">
      <c r="A659" s="52"/>
      <c r="B659" s="77"/>
      <c r="C659" s="45"/>
      <c r="D659" s="46"/>
      <c r="E659" s="47"/>
      <c r="F659" s="47"/>
    </row>
    <row r="660" spans="1:6" ht="14.4" x14ac:dyDescent="0.3">
      <c r="A660" s="52"/>
      <c r="B660" s="77"/>
      <c r="C660" s="45"/>
      <c r="D660" s="46"/>
      <c r="E660" s="47"/>
      <c r="F660" s="47"/>
    </row>
    <row r="661" spans="1:6" ht="14.4" x14ac:dyDescent="0.3">
      <c r="A661" s="52"/>
      <c r="B661" s="77"/>
      <c r="C661" s="45"/>
      <c r="D661" s="46"/>
      <c r="E661" s="47"/>
      <c r="F661" s="47"/>
    </row>
    <row r="662" spans="1:6" ht="14.4" x14ac:dyDescent="0.3">
      <c r="A662" s="52"/>
      <c r="B662" s="77"/>
      <c r="C662" s="45"/>
      <c r="D662" s="46"/>
      <c r="E662" s="47"/>
      <c r="F662" s="47"/>
    </row>
    <row r="663" spans="1:6" ht="14.4" x14ac:dyDescent="0.3">
      <c r="A663" s="52"/>
      <c r="B663" s="77"/>
      <c r="C663" s="45"/>
      <c r="D663" s="46"/>
      <c r="E663" s="47"/>
      <c r="F663" s="47"/>
    </row>
    <row r="664" spans="1:6" ht="14.4" x14ac:dyDescent="0.3">
      <c r="A664" s="52"/>
      <c r="B664" s="77"/>
      <c r="C664" s="45"/>
      <c r="D664" s="46"/>
      <c r="E664" s="47"/>
      <c r="F664" s="47"/>
    </row>
    <row r="665" spans="1:6" ht="14.4" x14ac:dyDescent="0.3">
      <c r="A665" s="52"/>
      <c r="B665" s="77"/>
      <c r="C665" s="45"/>
      <c r="D665" s="46"/>
      <c r="E665" s="47"/>
      <c r="F665" s="47"/>
    </row>
    <row r="666" spans="1:6" ht="14.4" x14ac:dyDescent="0.3">
      <c r="A666" s="52"/>
      <c r="B666" s="77"/>
      <c r="C666" s="45"/>
      <c r="D666" s="46"/>
      <c r="E666" s="47"/>
      <c r="F666" s="47"/>
    </row>
    <row r="667" spans="1:6" ht="14.4" x14ac:dyDescent="0.3">
      <c r="A667" s="52"/>
      <c r="B667" s="77"/>
      <c r="C667" s="45"/>
      <c r="D667" s="46"/>
      <c r="E667" s="47"/>
      <c r="F667" s="47"/>
    </row>
    <row r="668" spans="1:6" ht="14.4" x14ac:dyDescent="0.3">
      <c r="A668" s="52"/>
      <c r="B668" s="77"/>
      <c r="C668" s="45"/>
      <c r="D668" s="46"/>
      <c r="E668" s="47"/>
      <c r="F668" s="47"/>
    </row>
    <row r="669" spans="1:6" ht="14.4" x14ac:dyDescent="0.3">
      <c r="A669" s="52"/>
      <c r="B669" s="77"/>
      <c r="C669" s="45"/>
      <c r="D669" s="46"/>
      <c r="E669" s="47"/>
      <c r="F669" s="47"/>
    </row>
    <row r="670" spans="1:6" ht="14.4" x14ac:dyDescent="0.3">
      <c r="A670" s="52"/>
      <c r="B670" s="77"/>
      <c r="C670" s="45"/>
      <c r="D670" s="46"/>
      <c r="E670" s="47"/>
      <c r="F670" s="47"/>
    </row>
    <row r="671" spans="1:6" ht="14.4" x14ac:dyDescent="0.3">
      <c r="A671" s="52"/>
      <c r="B671" s="77"/>
      <c r="C671" s="45"/>
      <c r="D671" s="46"/>
      <c r="E671" s="47"/>
      <c r="F671" s="47"/>
    </row>
    <row r="672" spans="1:6" ht="14.4" x14ac:dyDescent="0.3">
      <c r="A672" s="52"/>
      <c r="B672" s="77"/>
      <c r="C672" s="45"/>
      <c r="D672" s="46"/>
      <c r="E672" s="47"/>
      <c r="F672" s="47"/>
    </row>
    <row r="673" spans="1:6" ht="14.4" x14ac:dyDescent="0.3">
      <c r="A673" s="52"/>
      <c r="B673" s="77"/>
      <c r="C673" s="45"/>
      <c r="D673" s="46"/>
      <c r="E673" s="47"/>
      <c r="F673" s="47"/>
    </row>
    <row r="674" spans="1:6" ht="14.4" x14ac:dyDescent="0.3">
      <c r="A674" s="52"/>
      <c r="B674" s="77"/>
      <c r="C674" s="45"/>
      <c r="D674" s="46"/>
      <c r="E674" s="47"/>
      <c r="F674" s="47"/>
    </row>
    <row r="675" spans="1:6" ht="14.4" x14ac:dyDescent="0.3">
      <c r="A675" s="52"/>
      <c r="B675" s="77"/>
      <c r="C675" s="45"/>
      <c r="D675" s="46"/>
      <c r="E675" s="47"/>
      <c r="F675" s="47"/>
    </row>
    <row r="676" spans="1:6" ht="14.4" x14ac:dyDescent="0.3">
      <c r="A676" s="52"/>
      <c r="B676" s="77"/>
      <c r="C676" s="45"/>
      <c r="D676" s="46"/>
      <c r="E676" s="47"/>
      <c r="F676" s="47"/>
    </row>
    <row r="677" spans="1:6" ht="14.4" x14ac:dyDescent="0.3">
      <c r="A677" s="52"/>
      <c r="B677" s="77"/>
      <c r="C677" s="45"/>
      <c r="D677" s="46"/>
      <c r="E677" s="47"/>
      <c r="F677" s="47"/>
    </row>
    <row r="678" spans="1:6" ht="14.4" x14ac:dyDescent="0.3">
      <c r="A678" s="52"/>
      <c r="B678" s="77"/>
      <c r="C678" s="45"/>
      <c r="D678" s="46"/>
      <c r="E678" s="47"/>
      <c r="F678" s="47"/>
    </row>
    <row r="679" spans="1:6" ht="14.4" x14ac:dyDescent="0.3">
      <c r="A679" s="52"/>
      <c r="B679" s="77"/>
      <c r="C679" s="45"/>
      <c r="D679" s="46"/>
      <c r="E679" s="47"/>
      <c r="F679" s="47"/>
    </row>
    <row r="680" spans="1:6" ht="14.4" x14ac:dyDescent="0.3">
      <c r="A680" s="52"/>
      <c r="B680" s="77"/>
      <c r="C680" s="45"/>
      <c r="D680" s="46"/>
      <c r="E680" s="47"/>
      <c r="F680" s="47"/>
    </row>
    <row r="681" spans="1:6" ht="14.4" x14ac:dyDescent="0.3">
      <c r="A681" s="52"/>
      <c r="B681" s="77"/>
      <c r="C681" s="45"/>
      <c r="D681" s="46"/>
      <c r="E681" s="47"/>
      <c r="F681" s="47"/>
    </row>
    <row r="682" spans="1:6" ht="14.4" x14ac:dyDescent="0.3">
      <c r="A682" s="52"/>
      <c r="B682" s="77"/>
      <c r="C682" s="45"/>
      <c r="D682" s="46"/>
      <c r="E682" s="47"/>
      <c r="F682" s="47"/>
    </row>
    <row r="683" spans="1:6" ht="14.4" x14ac:dyDescent="0.3">
      <c r="A683" s="52"/>
      <c r="B683" s="77"/>
      <c r="C683" s="45"/>
      <c r="D683" s="46"/>
      <c r="E683" s="47"/>
      <c r="F683" s="47"/>
    </row>
    <row r="684" spans="1:6" ht="14.4" x14ac:dyDescent="0.3">
      <c r="A684" s="52"/>
      <c r="B684" s="77"/>
      <c r="C684" s="45"/>
      <c r="D684" s="46"/>
      <c r="E684" s="47"/>
      <c r="F684" s="47"/>
    </row>
    <row r="685" spans="1:6" ht="14.4" x14ac:dyDescent="0.3">
      <c r="A685" s="52"/>
      <c r="B685" s="77"/>
      <c r="C685" s="45"/>
      <c r="D685" s="46"/>
      <c r="E685" s="47"/>
      <c r="F685" s="47"/>
    </row>
    <row r="686" spans="1:6" ht="14.4" x14ac:dyDescent="0.3">
      <c r="A686" s="52"/>
      <c r="B686" s="77"/>
      <c r="C686" s="45"/>
      <c r="D686" s="46"/>
      <c r="E686" s="47"/>
      <c r="F686" s="47"/>
    </row>
    <row r="687" spans="1:6" ht="14.4" x14ac:dyDescent="0.3">
      <c r="A687" s="52"/>
      <c r="B687" s="77"/>
      <c r="C687" s="45"/>
      <c r="D687" s="46"/>
      <c r="E687" s="47"/>
      <c r="F687" s="47"/>
    </row>
    <row r="688" spans="1:6" ht="14.4" x14ac:dyDescent="0.3">
      <c r="A688" s="52"/>
      <c r="B688" s="77"/>
      <c r="C688" s="45"/>
      <c r="D688" s="46"/>
      <c r="E688" s="47"/>
      <c r="F688" s="47"/>
    </row>
    <row r="689" spans="1:6" ht="14.4" x14ac:dyDescent="0.3">
      <c r="A689" s="52"/>
      <c r="B689" s="77"/>
      <c r="C689" s="45"/>
      <c r="D689" s="46"/>
      <c r="E689" s="47"/>
      <c r="F689" s="47"/>
    </row>
    <row r="690" spans="1:6" ht="14.4" x14ac:dyDescent="0.3">
      <c r="A690" s="52"/>
      <c r="B690" s="77"/>
      <c r="C690" s="45"/>
      <c r="D690" s="46"/>
      <c r="E690" s="47"/>
      <c r="F690" s="47"/>
    </row>
    <row r="691" spans="1:6" ht="14.4" x14ac:dyDescent="0.3">
      <c r="A691" s="52"/>
      <c r="B691" s="77"/>
      <c r="C691" s="45"/>
      <c r="D691" s="46"/>
      <c r="E691" s="47"/>
      <c r="F691" s="47"/>
    </row>
    <row r="692" spans="1:6" ht="14.4" x14ac:dyDescent="0.3">
      <c r="A692" s="52"/>
      <c r="B692" s="77"/>
      <c r="C692" s="45"/>
      <c r="D692" s="46"/>
      <c r="E692" s="47"/>
      <c r="F692" s="47"/>
    </row>
    <row r="693" spans="1:6" ht="14.4" x14ac:dyDescent="0.3">
      <c r="A693" s="52"/>
      <c r="B693" s="77"/>
      <c r="C693" s="45"/>
      <c r="D693" s="46"/>
      <c r="E693" s="47"/>
      <c r="F693" s="47"/>
    </row>
    <row r="694" spans="1:6" ht="14.4" x14ac:dyDescent="0.3">
      <c r="A694" s="52"/>
      <c r="B694" s="77"/>
      <c r="C694" s="45"/>
      <c r="D694" s="46"/>
      <c r="E694" s="47"/>
      <c r="F694" s="47"/>
    </row>
    <row r="695" spans="1:6" ht="14.4" x14ac:dyDescent="0.3">
      <c r="A695" s="52"/>
      <c r="B695" s="77"/>
      <c r="C695" s="45"/>
      <c r="D695" s="46"/>
      <c r="E695" s="47"/>
      <c r="F695" s="47"/>
    </row>
    <row r="696" spans="1:6" ht="14.4" x14ac:dyDescent="0.3">
      <c r="A696" s="52"/>
      <c r="B696" s="77"/>
      <c r="C696" s="45"/>
      <c r="D696" s="46"/>
      <c r="E696" s="47"/>
      <c r="F696" s="47"/>
    </row>
    <row r="697" spans="1:6" ht="14.4" x14ac:dyDescent="0.3">
      <c r="A697" s="52"/>
      <c r="B697" s="77"/>
      <c r="C697" s="45"/>
      <c r="D697" s="46"/>
      <c r="E697" s="47"/>
      <c r="F697" s="47"/>
    </row>
    <row r="698" spans="1:6" ht="14.4" x14ac:dyDescent="0.3">
      <c r="A698" s="52"/>
      <c r="B698" s="77"/>
      <c r="C698" s="45"/>
      <c r="D698" s="46"/>
      <c r="E698" s="47"/>
      <c r="F698" s="47"/>
    </row>
    <row r="699" spans="1:6" ht="14.4" x14ac:dyDescent="0.3">
      <c r="A699" s="52"/>
      <c r="B699" s="77"/>
      <c r="C699" s="45"/>
      <c r="D699" s="46"/>
      <c r="E699" s="47"/>
      <c r="F699" s="47"/>
    </row>
    <row r="700" spans="1:6" ht="14.4" x14ac:dyDescent="0.3">
      <c r="A700" s="52"/>
      <c r="B700" s="77"/>
      <c r="C700" s="45"/>
      <c r="D700" s="46"/>
      <c r="E700" s="47"/>
      <c r="F700" s="47"/>
    </row>
    <row r="701" spans="1:6" ht="14.4" x14ac:dyDescent="0.3">
      <c r="A701" s="52"/>
      <c r="B701" s="77"/>
      <c r="C701" s="45"/>
      <c r="D701" s="46"/>
      <c r="E701" s="47"/>
      <c r="F701" s="47"/>
    </row>
    <row r="702" spans="1:6" ht="14.4" x14ac:dyDescent="0.3">
      <c r="A702" s="52"/>
      <c r="B702" s="77"/>
      <c r="C702" s="45"/>
      <c r="D702" s="46"/>
      <c r="E702" s="47"/>
      <c r="F702" s="47"/>
    </row>
    <row r="703" spans="1:6" ht="14.4" x14ac:dyDescent="0.3">
      <c r="A703" s="52"/>
      <c r="B703" s="77"/>
      <c r="C703" s="45"/>
      <c r="D703" s="46"/>
      <c r="E703" s="47"/>
      <c r="F703" s="47"/>
    </row>
    <row r="704" spans="1:6" ht="14.4" x14ac:dyDescent="0.3">
      <c r="A704" s="52"/>
      <c r="B704" s="77"/>
      <c r="C704" s="45"/>
      <c r="D704" s="46"/>
      <c r="E704" s="47"/>
      <c r="F704" s="47"/>
    </row>
    <row r="705" spans="1:6" ht="14.4" x14ac:dyDescent="0.3">
      <c r="A705" s="52"/>
      <c r="B705" s="77"/>
      <c r="C705" s="45"/>
      <c r="D705" s="46"/>
      <c r="E705" s="47"/>
      <c r="F705" s="47"/>
    </row>
    <row r="706" spans="1:6" ht="14.4" x14ac:dyDescent="0.3">
      <c r="A706" s="52"/>
      <c r="B706" s="77"/>
      <c r="C706" s="45"/>
      <c r="D706" s="46"/>
      <c r="E706" s="47"/>
      <c r="F706" s="47"/>
    </row>
    <row r="707" spans="1:6" ht="14.4" x14ac:dyDescent="0.3">
      <c r="A707" s="52"/>
      <c r="B707" s="77"/>
      <c r="C707" s="45"/>
      <c r="D707" s="46"/>
      <c r="E707" s="47"/>
      <c r="F707" s="47"/>
    </row>
    <row r="708" spans="1:6" ht="14.4" x14ac:dyDescent="0.3">
      <c r="A708" s="52"/>
      <c r="B708" s="77"/>
      <c r="C708" s="45"/>
      <c r="D708" s="46"/>
      <c r="E708" s="47"/>
      <c r="F708" s="47"/>
    </row>
    <row r="709" spans="1:6" ht="14.4" x14ac:dyDescent="0.3">
      <c r="A709" s="52"/>
      <c r="B709" s="77"/>
      <c r="C709" s="45"/>
      <c r="D709" s="46"/>
      <c r="E709" s="47"/>
      <c r="F709" s="47"/>
    </row>
    <row r="710" spans="1:6" ht="14.4" x14ac:dyDescent="0.3">
      <c r="A710" s="52"/>
      <c r="B710" s="77"/>
      <c r="C710" s="45"/>
      <c r="D710" s="46"/>
      <c r="E710" s="47"/>
      <c r="F710" s="47"/>
    </row>
    <row r="711" spans="1:6" ht="14.4" x14ac:dyDescent="0.3">
      <c r="A711" s="52"/>
      <c r="B711" s="77"/>
      <c r="C711" s="45"/>
      <c r="D711" s="46"/>
      <c r="E711" s="47"/>
      <c r="F711" s="47"/>
    </row>
    <row r="712" spans="1:6" ht="14.4" x14ac:dyDescent="0.3">
      <c r="A712" s="52"/>
      <c r="B712" s="77"/>
      <c r="C712" s="45"/>
      <c r="D712" s="46"/>
      <c r="E712" s="47"/>
      <c r="F712" s="47"/>
    </row>
    <row r="713" spans="1:6" ht="14.4" x14ac:dyDescent="0.3">
      <c r="A713" s="52"/>
      <c r="B713" s="77"/>
      <c r="C713" s="45"/>
      <c r="D713" s="46"/>
      <c r="E713" s="47"/>
      <c r="F713" s="47"/>
    </row>
    <row r="714" spans="1:6" ht="14.4" x14ac:dyDescent="0.3">
      <c r="A714" s="52"/>
      <c r="B714" s="77"/>
      <c r="C714" s="45"/>
      <c r="D714" s="46"/>
      <c r="E714" s="47"/>
      <c r="F714" s="47"/>
    </row>
    <row r="715" spans="1:6" ht="14.4" x14ac:dyDescent="0.3">
      <c r="A715" s="52"/>
      <c r="B715" s="77"/>
      <c r="C715" s="45"/>
      <c r="D715" s="46"/>
      <c r="E715" s="47"/>
      <c r="F715" s="47"/>
    </row>
    <row r="716" spans="1:6" ht="14.4" x14ac:dyDescent="0.3">
      <c r="A716" s="52"/>
      <c r="B716" s="77"/>
      <c r="C716" s="45"/>
      <c r="D716" s="46"/>
      <c r="E716" s="47"/>
      <c r="F716" s="47"/>
    </row>
    <row r="717" spans="1:6" ht="14.4" x14ac:dyDescent="0.3">
      <c r="A717" s="52"/>
      <c r="B717" s="77"/>
      <c r="C717" s="45"/>
      <c r="D717" s="46"/>
      <c r="E717" s="47"/>
      <c r="F717" s="47"/>
    </row>
    <row r="718" spans="1:6" ht="14.4" x14ac:dyDescent="0.3">
      <c r="A718" s="52"/>
      <c r="B718" s="77"/>
      <c r="C718" s="45"/>
      <c r="D718" s="46"/>
      <c r="E718" s="47"/>
      <c r="F718" s="47"/>
    </row>
    <row r="719" spans="1:6" ht="14.4" x14ac:dyDescent="0.3">
      <c r="A719" s="52"/>
      <c r="B719" s="77"/>
      <c r="C719" s="45"/>
      <c r="D719" s="46"/>
      <c r="E719" s="47"/>
      <c r="F719" s="47"/>
    </row>
    <row r="720" spans="1:6" ht="14.4" x14ac:dyDescent="0.3">
      <c r="A720" s="52"/>
      <c r="B720" s="77"/>
      <c r="C720" s="45"/>
      <c r="D720" s="46"/>
      <c r="E720" s="47"/>
      <c r="F720" s="47"/>
    </row>
    <row r="721" spans="1:6" ht="14.4" x14ac:dyDescent="0.3">
      <c r="A721" s="52"/>
      <c r="B721" s="77"/>
      <c r="C721" s="45"/>
      <c r="D721" s="46"/>
      <c r="E721" s="47"/>
      <c r="F721" s="47"/>
    </row>
    <row r="722" spans="1:6" ht="14.4" x14ac:dyDescent="0.3">
      <c r="A722" s="52"/>
      <c r="B722" s="77"/>
      <c r="C722" s="45"/>
      <c r="D722" s="46"/>
      <c r="E722" s="47"/>
      <c r="F722" s="47"/>
    </row>
    <row r="723" spans="1:6" ht="14.4" x14ac:dyDescent="0.3">
      <c r="A723" s="52"/>
      <c r="B723" s="77"/>
      <c r="C723" s="45"/>
      <c r="D723" s="46"/>
      <c r="E723" s="47"/>
      <c r="F723" s="47"/>
    </row>
    <row r="724" spans="1:6" ht="14.4" x14ac:dyDescent="0.3">
      <c r="A724" s="52"/>
      <c r="B724" s="77"/>
      <c r="C724" s="45"/>
      <c r="D724" s="46"/>
      <c r="E724" s="47"/>
      <c r="F724" s="47"/>
    </row>
    <row r="725" spans="1:6" ht="14.4" x14ac:dyDescent="0.3">
      <c r="A725" s="52"/>
      <c r="B725" s="77"/>
      <c r="C725" s="45"/>
      <c r="D725" s="46"/>
      <c r="E725" s="47"/>
      <c r="F725" s="47"/>
    </row>
    <row r="726" spans="1:6" ht="14.4" x14ac:dyDescent="0.3">
      <c r="A726" s="52"/>
      <c r="B726" s="77"/>
      <c r="C726" s="45"/>
      <c r="D726" s="46"/>
      <c r="E726" s="47"/>
      <c r="F726" s="47"/>
    </row>
    <row r="727" spans="1:6" ht="14.4" x14ac:dyDescent="0.3">
      <c r="A727" s="52"/>
      <c r="B727" s="77"/>
      <c r="C727" s="45"/>
      <c r="D727" s="46"/>
      <c r="E727" s="47"/>
      <c r="F727" s="47"/>
    </row>
    <row r="728" spans="1:6" ht="14.4" x14ac:dyDescent="0.3">
      <c r="A728" s="52"/>
      <c r="B728" s="77"/>
      <c r="C728" s="45"/>
      <c r="D728" s="46"/>
      <c r="E728" s="47"/>
      <c r="F728" s="47"/>
    </row>
    <row r="729" spans="1:6" ht="14.4" x14ac:dyDescent="0.3">
      <c r="A729" s="52"/>
      <c r="B729" s="77"/>
      <c r="C729" s="45"/>
      <c r="D729" s="46"/>
      <c r="E729" s="47"/>
      <c r="F729" s="47"/>
    </row>
    <row r="730" spans="1:6" ht="14.4" x14ac:dyDescent="0.3">
      <c r="A730" s="52"/>
      <c r="B730" s="77"/>
      <c r="C730" s="45"/>
      <c r="D730" s="46"/>
      <c r="E730" s="47"/>
      <c r="F730" s="47"/>
    </row>
    <row r="731" spans="1:6" ht="14.4" x14ac:dyDescent="0.3">
      <c r="A731" s="52"/>
      <c r="B731" s="77"/>
      <c r="C731" s="45"/>
      <c r="D731" s="46"/>
      <c r="E731" s="47"/>
      <c r="F731" s="47"/>
    </row>
    <row r="732" spans="1:6" ht="14.4" x14ac:dyDescent="0.3">
      <c r="A732" s="52"/>
      <c r="B732" s="77"/>
      <c r="C732" s="45"/>
      <c r="D732" s="46"/>
      <c r="E732" s="47"/>
      <c r="F732" s="47"/>
    </row>
    <row r="733" spans="1:6" ht="14.4" x14ac:dyDescent="0.3">
      <c r="A733" s="52"/>
      <c r="B733" s="77"/>
      <c r="C733" s="45"/>
      <c r="D733" s="46"/>
      <c r="E733" s="47"/>
      <c r="F733" s="47"/>
    </row>
    <row r="734" spans="1:6" ht="14.4" x14ac:dyDescent="0.3">
      <c r="A734" s="52"/>
      <c r="B734" s="77"/>
      <c r="C734" s="45"/>
      <c r="D734" s="46"/>
      <c r="E734" s="47"/>
      <c r="F734" s="47"/>
    </row>
    <row r="735" spans="1:6" ht="14.4" x14ac:dyDescent="0.3">
      <c r="A735" s="52"/>
      <c r="B735" s="77"/>
      <c r="C735" s="45"/>
      <c r="D735" s="46"/>
      <c r="E735" s="47"/>
      <c r="F735" s="47"/>
    </row>
    <row r="736" spans="1:6" ht="14.4" x14ac:dyDescent="0.3">
      <c r="A736" s="52"/>
      <c r="B736" s="77"/>
      <c r="C736" s="45"/>
      <c r="D736" s="46"/>
      <c r="E736" s="47"/>
      <c r="F736" s="47"/>
    </row>
    <row r="737" spans="1:6" ht="14.4" x14ac:dyDescent="0.3">
      <c r="A737" s="52"/>
      <c r="B737" s="77"/>
      <c r="C737" s="45"/>
      <c r="D737" s="46"/>
      <c r="E737" s="47"/>
      <c r="F737" s="47"/>
    </row>
    <row r="738" spans="1:6" ht="14.4" x14ac:dyDescent="0.3">
      <c r="A738" s="52"/>
      <c r="B738" s="77"/>
      <c r="C738" s="45"/>
      <c r="D738" s="46"/>
      <c r="E738" s="47"/>
      <c r="F738" s="47"/>
    </row>
    <row r="739" spans="1:6" ht="14.4" x14ac:dyDescent="0.3">
      <c r="A739" s="52"/>
      <c r="B739" s="77"/>
      <c r="C739" s="45"/>
      <c r="D739" s="46"/>
      <c r="E739" s="47"/>
      <c r="F739" s="47"/>
    </row>
    <row r="740" spans="1:6" ht="14.4" x14ac:dyDescent="0.3">
      <c r="A740" s="52"/>
      <c r="B740" s="77"/>
      <c r="C740" s="45"/>
      <c r="D740" s="46"/>
      <c r="E740" s="47"/>
      <c r="F740" s="47"/>
    </row>
    <row r="741" spans="1:6" ht="14.4" x14ac:dyDescent="0.3">
      <c r="A741" s="52"/>
      <c r="B741" s="77"/>
      <c r="C741" s="45"/>
      <c r="D741" s="46"/>
      <c r="E741" s="47"/>
      <c r="F741" s="47"/>
    </row>
    <row r="742" spans="1:6" ht="14.4" x14ac:dyDescent="0.3">
      <c r="A742" s="52"/>
      <c r="B742" s="77"/>
      <c r="C742" s="45"/>
      <c r="D742" s="46"/>
      <c r="E742" s="47"/>
      <c r="F742" s="47"/>
    </row>
    <row r="743" spans="1:6" ht="14.4" x14ac:dyDescent="0.3">
      <c r="A743" s="52"/>
      <c r="B743" s="77"/>
      <c r="C743" s="45"/>
      <c r="D743" s="46"/>
      <c r="E743" s="47"/>
      <c r="F743" s="47"/>
    </row>
    <row r="744" spans="1:6" ht="14.4" x14ac:dyDescent="0.3">
      <c r="A744" s="52"/>
      <c r="B744" s="77"/>
      <c r="C744" s="45"/>
      <c r="D744" s="46"/>
      <c r="E744" s="47"/>
      <c r="F744" s="47"/>
    </row>
    <row r="745" spans="1:6" ht="14.4" x14ac:dyDescent="0.3">
      <c r="A745" s="52"/>
      <c r="B745" s="77"/>
      <c r="C745" s="45"/>
      <c r="D745" s="46"/>
      <c r="E745" s="47"/>
      <c r="F745" s="47"/>
    </row>
    <row r="746" spans="1:6" ht="14.4" x14ac:dyDescent="0.3">
      <c r="A746" s="52"/>
      <c r="B746" s="77"/>
      <c r="C746" s="45"/>
      <c r="D746" s="46"/>
      <c r="E746" s="47"/>
      <c r="F746" s="47"/>
    </row>
    <row r="747" spans="1:6" ht="14.4" x14ac:dyDescent="0.3">
      <c r="A747" s="52"/>
      <c r="B747" s="77"/>
      <c r="C747" s="45"/>
      <c r="D747" s="46"/>
      <c r="E747" s="47"/>
      <c r="F747" s="47"/>
    </row>
    <row r="748" spans="1:6" ht="14.4" x14ac:dyDescent="0.3">
      <c r="A748" s="52"/>
      <c r="B748" s="77"/>
      <c r="C748" s="45"/>
      <c r="D748" s="46"/>
      <c r="E748" s="47"/>
      <c r="F748" s="47"/>
    </row>
    <row r="749" spans="1:6" ht="14.4" x14ac:dyDescent="0.3">
      <c r="A749" s="52"/>
      <c r="B749" s="77"/>
      <c r="C749" s="45"/>
      <c r="D749" s="46"/>
      <c r="E749" s="47"/>
      <c r="F749" s="47"/>
    </row>
    <row r="750" spans="1:6" ht="14.4" x14ac:dyDescent="0.3">
      <c r="A750" s="52"/>
      <c r="B750" s="77"/>
      <c r="C750" s="45"/>
      <c r="D750" s="46"/>
      <c r="E750" s="47"/>
      <c r="F750" s="47"/>
    </row>
    <row r="751" spans="1:6" ht="14.4" x14ac:dyDescent="0.3">
      <c r="A751" s="52"/>
      <c r="B751" s="77"/>
      <c r="C751" s="45"/>
      <c r="D751" s="46"/>
      <c r="E751" s="47"/>
      <c r="F751" s="47"/>
    </row>
    <row r="752" spans="1:6" ht="14.4" x14ac:dyDescent="0.3">
      <c r="A752" s="52"/>
      <c r="B752" s="77"/>
      <c r="C752" s="45"/>
      <c r="D752" s="46"/>
      <c r="E752" s="47"/>
      <c r="F752" s="47"/>
    </row>
    <row r="753" spans="1:6" ht="14.4" x14ac:dyDescent="0.3">
      <c r="A753" s="52"/>
      <c r="B753" s="77"/>
      <c r="C753" s="45"/>
      <c r="D753" s="46"/>
      <c r="E753" s="47"/>
      <c r="F753" s="47"/>
    </row>
    <row r="754" spans="1:6" ht="14.4" x14ac:dyDescent="0.3">
      <c r="A754" s="52"/>
      <c r="B754" s="77"/>
      <c r="C754" s="45"/>
      <c r="D754" s="46"/>
      <c r="E754" s="47"/>
      <c r="F754" s="47"/>
    </row>
    <row r="755" spans="1:6" ht="14.4" x14ac:dyDescent="0.3">
      <c r="A755" s="52"/>
      <c r="B755" s="77"/>
      <c r="C755" s="45"/>
      <c r="D755" s="46"/>
      <c r="E755" s="47"/>
      <c r="F755" s="47"/>
    </row>
    <row r="756" spans="1:6" ht="14.4" x14ac:dyDescent="0.3">
      <c r="A756" s="52"/>
      <c r="B756" s="77"/>
      <c r="C756" s="45"/>
      <c r="D756" s="46"/>
      <c r="E756" s="47"/>
      <c r="F756" s="47"/>
    </row>
    <row r="757" spans="1:6" ht="14.4" x14ac:dyDescent="0.3">
      <c r="A757" s="52"/>
      <c r="B757" s="77"/>
      <c r="C757" s="45"/>
      <c r="D757" s="46"/>
      <c r="E757" s="47"/>
      <c r="F757" s="47"/>
    </row>
    <row r="758" spans="1:6" ht="14.4" x14ac:dyDescent="0.3">
      <c r="A758" s="52"/>
      <c r="B758" s="77"/>
      <c r="C758" s="45"/>
      <c r="D758" s="46"/>
      <c r="E758" s="47"/>
      <c r="F758" s="47"/>
    </row>
    <row r="759" spans="1:6" ht="14.4" x14ac:dyDescent="0.3">
      <c r="A759" s="52"/>
      <c r="B759" s="77"/>
      <c r="C759" s="45"/>
      <c r="D759" s="46"/>
      <c r="E759" s="47"/>
      <c r="F759" s="47"/>
    </row>
    <row r="760" spans="1:6" ht="14.4" x14ac:dyDescent="0.3">
      <c r="A760" s="52"/>
      <c r="B760" s="77"/>
      <c r="C760" s="45"/>
      <c r="D760" s="46"/>
      <c r="E760" s="47"/>
      <c r="F760" s="47"/>
    </row>
    <row r="761" spans="1:6" ht="14.4" x14ac:dyDescent="0.3">
      <c r="A761" s="52"/>
      <c r="B761" s="77"/>
      <c r="C761" s="45"/>
      <c r="D761" s="46"/>
      <c r="E761" s="47"/>
      <c r="F761" s="47"/>
    </row>
    <row r="762" spans="1:6" ht="14.4" x14ac:dyDescent="0.3">
      <c r="A762" s="52"/>
      <c r="B762" s="77"/>
      <c r="C762" s="45"/>
      <c r="D762" s="46"/>
      <c r="E762" s="47"/>
      <c r="F762" s="47"/>
    </row>
    <row r="763" spans="1:6" ht="14.4" x14ac:dyDescent="0.3">
      <c r="A763" s="52"/>
      <c r="B763" s="77"/>
      <c r="C763" s="45"/>
      <c r="D763" s="46"/>
      <c r="E763" s="47"/>
      <c r="F763" s="47"/>
    </row>
    <row r="764" spans="1:6" ht="14.4" x14ac:dyDescent="0.3">
      <c r="A764" s="52"/>
      <c r="B764" s="77"/>
      <c r="C764" s="45"/>
      <c r="D764" s="46"/>
      <c r="E764" s="47"/>
      <c r="F764" s="47"/>
    </row>
    <row r="765" spans="1:6" ht="14.4" x14ac:dyDescent="0.3">
      <c r="A765" s="52"/>
      <c r="B765" s="77"/>
      <c r="C765" s="45"/>
      <c r="D765" s="46"/>
      <c r="E765" s="47"/>
      <c r="F765" s="47"/>
    </row>
    <row r="766" spans="1:6" ht="14.4" x14ac:dyDescent="0.3">
      <c r="A766" s="52"/>
      <c r="B766" s="77"/>
      <c r="C766" s="45"/>
      <c r="D766" s="46"/>
      <c r="E766" s="47"/>
      <c r="F766" s="47"/>
    </row>
    <row r="767" spans="1:6" ht="14.4" x14ac:dyDescent="0.3">
      <c r="A767" s="52"/>
      <c r="B767" s="77"/>
      <c r="C767" s="45"/>
      <c r="D767" s="46"/>
      <c r="E767" s="47"/>
      <c r="F767" s="47"/>
    </row>
    <row r="768" spans="1:6" ht="14.4" x14ac:dyDescent="0.3">
      <c r="A768" s="52"/>
      <c r="B768" s="77"/>
      <c r="C768" s="45"/>
      <c r="D768" s="46"/>
      <c r="E768" s="47"/>
      <c r="F768" s="47"/>
    </row>
    <row r="769" spans="1:6" ht="14.4" x14ac:dyDescent="0.3">
      <c r="A769" s="52"/>
      <c r="B769" s="77"/>
      <c r="C769" s="45"/>
      <c r="D769" s="46"/>
      <c r="E769" s="47"/>
      <c r="F769" s="47"/>
    </row>
    <row r="770" spans="1:6" ht="14.4" x14ac:dyDescent="0.3">
      <c r="A770" s="52"/>
      <c r="B770" s="77"/>
      <c r="C770" s="45"/>
      <c r="D770" s="46"/>
      <c r="E770" s="47"/>
      <c r="F770" s="47"/>
    </row>
    <row r="771" spans="1:6" ht="14.4" x14ac:dyDescent="0.3">
      <c r="A771" s="52"/>
      <c r="B771" s="77"/>
      <c r="C771" s="45"/>
      <c r="D771" s="46"/>
      <c r="E771" s="47"/>
      <c r="F771" s="47"/>
    </row>
    <row r="772" spans="1:6" ht="14.4" x14ac:dyDescent="0.3">
      <c r="A772" s="52"/>
      <c r="B772" s="77"/>
      <c r="C772" s="45"/>
      <c r="D772" s="46"/>
      <c r="E772" s="47"/>
      <c r="F772" s="47"/>
    </row>
    <row r="773" spans="1:6" ht="14.4" x14ac:dyDescent="0.3">
      <c r="A773" s="52"/>
      <c r="B773" s="77"/>
      <c r="C773" s="45"/>
      <c r="D773" s="46"/>
      <c r="E773" s="47"/>
      <c r="F773" s="47"/>
    </row>
    <row r="774" spans="1:6" ht="14.4" x14ac:dyDescent="0.3">
      <c r="A774" s="52"/>
      <c r="B774" s="77"/>
      <c r="C774" s="45"/>
      <c r="D774" s="46"/>
      <c r="E774" s="47"/>
      <c r="F774" s="47"/>
    </row>
    <row r="775" spans="1:6" ht="14.4" x14ac:dyDescent="0.3">
      <c r="A775" s="52"/>
      <c r="B775" s="77"/>
      <c r="C775" s="45"/>
      <c r="D775" s="46"/>
      <c r="E775" s="47"/>
      <c r="F775" s="47"/>
    </row>
    <row r="776" spans="1:6" ht="14.4" x14ac:dyDescent="0.3">
      <c r="A776" s="52"/>
      <c r="B776" s="77"/>
      <c r="C776" s="45"/>
      <c r="D776" s="46"/>
      <c r="E776" s="47"/>
      <c r="F776" s="47"/>
    </row>
    <row r="777" spans="1:6" ht="14.4" x14ac:dyDescent="0.3">
      <c r="A777" s="52"/>
      <c r="B777" s="77"/>
      <c r="C777" s="45"/>
      <c r="D777" s="46"/>
      <c r="E777" s="47"/>
      <c r="F777" s="47"/>
    </row>
    <row r="778" spans="1:6" ht="14.4" x14ac:dyDescent="0.3">
      <c r="A778" s="52"/>
      <c r="B778" s="77"/>
      <c r="C778" s="45"/>
      <c r="D778" s="46"/>
      <c r="E778" s="47"/>
      <c r="F778" s="47"/>
    </row>
    <row r="779" spans="1:6" ht="14.4" x14ac:dyDescent="0.3">
      <c r="A779" s="52"/>
      <c r="B779" s="77"/>
      <c r="C779" s="45"/>
      <c r="D779" s="46"/>
      <c r="E779" s="47"/>
      <c r="F779" s="47"/>
    </row>
    <row r="780" spans="1:6" ht="14.4" x14ac:dyDescent="0.3">
      <c r="A780" s="52"/>
      <c r="B780" s="77"/>
      <c r="C780" s="45"/>
      <c r="D780" s="46"/>
      <c r="E780" s="47"/>
      <c r="F780" s="47"/>
    </row>
    <row r="781" spans="1:6" ht="14.4" x14ac:dyDescent="0.3">
      <c r="A781" s="52"/>
      <c r="B781" s="77"/>
      <c r="C781" s="45"/>
      <c r="D781" s="46"/>
      <c r="E781" s="47"/>
      <c r="F781" s="47"/>
    </row>
    <row r="782" spans="1:6" ht="14.4" x14ac:dyDescent="0.3">
      <c r="A782" s="52"/>
      <c r="B782" s="77"/>
      <c r="C782" s="45"/>
      <c r="D782" s="46"/>
      <c r="E782" s="47"/>
      <c r="F782" s="47"/>
    </row>
    <row r="783" spans="1:6" ht="14.4" x14ac:dyDescent="0.3">
      <c r="A783" s="52"/>
      <c r="B783" s="77"/>
      <c r="C783" s="45"/>
      <c r="D783" s="46"/>
      <c r="E783" s="47"/>
      <c r="F783" s="47"/>
    </row>
    <row r="784" spans="1:6" ht="14.4" x14ac:dyDescent="0.3">
      <c r="A784" s="52"/>
      <c r="B784" s="77"/>
      <c r="C784" s="45"/>
      <c r="D784" s="46"/>
      <c r="E784" s="47"/>
      <c r="F784" s="47"/>
    </row>
    <row r="785" spans="1:6" ht="14.4" x14ac:dyDescent="0.3">
      <c r="A785" s="52"/>
      <c r="B785" s="77"/>
      <c r="C785" s="45"/>
      <c r="D785" s="46"/>
      <c r="E785" s="47"/>
      <c r="F785" s="47"/>
    </row>
    <row r="786" spans="1:6" ht="14.4" x14ac:dyDescent="0.3">
      <c r="A786" s="52"/>
      <c r="B786" s="77"/>
      <c r="C786" s="45"/>
      <c r="D786" s="46"/>
      <c r="E786" s="47"/>
      <c r="F786" s="47"/>
    </row>
    <row r="787" spans="1:6" ht="14.4" x14ac:dyDescent="0.3">
      <c r="A787" s="52"/>
      <c r="B787" s="77"/>
      <c r="C787" s="45"/>
      <c r="D787" s="46"/>
      <c r="E787" s="47"/>
      <c r="F787" s="47"/>
    </row>
    <row r="788" spans="1:6" ht="14.4" x14ac:dyDescent="0.3">
      <c r="A788" s="52"/>
      <c r="B788" s="77"/>
      <c r="C788" s="45"/>
      <c r="D788" s="46"/>
      <c r="E788" s="47"/>
      <c r="F788" s="47"/>
    </row>
    <row r="789" spans="1:6" ht="14.4" x14ac:dyDescent="0.3">
      <c r="A789" s="52"/>
      <c r="B789" s="77"/>
      <c r="C789" s="45"/>
      <c r="D789" s="46"/>
      <c r="E789" s="47"/>
      <c r="F789" s="47"/>
    </row>
    <row r="790" spans="1:6" ht="14.4" x14ac:dyDescent="0.3">
      <c r="A790" s="52"/>
      <c r="B790" s="77"/>
      <c r="C790" s="45"/>
      <c r="D790" s="46"/>
      <c r="E790" s="47"/>
      <c r="F790" s="47"/>
    </row>
    <row r="791" spans="1:6" ht="14.4" x14ac:dyDescent="0.3">
      <c r="A791" s="52"/>
      <c r="B791" s="77"/>
      <c r="C791" s="45"/>
      <c r="D791" s="46"/>
      <c r="E791" s="47"/>
      <c r="F791" s="47"/>
    </row>
    <row r="792" spans="1:6" ht="14.4" x14ac:dyDescent="0.3">
      <c r="A792" s="52"/>
      <c r="B792" s="77"/>
      <c r="C792" s="45"/>
      <c r="D792" s="46"/>
      <c r="E792" s="47"/>
      <c r="F792" s="47"/>
    </row>
    <row r="793" spans="1:6" ht="14.4" x14ac:dyDescent="0.3">
      <c r="A793" s="52"/>
      <c r="B793" s="77"/>
      <c r="C793" s="45"/>
      <c r="D793" s="46"/>
      <c r="E793" s="47"/>
      <c r="F793" s="47"/>
    </row>
    <row r="794" spans="1:6" ht="14.4" x14ac:dyDescent="0.3">
      <c r="A794" s="52"/>
      <c r="B794" s="77"/>
      <c r="C794" s="45"/>
      <c r="D794" s="46"/>
      <c r="E794" s="47"/>
      <c r="F794" s="47"/>
    </row>
    <row r="795" spans="1:6" ht="14.4" x14ac:dyDescent="0.3">
      <c r="A795" s="52"/>
      <c r="B795" s="77"/>
      <c r="C795" s="45"/>
      <c r="D795" s="46"/>
      <c r="E795" s="47"/>
      <c r="F795" s="47"/>
    </row>
    <row r="796" spans="1:6" ht="14.4" x14ac:dyDescent="0.3">
      <c r="A796" s="52"/>
      <c r="B796" s="77"/>
      <c r="C796" s="45"/>
      <c r="D796" s="46"/>
      <c r="E796" s="47"/>
      <c r="F796" s="47"/>
    </row>
    <row r="797" spans="1:6" ht="14.4" x14ac:dyDescent="0.3">
      <c r="A797" s="52"/>
      <c r="B797" s="77"/>
      <c r="C797" s="45"/>
      <c r="D797" s="46"/>
      <c r="E797" s="47"/>
      <c r="F797" s="47"/>
    </row>
    <row r="798" spans="1:6" ht="14.4" x14ac:dyDescent="0.3">
      <c r="A798" s="52"/>
      <c r="B798" s="77"/>
      <c r="C798" s="45"/>
      <c r="D798" s="46"/>
      <c r="E798" s="47"/>
      <c r="F798" s="47"/>
    </row>
    <row r="799" spans="1:6" ht="14.4" x14ac:dyDescent="0.3">
      <c r="A799" s="52"/>
      <c r="B799" s="77"/>
      <c r="C799" s="45"/>
      <c r="D799" s="46"/>
      <c r="E799" s="47"/>
      <c r="F799" s="47"/>
    </row>
    <row r="800" spans="1:6" ht="14.4" x14ac:dyDescent="0.3">
      <c r="A800" s="52"/>
      <c r="B800" s="77"/>
      <c r="C800" s="45"/>
      <c r="D800" s="46"/>
      <c r="E800" s="47"/>
      <c r="F800" s="47"/>
    </row>
    <row r="801" spans="1:6" ht="14.4" x14ac:dyDescent="0.3">
      <c r="A801" s="52"/>
      <c r="B801" s="77"/>
      <c r="C801" s="45"/>
      <c r="D801" s="46"/>
      <c r="E801" s="47"/>
      <c r="F801" s="47"/>
    </row>
    <row r="802" spans="1:6" ht="14.4" x14ac:dyDescent="0.3">
      <c r="A802" s="52"/>
      <c r="B802" s="77"/>
      <c r="C802" s="45"/>
      <c r="D802" s="46"/>
      <c r="E802" s="47"/>
      <c r="F802" s="47"/>
    </row>
    <row r="803" spans="1:6" ht="14.4" x14ac:dyDescent="0.3">
      <c r="A803" s="52"/>
      <c r="B803" s="77"/>
      <c r="C803" s="45"/>
      <c r="D803" s="46"/>
      <c r="E803" s="47"/>
      <c r="F803" s="47"/>
    </row>
    <row r="804" spans="1:6" ht="14.4" x14ac:dyDescent="0.3">
      <c r="A804" s="52"/>
      <c r="B804" s="77"/>
      <c r="C804" s="45"/>
      <c r="D804" s="46"/>
      <c r="E804" s="47"/>
      <c r="F804" s="47"/>
    </row>
    <row r="805" spans="1:6" ht="14.4" x14ac:dyDescent="0.3">
      <c r="A805" s="52"/>
      <c r="B805" s="77"/>
      <c r="C805" s="45"/>
      <c r="D805" s="46"/>
      <c r="E805" s="47"/>
      <c r="F805" s="47"/>
    </row>
    <row r="806" spans="1:6" ht="14.4" x14ac:dyDescent="0.3">
      <c r="A806" s="52"/>
      <c r="B806" s="77"/>
      <c r="C806" s="45"/>
      <c r="D806" s="46"/>
      <c r="E806" s="47"/>
      <c r="F806" s="47"/>
    </row>
    <row r="807" spans="1:6" ht="14.4" x14ac:dyDescent="0.3">
      <c r="A807" s="52"/>
      <c r="B807" s="77"/>
      <c r="C807" s="45"/>
      <c r="D807" s="46"/>
      <c r="E807" s="47"/>
      <c r="F807" s="47"/>
    </row>
    <row r="808" spans="1:6" ht="14.4" x14ac:dyDescent="0.3">
      <c r="A808" s="52"/>
      <c r="B808" s="77"/>
      <c r="C808" s="45"/>
      <c r="D808" s="46"/>
      <c r="E808" s="47"/>
      <c r="F808" s="47"/>
    </row>
    <row r="809" spans="1:6" ht="14.4" x14ac:dyDescent="0.3">
      <c r="A809" s="52"/>
      <c r="B809" s="77"/>
      <c r="C809" s="45"/>
      <c r="D809" s="46"/>
      <c r="E809" s="47"/>
      <c r="F809" s="47"/>
    </row>
    <row r="810" spans="1:6" ht="14.4" x14ac:dyDescent="0.3">
      <c r="A810" s="52"/>
      <c r="B810" s="77"/>
      <c r="C810" s="45"/>
      <c r="D810" s="46"/>
      <c r="E810" s="47"/>
      <c r="F810" s="47"/>
    </row>
    <row r="811" spans="1:6" ht="14.4" x14ac:dyDescent="0.3">
      <c r="A811" s="52"/>
      <c r="B811" s="77"/>
      <c r="C811" s="45"/>
      <c r="D811" s="46"/>
      <c r="E811" s="47"/>
      <c r="F811" s="47"/>
    </row>
    <row r="812" spans="1:6" ht="14.4" x14ac:dyDescent="0.3">
      <c r="A812" s="52"/>
      <c r="B812" s="77"/>
      <c r="C812" s="45"/>
      <c r="D812" s="46"/>
      <c r="E812" s="47"/>
      <c r="F812" s="47"/>
    </row>
    <row r="813" spans="1:6" ht="14.4" x14ac:dyDescent="0.3">
      <c r="A813" s="52"/>
      <c r="B813" s="77"/>
      <c r="C813" s="45"/>
      <c r="D813" s="46"/>
      <c r="E813" s="47"/>
      <c r="F813" s="47"/>
    </row>
    <row r="814" spans="1:6" ht="14.4" x14ac:dyDescent="0.3">
      <c r="A814" s="52"/>
      <c r="B814" s="77"/>
      <c r="C814" s="45"/>
      <c r="D814" s="46"/>
      <c r="E814" s="47"/>
      <c r="F814" s="47"/>
    </row>
    <row r="815" spans="1:6" ht="14.4" x14ac:dyDescent="0.3">
      <c r="A815" s="52"/>
      <c r="B815" s="77"/>
      <c r="C815" s="45"/>
      <c r="D815" s="46"/>
      <c r="E815" s="47"/>
      <c r="F815" s="47"/>
    </row>
    <row r="816" spans="1:6" ht="14.4" x14ac:dyDescent="0.3">
      <c r="A816" s="52"/>
      <c r="B816" s="77"/>
      <c r="C816" s="45"/>
      <c r="D816" s="46"/>
      <c r="E816" s="47"/>
      <c r="F816" s="47"/>
    </row>
    <row r="817" spans="1:6" ht="14.4" x14ac:dyDescent="0.3">
      <c r="A817" s="52"/>
      <c r="B817" s="77"/>
      <c r="C817" s="45"/>
      <c r="D817" s="46"/>
      <c r="E817" s="47"/>
      <c r="F817" s="47"/>
    </row>
    <row r="818" spans="1:6" ht="14.4" x14ac:dyDescent="0.3">
      <c r="A818" s="52"/>
      <c r="B818" s="77"/>
      <c r="C818" s="45"/>
      <c r="D818" s="46"/>
      <c r="E818" s="47"/>
      <c r="F818" s="47"/>
    </row>
    <row r="819" spans="1:6" ht="14.4" x14ac:dyDescent="0.3">
      <c r="A819" s="52"/>
      <c r="B819" s="77"/>
      <c r="C819" s="45"/>
      <c r="D819" s="46"/>
      <c r="E819" s="47"/>
      <c r="F819" s="47"/>
    </row>
    <row r="820" spans="1:6" ht="14.4" x14ac:dyDescent="0.3">
      <c r="A820" s="52"/>
      <c r="B820" s="77"/>
      <c r="C820" s="45"/>
      <c r="D820" s="46"/>
      <c r="E820" s="47"/>
      <c r="F820" s="47"/>
    </row>
    <row r="821" spans="1:6" ht="14.4" x14ac:dyDescent="0.3">
      <c r="A821" s="52"/>
      <c r="B821" s="77"/>
      <c r="C821" s="45"/>
      <c r="D821" s="46"/>
      <c r="E821" s="47"/>
      <c r="F821" s="47"/>
    </row>
    <row r="822" spans="1:6" ht="14.4" x14ac:dyDescent="0.3">
      <c r="A822" s="52"/>
      <c r="B822" s="77"/>
      <c r="C822" s="45"/>
      <c r="D822" s="46"/>
      <c r="E822" s="47"/>
      <c r="F822" s="47"/>
    </row>
    <row r="823" spans="1:6" ht="14.4" x14ac:dyDescent="0.3">
      <c r="A823" s="52"/>
      <c r="B823" s="77"/>
      <c r="C823" s="45"/>
      <c r="D823" s="46"/>
      <c r="E823" s="47"/>
      <c r="F823" s="47"/>
    </row>
    <row r="824" spans="1:6" ht="14.4" x14ac:dyDescent="0.3">
      <c r="A824" s="52"/>
      <c r="B824" s="77"/>
      <c r="C824" s="45"/>
      <c r="D824" s="46"/>
      <c r="E824" s="47"/>
      <c r="F824" s="47"/>
    </row>
    <row r="825" spans="1:6" ht="14.4" x14ac:dyDescent="0.3">
      <c r="A825" s="52"/>
      <c r="B825" s="77"/>
      <c r="C825" s="45"/>
      <c r="D825" s="46"/>
      <c r="E825" s="47"/>
      <c r="F825" s="47"/>
    </row>
    <row r="826" spans="1:6" ht="14.4" x14ac:dyDescent="0.3">
      <c r="A826" s="52"/>
      <c r="B826" s="77"/>
      <c r="C826" s="45"/>
      <c r="D826" s="46"/>
      <c r="E826" s="47"/>
      <c r="F826" s="47"/>
    </row>
    <row r="827" spans="1:6" ht="14.4" x14ac:dyDescent="0.3">
      <c r="A827" s="52"/>
      <c r="B827" s="77"/>
      <c r="C827" s="45"/>
      <c r="D827" s="46"/>
      <c r="E827" s="47"/>
      <c r="F827" s="47"/>
    </row>
    <row r="828" spans="1:6" ht="14.4" x14ac:dyDescent="0.3">
      <c r="A828" s="52"/>
      <c r="B828" s="77"/>
      <c r="C828" s="45"/>
      <c r="D828" s="46"/>
      <c r="E828" s="47"/>
      <c r="F828" s="47"/>
    </row>
    <row r="829" spans="1:6" ht="14.4" x14ac:dyDescent="0.3">
      <c r="A829" s="52"/>
      <c r="B829" s="77"/>
      <c r="C829" s="45"/>
      <c r="D829" s="46"/>
      <c r="E829" s="47"/>
      <c r="F829" s="47"/>
    </row>
    <row r="830" spans="1:6" ht="14.4" x14ac:dyDescent="0.3">
      <c r="A830" s="52"/>
      <c r="B830" s="77"/>
      <c r="C830" s="45"/>
      <c r="D830" s="46"/>
      <c r="E830" s="47"/>
      <c r="F830" s="47"/>
    </row>
    <row r="831" spans="1:6" ht="14.4" x14ac:dyDescent="0.3">
      <c r="A831" s="52"/>
      <c r="B831" s="77"/>
      <c r="C831" s="45"/>
      <c r="D831" s="46"/>
      <c r="E831" s="47"/>
      <c r="F831" s="47"/>
    </row>
    <row r="832" spans="1:6" ht="14.4" x14ac:dyDescent="0.3">
      <c r="A832" s="52"/>
      <c r="B832" s="77"/>
      <c r="C832" s="45"/>
      <c r="D832" s="46"/>
      <c r="E832" s="47"/>
      <c r="F832" s="47"/>
    </row>
    <row r="833" spans="1:6" ht="14.4" x14ac:dyDescent="0.3">
      <c r="A833" s="52"/>
      <c r="B833" s="77"/>
      <c r="C833" s="45"/>
      <c r="D833" s="46"/>
      <c r="E833" s="47"/>
      <c r="F833" s="47"/>
    </row>
    <row r="834" spans="1:6" ht="14.4" x14ac:dyDescent="0.3">
      <c r="A834" s="52"/>
      <c r="B834" s="77"/>
      <c r="C834" s="45"/>
      <c r="D834" s="46"/>
      <c r="E834" s="47"/>
      <c r="F834" s="47"/>
    </row>
    <row r="835" spans="1:6" ht="14.4" x14ac:dyDescent="0.3">
      <c r="A835" s="52"/>
      <c r="B835" s="77"/>
      <c r="C835" s="45"/>
      <c r="D835" s="46"/>
      <c r="E835" s="47"/>
      <c r="F835" s="47"/>
    </row>
    <row r="836" spans="1:6" ht="14.4" x14ac:dyDescent="0.3">
      <c r="A836" s="52"/>
      <c r="B836" s="77"/>
      <c r="C836" s="45"/>
      <c r="D836" s="46"/>
      <c r="E836" s="47"/>
      <c r="F836" s="47"/>
    </row>
    <row r="837" spans="1:6" ht="14.4" x14ac:dyDescent="0.3">
      <c r="A837" s="52"/>
      <c r="B837" s="77"/>
      <c r="C837" s="45"/>
      <c r="D837" s="46"/>
      <c r="E837" s="47"/>
      <c r="F837" s="47"/>
    </row>
    <row r="838" spans="1:6" ht="14.4" x14ac:dyDescent="0.3">
      <c r="A838" s="52"/>
      <c r="B838" s="77"/>
      <c r="C838" s="45"/>
      <c r="D838" s="46"/>
      <c r="E838" s="47"/>
      <c r="F838" s="47"/>
    </row>
    <row r="839" spans="1:6" ht="14.4" x14ac:dyDescent="0.3">
      <c r="A839" s="52"/>
      <c r="B839" s="77"/>
      <c r="C839" s="45"/>
      <c r="D839" s="46"/>
      <c r="E839" s="47"/>
      <c r="F839" s="47"/>
    </row>
    <row r="840" spans="1:6" ht="14.4" x14ac:dyDescent="0.3">
      <c r="A840" s="52"/>
      <c r="B840" s="77"/>
      <c r="C840" s="45"/>
      <c r="D840" s="46"/>
      <c r="E840" s="47"/>
      <c r="F840" s="47"/>
    </row>
    <row r="841" spans="1:6" ht="14.4" x14ac:dyDescent="0.3">
      <c r="A841" s="52"/>
      <c r="B841" s="77"/>
      <c r="C841" s="45"/>
      <c r="D841" s="46"/>
      <c r="E841" s="47"/>
      <c r="F841" s="47"/>
    </row>
    <row r="842" spans="1:6" ht="14.4" x14ac:dyDescent="0.3">
      <c r="A842" s="52"/>
      <c r="B842" s="77"/>
      <c r="C842" s="45"/>
      <c r="D842" s="46"/>
      <c r="E842" s="47"/>
      <c r="F842" s="47"/>
    </row>
    <row r="843" spans="1:6" ht="14.4" x14ac:dyDescent="0.3">
      <c r="A843" s="52"/>
      <c r="B843" s="77"/>
      <c r="C843" s="45"/>
      <c r="D843" s="46"/>
      <c r="E843" s="47"/>
      <c r="F843" s="47"/>
    </row>
    <row r="844" spans="1:6" ht="14.4" x14ac:dyDescent="0.3">
      <c r="A844" s="52"/>
      <c r="B844" s="77"/>
      <c r="C844" s="45"/>
      <c r="D844" s="46"/>
      <c r="E844" s="47"/>
      <c r="F844" s="47"/>
    </row>
    <row r="845" spans="1:6" ht="14.4" x14ac:dyDescent="0.3">
      <c r="A845" s="52"/>
      <c r="B845" s="77"/>
      <c r="C845" s="45"/>
      <c r="D845" s="46"/>
      <c r="E845" s="47"/>
      <c r="F845" s="47"/>
    </row>
    <row r="846" spans="1:6" ht="14.4" x14ac:dyDescent="0.3">
      <c r="A846" s="52"/>
      <c r="B846" s="77"/>
      <c r="C846" s="45"/>
      <c r="D846" s="46"/>
      <c r="E846" s="47"/>
      <c r="F846" s="47"/>
    </row>
    <row r="847" spans="1:6" ht="14.4" x14ac:dyDescent="0.3">
      <c r="A847" s="52"/>
      <c r="B847" s="77"/>
      <c r="C847" s="45"/>
      <c r="D847" s="46"/>
      <c r="E847" s="47"/>
      <c r="F847" s="47"/>
    </row>
    <row r="848" spans="1:6" ht="14.4" x14ac:dyDescent="0.3">
      <c r="A848" s="52"/>
      <c r="B848" s="77"/>
      <c r="C848" s="45"/>
      <c r="D848" s="46"/>
      <c r="E848" s="47"/>
      <c r="F848" s="47"/>
    </row>
    <row r="849" spans="1:6" ht="14.4" x14ac:dyDescent="0.3">
      <c r="A849" s="52"/>
      <c r="B849" s="77"/>
      <c r="C849" s="45"/>
      <c r="D849" s="46"/>
      <c r="E849" s="47"/>
      <c r="F849" s="47"/>
    </row>
    <row r="850" spans="1:6" ht="14.4" x14ac:dyDescent="0.3">
      <c r="A850" s="52"/>
      <c r="B850" s="77"/>
      <c r="C850" s="45"/>
      <c r="D850" s="46"/>
      <c r="E850" s="47"/>
      <c r="F850" s="47"/>
    </row>
    <row r="851" spans="1:6" ht="14.4" x14ac:dyDescent="0.3">
      <c r="A851" s="52"/>
      <c r="B851" s="77"/>
      <c r="C851" s="45"/>
      <c r="D851" s="46"/>
      <c r="E851" s="47"/>
      <c r="F851" s="47"/>
    </row>
    <row r="852" spans="1:6" ht="14.4" x14ac:dyDescent="0.3">
      <c r="A852" s="52"/>
      <c r="B852" s="77"/>
      <c r="C852" s="45"/>
      <c r="D852" s="46"/>
      <c r="E852" s="47"/>
      <c r="F852" s="47"/>
    </row>
    <row r="853" spans="1:6" ht="14.4" x14ac:dyDescent="0.3">
      <c r="A853" s="52"/>
      <c r="B853" s="77"/>
      <c r="C853" s="45"/>
      <c r="D853" s="46"/>
      <c r="E853" s="47"/>
      <c r="F853" s="47"/>
    </row>
    <row r="854" spans="1:6" ht="14.4" x14ac:dyDescent="0.3">
      <c r="A854" s="52"/>
      <c r="B854" s="77"/>
      <c r="C854" s="45"/>
      <c r="D854" s="46"/>
      <c r="E854" s="47"/>
      <c r="F854" s="47"/>
    </row>
    <row r="855" spans="1:6" ht="14.4" x14ac:dyDescent="0.3">
      <c r="A855" s="52"/>
      <c r="B855" s="77"/>
      <c r="C855" s="45"/>
      <c r="D855" s="46"/>
      <c r="E855" s="47"/>
      <c r="F855" s="47"/>
    </row>
    <row r="856" spans="1:6" ht="14.4" x14ac:dyDescent="0.3">
      <c r="A856" s="52"/>
      <c r="B856" s="77"/>
      <c r="C856" s="45"/>
      <c r="D856" s="46"/>
      <c r="E856" s="47"/>
      <c r="F856" s="47"/>
    </row>
    <row r="857" spans="1:6" ht="14.4" x14ac:dyDescent="0.3">
      <c r="A857" s="52"/>
      <c r="B857" s="77"/>
      <c r="C857" s="45"/>
      <c r="D857" s="46"/>
      <c r="E857" s="47"/>
      <c r="F857" s="47"/>
    </row>
    <row r="858" spans="1:6" ht="14.4" x14ac:dyDescent="0.3">
      <c r="A858" s="52"/>
      <c r="B858" s="77"/>
      <c r="C858" s="45"/>
      <c r="D858" s="46"/>
      <c r="E858" s="47"/>
      <c r="F858" s="47"/>
    </row>
    <row r="859" spans="1:6" ht="14.4" x14ac:dyDescent="0.3">
      <c r="A859" s="52"/>
      <c r="B859" s="77"/>
      <c r="C859" s="45"/>
      <c r="D859" s="46"/>
      <c r="E859" s="47"/>
      <c r="F859" s="47"/>
    </row>
    <row r="860" spans="1:6" ht="14.4" x14ac:dyDescent="0.3">
      <c r="A860" s="52"/>
      <c r="B860" s="77"/>
      <c r="C860" s="45"/>
      <c r="D860" s="46"/>
      <c r="E860" s="47"/>
      <c r="F860" s="47"/>
    </row>
    <row r="861" spans="1:6" ht="14.4" x14ac:dyDescent="0.3">
      <c r="A861" s="52"/>
      <c r="B861" s="77"/>
      <c r="C861" s="45"/>
      <c r="D861" s="46"/>
      <c r="E861" s="47"/>
      <c r="F861" s="47"/>
    </row>
    <row r="862" spans="1:6" ht="14.4" x14ac:dyDescent="0.3">
      <c r="A862" s="52"/>
      <c r="B862" s="77"/>
      <c r="C862" s="45"/>
      <c r="D862" s="46"/>
      <c r="E862" s="47"/>
      <c r="F862" s="47"/>
    </row>
    <row r="863" spans="1:6" ht="14.4" x14ac:dyDescent="0.3">
      <c r="A863" s="52"/>
      <c r="B863" s="77"/>
      <c r="C863" s="45"/>
      <c r="D863" s="46"/>
      <c r="E863" s="47"/>
      <c r="F863" s="47"/>
    </row>
    <row r="864" spans="1:6" ht="14.4" x14ac:dyDescent="0.3">
      <c r="A864" s="52"/>
      <c r="B864" s="77"/>
      <c r="C864" s="45"/>
      <c r="D864" s="46"/>
      <c r="E864" s="47"/>
      <c r="F864" s="47"/>
    </row>
    <row r="865" spans="1:6" ht="14.4" x14ac:dyDescent="0.3">
      <c r="A865" s="52"/>
      <c r="B865" s="77"/>
      <c r="C865" s="45"/>
      <c r="D865" s="46"/>
      <c r="E865" s="47"/>
      <c r="F865" s="47"/>
    </row>
    <row r="866" spans="1:6" ht="14.4" x14ac:dyDescent="0.3">
      <c r="A866" s="52"/>
      <c r="B866" s="77"/>
      <c r="C866" s="45"/>
      <c r="D866" s="46"/>
      <c r="E866" s="47"/>
      <c r="F866" s="47"/>
    </row>
    <row r="867" spans="1:6" ht="14.4" x14ac:dyDescent="0.3">
      <c r="A867" s="52"/>
      <c r="B867" s="77"/>
      <c r="C867" s="45"/>
      <c r="D867" s="46"/>
      <c r="E867" s="47"/>
      <c r="F867" s="47"/>
    </row>
    <row r="868" spans="1:6" ht="14.4" x14ac:dyDescent="0.3">
      <c r="A868" s="52"/>
      <c r="B868" s="77"/>
      <c r="C868" s="45"/>
      <c r="D868" s="46"/>
      <c r="E868" s="47"/>
      <c r="F868" s="47"/>
    </row>
    <row r="869" spans="1:6" ht="14.4" x14ac:dyDescent="0.3">
      <c r="A869" s="52"/>
      <c r="B869" s="77"/>
      <c r="C869" s="45"/>
      <c r="D869" s="46"/>
      <c r="E869" s="47"/>
      <c r="F869" s="47"/>
    </row>
    <row r="870" spans="1:6" ht="14.4" x14ac:dyDescent="0.3">
      <c r="A870" s="52"/>
      <c r="B870" s="77"/>
      <c r="C870" s="45"/>
      <c r="D870" s="46"/>
      <c r="E870" s="47"/>
      <c r="F870" s="47"/>
    </row>
    <row r="871" spans="1:6" ht="14.4" x14ac:dyDescent="0.3">
      <c r="A871" s="52"/>
      <c r="B871" s="77"/>
      <c r="C871" s="45"/>
      <c r="D871" s="46"/>
      <c r="E871" s="47"/>
      <c r="F871" s="47"/>
    </row>
    <row r="872" spans="1:6" ht="14.4" x14ac:dyDescent="0.3">
      <c r="A872" s="52"/>
      <c r="B872" s="77"/>
      <c r="C872" s="45"/>
      <c r="D872" s="46"/>
      <c r="E872" s="47"/>
      <c r="F872" s="47"/>
    </row>
    <row r="873" spans="1:6" ht="14.4" x14ac:dyDescent="0.3">
      <c r="A873" s="52"/>
      <c r="B873" s="77"/>
      <c r="C873" s="45"/>
      <c r="D873" s="46"/>
      <c r="E873" s="47"/>
      <c r="F873" s="47"/>
    </row>
    <row r="874" spans="1:6" ht="14.4" x14ac:dyDescent="0.3">
      <c r="A874" s="52"/>
      <c r="B874" s="77"/>
      <c r="C874" s="45"/>
      <c r="D874" s="46"/>
      <c r="E874" s="47"/>
      <c r="F874" s="47"/>
    </row>
    <row r="875" spans="1:6" ht="14.4" x14ac:dyDescent="0.3">
      <c r="A875" s="52"/>
      <c r="B875" s="77"/>
      <c r="C875" s="45"/>
      <c r="D875" s="46"/>
      <c r="E875" s="47"/>
      <c r="F875" s="47"/>
    </row>
    <row r="876" spans="1:6" ht="14.4" x14ac:dyDescent="0.3">
      <c r="A876" s="52"/>
      <c r="B876" s="77"/>
      <c r="C876" s="45"/>
      <c r="D876" s="46"/>
      <c r="E876" s="47"/>
      <c r="F876" s="47"/>
    </row>
    <row r="877" spans="1:6" ht="14.4" x14ac:dyDescent="0.3">
      <c r="A877" s="52"/>
      <c r="B877" s="77"/>
      <c r="C877" s="45"/>
      <c r="D877" s="46"/>
      <c r="E877" s="47"/>
      <c r="F877" s="47"/>
    </row>
    <row r="878" spans="1:6" ht="14.4" x14ac:dyDescent="0.3">
      <c r="A878" s="52"/>
      <c r="B878" s="77"/>
      <c r="C878" s="45"/>
      <c r="D878" s="46"/>
      <c r="E878" s="47"/>
      <c r="F878" s="47"/>
    </row>
    <row r="879" spans="1:6" ht="14.4" x14ac:dyDescent="0.3">
      <c r="A879" s="52"/>
      <c r="B879" s="77"/>
      <c r="C879" s="45"/>
      <c r="D879" s="46"/>
      <c r="E879" s="47"/>
      <c r="F879" s="47"/>
    </row>
    <row r="880" spans="1:6" ht="14.4" x14ac:dyDescent="0.3">
      <c r="A880" s="52"/>
      <c r="B880" s="77"/>
      <c r="C880" s="45"/>
      <c r="D880" s="46"/>
      <c r="E880" s="47"/>
      <c r="F880" s="47"/>
    </row>
    <row r="881" spans="1:6" ht="14.4" x14ac:dyDescent="0.3">
      <c r="A881" s="52"/>
      <c r="B881" s="77"/>
      <c r="C881" s="45"/>
      <c r="D881" s="46"/>
      <c r="E881" s="47"/>
      <c r="F881" s="47"/>
    </row>
    <row r="882" spans="1:6" ht="14.4" x14ac:dyDescent="0.3">
      <c r="A882" s="52"/>
      <c r="B882" s="77"/>
      <c r="C882" s="45"/>
      <c r="D882" s="46"/>
      <c r="E882" s="47"/>
      <c r="F882" s="47"/>
    </row>
    <row r="883" spans="1:6" ht="14.4" x14ac:dyDescent="0.3">
      <c r="A883" s="52"/>
      <c r="B883" s="77"/>
      <c r="C883" s="45"/>
      <c r="D883" s="46"/>
      <c r="E883" s="47"/>
      <c r="F883" s="47"/>
    </row>
    <row r="884" spans="1:6" ht="14.4" x14ac:dyDescent="0.3">
      <c r="A884" s="52"/>
      <c r="B884" s="77"/>
      <c r="C884" s="45"/>
      <c r="D884" s="46"/>
      <c r="E884" s="47"/>
      <c r="F884" s="47"/>
    </row>
    <row r="885" spans="1:6" ht="14.4" x14ac:dyDescent="0.3">
      <c r="A885" s="52"/>
      <c r="B885" s="77"/>
      <c r="C885" s="45"/>
      <c r="D885" s="46"/>
      <c r="E885" s="47"/>
      <c r="F885" s="47"/>
    </row>
    <row r="886" spans="1:6" ht="14.4" x14ac:dyDescent="0.3">
      <c r="A886" s="52"/>
      <c r="B886" s="77"/>
      <c r="C886" s="45"/>
      <c r="D886" s="46"/>
      <c r="E886" s="47"/>
      <c r="F886" s="47"/>
    </row>
    <row r="887" spans="1:6" ht="14.4" x14ac:dyDescent="0.3">
      <c r="A887" s="52"/>
      <c r="B887" s="77"/>
      <c r="C887" s="45"/>
      <c r="D887" s="46"/>
      <c r="E887" s="47"/>
      <c r="F887" s="47"/>
    </row>
    <row r="888" spans="1:6" ht="14.4" x14ac:dyDescent="0.3">
      <c r="A888" s="52"/>
      <c r="B888" s="77"/>
      <c r="C888" s="45"/>
      <c r="D888" s="46"/>
      <c r="E888" s="47"/>
      <c r="F888" s="47"/>
    </row>
    <row r="889" spans="1:6" ht="14.4" x14ac:dyDescent="0.3">
      <c r="A889" s="52"/>
      <c r="B889" s="77"/>
      <c r="C889" s="45"/>
      <c r="D889" s="46"/>
      <c r="E889" s="47"/>
      <c r="F889" s="47"/>
    </row>
    <row r="890" spans="1:6" ht="14.4" x14ac:dyDescent="0.3">
      <c r="A890" s="52"/>
      <c r="B890" s="77"/>
      <c r="C890" s="45"/>
      <c r="D890" s="46"/>
      <c r="E890" s="47"/>
      <c r="F890" s="47"/>
    </row>
    <row r="891" spans="1:6" ht="14.4" x14ac:dyDescent="0.3">
      <c r="A891" s="52"/>
      <c r="B891" s="77"/>
      <c r="C891" s="45"/>
      <c r="D891" s="46"/>
      <c r="E891" s="47"/>
      <c r="F891" s="47"/>
    </row>
    <row r="892" spans="1:6" ht="14.4" x14ac:dyDescent="0.3">
      <c r="A892" s="52"/>
      <c r="B892" s="77"/>
      <c r="C892" s="45"/>
      <c r="D892" s="46"/>
      <c r="E892" s="47"/>
      <c r="F892" s="47"/>
    </row>
    <row r="893" spans="1:6" ht="14.4" x14ac:dyDescent="0.3">
      <c r="A893" s="52"/>
      <c r="B893" s="77"/>
      <c r="C893" s="45"/>
      <c r="D893" s="46"/>
      <c r="E893" s="47"/>
      <c r="F893" s="47"/>
    </row>
    <row r="894" spans="1:6" ht="14.4" x14ac:dyDescent="0.3">
      <c r="A894" s="52"/>
      <c r="B894" s="77"/>
      <c r="C894" s="45"/>
      <c r="D894" s="46"/>
      <c r="E894" s="47"/>
      <c r="F894" s="47"/>
    </row>
    <row r="895" spans="1:6" ht="14.4" x14ac:dyDescent="0.3">
      <c r="A895" s="52"/>
      <c r="B895" s="77"/>
      <c r="C895" s="45"/>
      <c r="D895" s="46"/>
      <c r="E895" s="47"/>
      <c r="F895" s="47"/>
    </row>
    <row r="896" spans="1:6" ht="14.4" x14ac:dyDescent="0.3">
      <c r="A896" s="52"/>
      <c r="B896" s="77"/>
      <c r="C896" s="45"/>
      <c r="D896" s="46"/>
      <c r="E896" s="47"/>
      <c r="F896" s="47"/>
    </row>
    <row r="897" spans="1:6" ht="14.4" x14ac:dyDescent="0.3">
      <c r="A897" s="52"/>
      <c r="B897" s="77"/>
      <c r="C897" s="45"/>
      <c r="D897" s="46"/>
      <c r="E897" s="47"/>
      <c r="F897" s="47"/>
    </row>
    <row r="898" spans="1:6" ht="14.4" x14ac:dyDescent="0.3">
      <c r="A898" s="52"/>
      <c r="B898" s="77"/>
      <c r="C898" s="45"/>
      <c r="D898" s="46"/>
      <c r="E898" s="47"/>
      <c r="F898" s="47"/>
    </row>
    <row r="899" spans="1:6" ht="14.4" x14ac:dyDescent="0.3">
      <c r="A899" s="52"/>
      <c r="B899" s="77"/>
      <c r="C899" s="45"/>
      <c r="D899" s="46"/>
      <c r="E899" s="47"/>
      <c r="F899" s="47"/>
    </row>
    <row r="900" spans="1:6" ht="14.4" x14ac:dyDescent="0.3">
      <c r="A900" s="52"/>
      <c r="B900" s="77"/>
      <c r="C900" s="45"/>
      <c r="D900" s="46"/>
      <c r="E900" s="47"/>
      <c r="F900" s="47"/>
    </row>
    <row r="901" spans="1:6" ht="14.4" x14ac:dyDescent="0.3">
      <c r="A901" s="52"/>
      <c r="B901" s="77"/>
      <c r="C901" s="45"/>
      <c r="D901" s="46"/>
      <c r="E901" s="47"/>
      <c r="F901" s="47"/>
    </row>
    <row r="902" spans="1:6" ht="14.4" x14ac:dyDescent="0.3">
      <c r="A902" s="52"/>
      <c r="B902" s="77"/>
      <c r="C902" s="45"/>
      <c r="D902" s="46"/>
      <c r="E902" s="47"/>
      <c r="F902" s="47"/>
    </row>
    <row r="903" spans="1:6" ht="14.4" x14ac:dyDescent="0.3">
      <c r="A903" s="52"/>
      <c r="B903" s="77"/>
      <c r="C903" s="45"/>
      <c r="D903" s="46"/>
      <c r="E903" s="47"/>
      <c r="F903" s="47"/>
    </row>
    <row r="904" spans="1:6" ht="14.4" x14ac:dyDescent="0.3">
      <c r="A904" s="52"/>
      <c r="B904" s="77"/>
      <c r="C904" s="45"/>
      <c r="D904" s="46"/>
      <c r="E904" s="47"/>
      <c r="F904" s="47"/>
    </row>
    <row r="905" spans="1:6" ht="14.4" x14ac:dyDescent="0.3">
      <c r="A905" s="52"/>
      <c r="B905" s="77"/>
      <c r="C905" s="45"/>
      <c r="D905" s="46"/>
      <c r="E905" s="47"/>
      <c r="F905" s="47"/>
    </row>
    <row r="906" spans="1:6" ht="14.4" x14ac:dyDescent="0.3">
      <c r="A906" s="52"/>
      <c r="B906" s="77"/>
      <c r="C906" s="45"/>
      <c r="D906" s="46"/>
      <c r="E906" s="47"/>
      <c r="F906" s="47"/>
    </row>
    <row r="907" spans="1:6" ht="14.4" x14ac:dyDescent="0.3">
      <c r="A907" s="52"/>
      <c r="B907" s="77"/>
      <c r="C907" s="45"/>
      <c r="D907" s="46"/>
      <c r="E907" s="47"/>
      <c r="F907" s="47"/>
    </row>
    <row r="908" spans="1:6" ht="14.4" x14ac:dyDescent="0.3">
      <c r="A908" s="52"/>
      <c r="B908" s="77"/>
      <c r="C908" s="45"/>
      <c r="D908" s="46"/>
      <c r="E908" s="47"/>
      <c r="F908" s="47"/>
    </row>
    <row r="909" spans="1:6" ht="14.4" x14ac:dyDescent="0.3">
      <c r="A909" s="52"/>
      <c r="B909" s="77"/>
      <c r="C909" s="45"/>
      <c r="D909" s="46"/>
      <c r="E909" s="47"/>
      <c r="F909" s="47"/>
    </row>
    <row r="910" spans="1:6" ht="14.4" x14ac:dyDescent="0.3">
      <c r="A910" s="52"/>
      <c r="B910" s="77"/>
      <c r="C910" s="45"/>
      <c r="D910" s="46"/>
      <c r="E910" s="47"/>
      <c r="F910" s="47"/>
    </row>
    <row r="911" spans="1:6" ht="14.4" x14ac:dyDescent="0.3">
      <c r="A911" s="52"/>
      <c r="B911" s="77"/>
      <c r="C911" s="45"/>
      <c r="D911" s="46"/>
      <c r="E911" s="47"/>
      <c r="F911" s="47"/>
    </row>
    <row r="912" spans="1:6" ht="14.4" x14ac:dyDescent="0.3">
      <c r="A912" s="52"/>
      <c r="B912" s="77"/>
      <c r="C912" s="45"/>
      <c r="D912" s="46"/>
      <c r="E912" s="47"/>
      <c r="F912" s="47"/>
    </row>
    <row r="913" spans="1:6" ht="14.4" x14ac:dyDescent="0.3">
      <c r="A913" s="52"/>
      <c r="B913" s="77"/>
      <c r="C913" s="45"/>
      <c r="D913" s="46"/>
      <c r="E913" s="47"/>
      <c r="F913" s="47"/>
    </row>
    <row r="914" spans="1:6" ht="14.4" x14ac:dyDescent="0.3">
      <c r="A914" s="52"/>
      <c r="B914" s="77"/>
      <c r="C914" s="45"/>
      <c r="D914" s="46"/>
      <c r="E914" s="47"/>
      <c r="F914" s="47"/>
    </row>
    <row r="915" spans="1:6" ht="14.4" x14ac:dyDescent="0.3">
      <c r="A915" s="52"/>
      <c r="B915" s="77"/>
      <c r="C915" s="45"/>
      <c r="D915" s="46"/>
      <c r="E915" s="47"/>
      <c r="F915" s="47"/>
    </row>
    <row r="916" spans="1:6" ht="14.4" x14ac:dyDescent="0.3">
      <c r="A916" s="52"/>
      <c r="B916" s="77"/>
      <c r="C916" s="45"/>
      <c r="D916" s="46"/>
      <c r="E916" s="47"/>
      <c r="F916" s="47"/>
    </row>
    <row r="917" spans="1:6" ht="14.4" x14ac:dyDescent="0.3">
      <c r="A917" s="52"/>
      <c r="B917" s="77"/>
      <c r="C917" s="45"/>
      <c r="D917" s="46"/>
      <c r="E917" s="47"/>
      <c r="F917" s="47"/>
    </row>
    <row r="918" spans="1:6" ht="14.4" x14ac:dyDescent="0.3">
      <c r="A918" s="52"/>
      <c r="B918" s="77"/>
      <c r="C918" s="45"/>
      <c r="D918" s="46"/>
      <c r="E918" s="47"/>
      <c r="F918" s="47"/>
    </row>
    <row r="919" spans="1:6" ht="14.4" x14ac:dyDescent="0.3">
      <c r="A919" s="52"/>
      <c r="B919" s="77"/>
      <c r="C919" s="45"/>
      <c r="D919" s="46"/>
      <c r="E919" s="47"/>
      <c r="F919" s="47"/>
    </row>
    <row r="920" spans="1:6" ht="14.4" x14ac:dyDescent="0.3">
      <c r="A920" s="52"/>
      <c r="B920" s="77"/>
      <c r="C920" s="45"/>
      <c r="D920" s="46"/>
      <c r="E920" s="47"/>
      <c r="F920" s="47"/>
    </row>
    <row r="921" spans="1:6" ht="14.4" x14ac:dyDescent="0.3">
      <c r="A921" s="52"/>
      <c r="B921" s="77"/>
      <c r="C921" s="45"/>
      <c r="D921" s="46"/>
      <c r="E921" s="47"/>
      <c r="F921" s="47"/>
    </row>
    <row r="922" spans="1:6" ht="14.4" x14ac:dyDescent="0.3">
      <c r="A922" s="52"/>
      <c r="B922" s="77"/>
      <c r="C922" s="45"/>
      <c r="D922" s="46"/>
      <c r="E922" s="47"/>
      <c r="F922" s="47"/>
    </row>
    <row r="923" spans="1:6" ht="14.4" x14ac:dyDescent="0.3">
      <c r="A923" s="52"/>
      <c r="B923" s="77"/>
      <c r="C923" s="45"/>
      <c r="D923" s="46"/>
      <c r="E923" s="47"/>
      <c r="F923" s="47"/>
    </row>
    <row r="924" spans="1:6" ht="14.4" x14ac:dyDescent="0.3">
      <c r="A924" s="52"/>
      <c r="B924" s="77"/>
      <c r="C924" s="45"/>
      <c r="D924" s="46"/>
      <c r="E924" s="47"/>
      <c r="F924" s="47"/>
    </row>
    <row r="925" spans="1:6" ht="14.4" x14ac:dyDescent="0.3">
      <c r="A925" s="52"/>
      <c r="B925" s="77"/>
      <c r="C925" s="45"/>
      <c r="D925" s="46"/>
      <c r="E925" s="47"/>
      <c r="F925" s="47"/>
    </row>
    <row r="926" spans="1:6" ht="14.4" x14ac:dyDescent="0.3">
      <c r="A926" s="52"/>
      <c r="B926" s="77"/>
      <c r="C926" s="45"/>
      <c r="D926" s="46"/>
      <c r="E926" s="47"/>
      <c r="F926" s="47"/>
    </row>
    <row r="927" spans="1:6" ht="14.4" x14ac:dyDescent="0.3">
      <c r="A927" s="52"/>
      <c r="B927" s="77"/>
      <c r="C927" s="45"/>
      <c r="D927" s="46"/>
      <c r="E927" s="47"/>
      <c r="F927" s="47"/>
    </row>
    <row r="928" spans="1:6" ht="14.4" x14ac:dyDescent="0.3">
      <c r="A928" s="52"/>
      <c r="B928" s="77"/>
      <c r="C928" s="45"/>
      <c r="D928" s="46"/>
      <c r="E928" s="47"/>
      <c r="F928" s="47"/>
    </row>
    <row r="929" spans="1:6" ht="14.4" x14ac:dyDescent="0.3">
      <c r="A929" s="52"/>
      <c r="B929" s="77"/>
      <c r="C929" s="45"/>
      <c r="D929" s="46"/>
      <c r="E929" s="47"/>
      <c r="F929" s="47"/>
    </row>
    <row r="930" spans="1:6" ht="14.4" x14ac:dyDescent="0.3">
      <c r="A930" s="52"/>
      <c r="B930" s="77"/>
      <c r="C930" s="45"/>
      <c r="D930" s="46"/>
      <c r="E930" s="47"/>
      <c r="F930" s="47"/>
    </row>
    <row r="931" spans="1:6" ht="14.4" x14ac:dyDescent="0.3">
      <c r="A931" s="52"/>
      <c r="B931" s="77"/>
      <c r="C931" s="45"/>
      <c r="D931" s="46"/>
      <c r="E931" s="47"/>
      <c r="F931" s="47"/>
    </row>
    <row r="932" spans="1:6" ht="14.4" x14ac:dyDescent="0.3">
      <c r="A932" s="52"/>
      <c r="B932" s="77"/>
      <c r="C932" s="45"/>
      <c r="D932" s="46"/>
      <c r="E932" s="47"/>
      <c r="F932" s="47"/>
    </row>
    <row r="933" spans="1:6" ht="14.4" x14ac:dyDescent="0.3">
      <c r="A933" s="52"/>
      <c r="B933" s="77"/>
      <c r="C933" s="45"/>
      <c r="D933" s="46"/>
      <c r="E933" s="47"/>
      <c r="F933" s="47"/>
    </row>
    <row r="934" spans="1:6" ht="14.4" x14ac:dyDescent="0.3">
      <c r="A934" s="52"/>
      <c r="B934" s="77"/>
      <c r="C934" s="45"/>
      <c r="D934" s="46"/>
      <c r="E934" s="47"/>
      <c r="F934" s="47"/>
    </row>
    <row r="935" spans="1:6" ht="14.4" x14ac:dyDescent="0.3">
      <c r="A935" s="52"/>
      <c r="B935" s="77"/>
      <c r="C935" s="45"/>
      <c r="D935" s="46"/>
      <c r="E935" s="47"/>
      <c r="F935" s="47"/>
    </row>
    <row r="936" spans="1:6" ht="14.4" x14ac:dyDescent="0.3">
      <c r="A936" s="52"/>
      <c r="B936" s="77"/>
      <c r="C936" s="45"/>
      <c r="D936" s="46"/>
      <c r="E936" s="47"/>
      <c r="F936" s="47"/>
    </row>
    <row r="937" spans="1:6" ht="14.4" x14ac:dyDescent="0.3">
      <c r="A937" s="52"/>
      <c r="B937" s="77"/>
      <c r="C937" s="45"/>
      <c r="D937" s="46"/>
      <c r="E937" s="47"/>
      <c r="F937" s="47"/>
    </row>
    <row r="938" spans="1:6" ht="14.4" x14ac:dyDescent="0.3">
      <c r="A938" s="52"/>
      <c r="B938" s="77"/>
      <c r="C938" s="45"/>
      <c r="D938" s="46"/>
      <c r="E938" s="47"/>
      <c r="F938" s="47"/>
    </row>
    <row r="939" spans="1:6" ht="14.4" x14ac:dyDescent="0.3">
      <c r="A939" s="52"/>
      <c r="B939" s="77"/>
      <c r="C939" s="45"/>
      <c r="D939" s="46"/>
      <c r="E939" s="47"/>
      <c r="F939" s="47"/>
    </row>
    <row r="940" spans="1:6" ht="14.4" x14ac:dyDescent="0.3">
      <c r="A940" s="52"/>
      <c r="B940" s="77"/>
      <c r="C940" s="45"/>
      <c r="D940" s="46"/>
      <c r="E940" s="47"/>
      <c r="F940" s="47"/>
    </row>
    <row r="941" spans="1:6" ht="14.4" x14ac:dyDescent="0.3">
      <c r="A941" s="52"/>
      <c r="B941" s="77"/>
      <c r="C941" s="45"/>
      <c r="D941" s="46"/>
      <c r="E941" s="47"/>
      <c r="F941" s="47"/>
    </row>
    <row r="942" spans="1:6" ht="14.4" x14ac:dyDescent="0.3">
      <c r="A942" s="52"/>
      <c r="B942" s="77"/>
      <c r="C942" s="45"/>
      <c r="D942" s="46"/>
      <c r="E942" s="47"/>
      <c r="F942" s="47"/>
    </row>
    <row r="943" spans="1:6" ht="14.4" x14ac:dyDescent="0.3">
      <c r="A943" s="52"/>
      <c r="B943" s="77"/>
      <c r="C943" s="45"/>
      <c r="D943" s="46"/>
      <c r="E943" s="47"/>
      <c r="F943" s="47"/>
    </row>
    <row r="944" spans="1:6" ht="14.4" x14ac:dyDescent="0.3">
      <c r="A944" s="52"/>
      <c r="B944" s="77"/>
      <c r="C944" s="45"/>
      <c r="D944" s="46"/>
      <c r="E944" s="47"/>
      <c r="F944" s="47"/>
    </row>
    <row r="945" spans="1:6" ht="14.4" x14ac:dyDescent="0.3">
      <c r="A945" s="52"/>
      <c r="B945" s="77"/>
      <c r="C945" s="45"/>
      <c r="D945" s="46"/>
      <c r="E945" s="47"/>
      <c r="F945" s="47"/>
    </row>
    <row r="946" spans="1:6" ht="14.4" x14ac:dyDescent="0.3">
      <c r="A946" s="52"/>
      <c r="B946" s="77"/>
      <c r="C946" s="45"/>
      <c r="D946" s="46"/>
      <c r="E946" s="47"/>
      <c r="F946" s="47"/>
    </row>
    <row r="947" spans="1:6" ht="14.4" x14ac:dyDescent="0.3">
      <c r="A947" s="52"/>
      <c r="B947" s="77"/>
      <c r="C947" s="45"/>
      <c r="D947" s="46"/>
      <c r="E947" s="47"/>
      <c r="F947" s="47"/>
    </row>
    <row r="948" spans="1:6" ht="14.4" x14ac:dyDescent="0.3">
      <c r="A948" s="52"/>
      <c r="B948" s="77"/>
      <c r="C948" s="45"/>
      <c r="D948" s="46"/>
      <c r="E948" s="47"/>
      <c r="F948" s="47"/>
    </row>
    <row r="949" spans="1:6" ht="14.4" x14ac:dyDescent="0.3">
      <c r="A949" s="52"/>
      <c r="B949" s="77"/>
      <c r="C949" s="45"/>
      <c r="D949" s="46"/>
      <c r="E949" s="47"/>
      <c r="F949" s="47"/>
    </row>
    <row r="950" spans="1:6" ht="14.4" x14ac:dyDescent="0.3">
      <c r="A950" s="52"/>
      <c r="B950" s="77"/>
      <c r="C950" s="45"/>
      <c r="D950" s="46"/>
      <c r="E950" s="47"/>
      <c r="F950" s="47"/>
    </row>
    <row r="951" spans="1:6" ht="14.4" x14ac:dyDescent="0.3">
      <c r="A951" s="52"/>
      <c r="B951" s="77"/>
      <c r="C951" s="45"/>
      <c r="D951" s="46"/>
      <c r="E951" s="47"/>
      <c r="F951" s="47"/>
    </row>
    <row r="952" spans="1:6" ht="14.4" x14ac:dyDescent="0.3">
      <c r="A952" s="52"/>
      <c r="B952" s="77"/>
      <c r="C952" s="45"/>
      <c r="D952" s="46"/>
      <c r="E952" s="47"/>
      <c r="F952" s="47"/>
    </row>
    <row r="953" spans="1:6" ht="14.4" x14ac:dyDescent="0.3">
      <c r="A953" s="52"/>
      <c r="B953" s="77"/>
      <c r="C953" s="45"/>
      <c r="D953" s="46"/>
      <c r="E953" s="47"/>
      <c r="F953" s="47"/>
    </row>
    <row r="954" spans="1:6" ht="14.4" x14ac:dyDescent="0.3">
      <c r="A954" s="52"/>
      <c r="B954" s="77"/>
      <c r="C954" s="45"/>
      <c r="D954" s="46"/>
      <c r="E954" s="47"/>
      <c r="F954" s="47"/>
    </row>
    <row r="955" spans="1:6" ht="14.4" x14ac:dyDescent="0.3">
      <c r="A955" s="52"/>
      <c r="B955" s="77"/>
      <c r="C955" s="45"/>
      <c r="D955" s="46"/>
      <c r="E955" s="47"/>
      <c r="F955" s="47"/>
    </row>
    <row r="956" spans="1:6" ht="14.4" x14ac:dyDescent="0.3">
      <c r="A956" s="52"/>
      <c r="B956" s="77"/>
      <c r="C956" s="45"/>
      <c r="D956" s="46"/>
      <c r="E956" s="47"/>
      <c r="F956" s="47"/>
    </row>
    <row r="957" spans="1:6" ht="14.4" x14ac:dyDescent="0.3">
      <c r="A957" s="52"/>
      <c r="B957" s="77"/>
      <c r="C957" s="45"/>
      <c r="D957" s="46"/>
      <c r="E957" s="47"/>
      <c r="F957" s="47"/>
    </row>
    <row r="958" spans="1:6" ht="14.4" x14ac:dyDescent="0.3">
      <c r="A958" s="52"/>
      <c r="B958" s="77"/>
      <c r="C958" s="45"/>
      <c r="D958" s="46"/>
      <c r="E958" s="47"/>
      <c r="F958" s="47"/>
    </row>
    <row r="959" spans="1:6" ht="14.4" x14ac:dyDescent="0.3">
      <c r="A959" s="52"/>
      <c r="B959" s="77"/>
      <c r="C959" s="45"/>
      <c r="D959" s="46"/>
      <c r="E959" s="47"/>
      <c r="F959" s="47"/>
    </row>
    <row r="960" spans="1:6" ht="14.4" x14ac:dyDescent="0.3">
      <c r="A960" s="52"/>
      <c r="B960" s="77"/>
      <c r="C960" s="45"/>
      <c r="D960" s="46"/>
      <c r="E960" s="47"/>
      <c r="F960" s="47"/>
    </row>
    <row r="961" spans="1:6" ht="14.4" x14ac:dyDescent="0.3">
      <c r="A961" s="52"/>
      <c r="B961" s="77"/>
      <c r="C961" s="45"/>
      <c r="D961" s="46"/>
      <c r="E961" s="47"/>
      <c r="F961" s="47"/>
    </row>
    <row r="962" spans="1:6" ht="14.4" x14ac:dyDescent="0.3">
      <c r="A962" s="52"/>
      <c r="B962" s="77"/>
      <c r="C962" s="45"/>
      <c r="D962" s="46"/>
      <c r="E962" s="47"/>
      <c r="F962" s="47"/>
    </row>
    <row r="963" spans="1:6" ht="14.4" x14ac:dyDescent="0.3">
      <c r="A963" s="52"/>
      <c r="B963" s="77"/>
      <c r="C963" s="45"/>
      <c r="D963" s="46"/>
      <c r="E963" s="47"/>
      <c r="F963" s="47"/>
    </row>
    <row r="964" spans="1:6" ht="14.4" x14ac:dyDescent="0.3">
      <c r="A964" s="52"/>
      <c r="B964" s="77"/>
      <c r="C964" s="45"/>
      <c r="D964" s="46"/>
      <c r="E964" s="47"/>
      <c r="F964" s="47"/>
    </row>
    <row r="965" spans="1:6" ht="14.4" x14ac:dyDescent="0.3">
      <c r="A965" s="52"/>
      <c r="B965" s="77"/>
      <c r="C965" s="45"/>
      <c r="D965" s="46"/>
      <c r="E965" s="47"/>
      <c r="F965" s="47"/>
    </row>
    <row r="966" spans="1:6" ht="14.4" x14ac:dyDescent="0.3">
      <c r="A966" s="52"/>
      <c r="B966" s="77"/>
      <c r="C966" s="45"/>
      <c r="D966" s="46"/>
      <c r="E966" s="47"/>
      <c r="F966" s="47"/>
    </row>
    <row r="967" spans="1:6" ht="14.4" x14ac:dyDescent="0.3">
      <c r="A967" s="52"/>
      <c r="B967" s="77"/>
      <c r="C967" s="45"/>
      <c r="D967" s="46"/>
      <c r="E967" s="47"/>
      <c r="F967" s="47"/>
    </row>
    <row r="968" spans="1:6" ht="14.4" x14ac:dyDescent="0.3">
      <c r="A968" s="52"/>
      <c r="B968" s="77"/>
      <c r="C968" s="45"/>
      <c r="D968" s="46"/>
      <c r="E968" s="47"/>
      <c r="F968" s="47"/>
    </row>
    <row r="969" spans="1:6" ht="14.4" x14ac:dyDescent="0.3">
      <c r="A969" s="52"/>
      <c r="B969" s="77"/>
      <c r="C969" s="45"/>
      <c r="D969" s="46"/>
      <c r="E969" s="47"/>
      <c r="F969" s="47"/>
    </row>
    <row r="970" spans="1:6" ht="14.4" x14ac:dyDescent="0.3">
      <c r="A970" s="52"/>
      <c r="B970" s="77"/>
      <c r="C970" s="45"/>
      <c r="D970" s="46"/>
      <c r="E970" s="47"/>
      <c r="F970" s="47"/>
    </row>
    <row r="971" spans="1:6" ht="14.4" x14ac:dyDescent="0.3">
      <c r="A971" s="52"/>
      <c r="B971" s="77"/>
      <c r="C971" s="45"/>
      <c r="D971" s="46"/>
      <c r="E971" s="47"/>
      <c r="F971" s="47"/>
    </row>
    <row r="972" spans="1:6" ht="14.4" x14ac:dyDescent="0.3">
      <c r="A972" s="52"/>
      <c r="B972" s="77"/>
      <c r="C972" s="45"/>
      <c r="D972" s="46"/>
      <c r="E972" s="47"/>
      <c r="F972" s="47"/>
    </row>
    <row r="973" spans="1:6" ht="14.4" x14ac:dyDescent="0.3">
      <c r="A973" s="52"/>
      <c r="B973" s="77"/>
      <c r="C973" s="45"/>
      <c r="D973" s="46"/>
      <c r="E973" s="47"/>
      <c r="F973" s="47"/>
    </row>
    <row r="974" spans="1:6" ht="14.4" x14ac:dyDescent="0.3">
      <c r="A974" s="52"/>
      <c r="B974" s="77"/>
      <c r="C974" s="45"/>
      <c r="D974" s="46"/>
      <c r="E974" s="47"/>
      <c r="F974" s="47"/>
    </row>
    <row r="975" spans="1:6" ht="14.4" x14ac:dyDescent="0.3">
      <c r="A975" s="52"/>
      <c r="B975" s="77"/>
      <c r="C975" s="45"/>
      <c r="D975" s="46"/>
      <c r="E975" s="47"/>
      <c r="F975" s="47"/>
    </row>
    <row r="976" spans="1:6" ht="14.4" x14ac:dyDescent="0.3">
      <c r="A976" s="52"/>
      <c r="B976" s="77"/>
      <c r="C976" s="45"/>
      <c r="D976" s="46"/>
      <c r="E976" s="47"/>
      <c r="F976" s="47"/>
    </row>
    <row r="977" spans="1:6" ht="14.4" x14ac:dyDescent="0.3">
      <c r="A977" s="52"/>
      <c r="B977" s="77"/>
      <c r="C977" s="45"/>
      <c r="D977" s="46"/>
      <c r="E977" s="47"/>
      <c r="F977" s="47"/>
    </row>
    <row r="978" spans="1:6" ht="14.4" x14ac:dyDescent="0.3">
      <c r="A978" s="52"/>
      <c r="B978" s="77"/>
      <c r="C978" s="45"/>
      <c r="D978" s="46"/>
      <c r="E978" s="47"/>
      <c r="F978" s="47"/>
    </row>
    <row r="979" spans="1:6" ht="14.4" x14ac:dyDescent="0.3">
      <c r="A979" s="52"/>
      <c r="B979" s="77"/>
      <c r="C979" s="45"/>
      <c r="D979" s="46"/>
      <c r="E979" s="47"/>
      <c r="F979" s="47"/>
    </row>
    <row r="980" spans="1:6" ht="14.4" x14ac:dyDescent="0.3">
      <c r="A980" s="52"/>
      <c r="B980" s="77"/>
      <c r="C980" s="45"/>
      <c r="D980" s="46"/>
      <c r="E980" s="47"/>
      <c r="F980" s="47"/>
    </row>
    <row r="981" spans="1:6" ht="14.4" x14ac:dyDescent="0.3">
      <c r="A981" s="52"/>
      <c r="B981" s="77"/>
      <c r="C981" s="45"/>
      <c r="D981" s="46"/>
      <c r="E981" s="47"/>
      <c r="F981" s="47"/>
    </row>
    <row r="982" spans="1:6" ht="14.4" x14ac:dyDescent="0.3">
      <c r="A982" s="52"/>
      <c r="B982" s="77"/>
      <c r="C982" s="45"/>
      <c r="D982" s="46"/>
      <c r="E982" s="47"/>
      <c r="F982" s="47"/>
    </row>
    <row r="983" spans="1:6" ht="14.4" x14ac:dyDescent="0.3">
      <c r="A983" s="52"/>
      <c r="B983" s="77"/>
      <c r="C983" s="45"/>
      <c r="D983" s="46"/>
      <c r="E983" s="47"/>
      <c r="F983" s="47"/>
    </row>
    <row r="984" spans="1:6" ht="14.4" x14ac:dyDescent="0.3">
      <c r="A984" s="52"/>
      <c r="B984" s="77"/>
      <c r="C984" s="45"/>
      <c r="D984" s="46"/>
      <c r="E984" s="47"/>
      <c r="F984" s="47"/>
    </row>
    <row r="985" spans="1:6" ht="14.4" x14ac:dyDescent="0.3">
      <c r="A985" s="52"/>
      <c r="B985" s="77"/>
      <c r="C985" s="45"/>
      <c r="D985" s="46"/>
      <c r="E985" s="47"/>
      <c r="F985" s="47"/>
    </row>
    <row r="986" spans="1:6" ht="14.4" x14ac:dyDescent="0.3">
      <c r="A986" s="52"/>
      <c r="B986" s="77"/>
      <c r="C986" s="45"/>
      <c r="D986" s="46"/>
      <c r="E986" s="47"/>
      <c r="F986" s="47"/>
    </row>
    <row r="987" spans="1:6" ht="14.4" x14ac:dyDescent="0.3">
      <c r="A987" s="52"/>
      <c r="B987" s="77"/>
      <c r="C987" s="45"/>
      <c r="D987" s="46"/>
      <c r="E987" s="47"/>
      <c r="F987" s="47"/>
    </row>
    <row r="988" spans="1:6" ht="14.4" x14ac:dyDescent="0.3">
      <c r="A988" s="52"/>
      <c r="B988" s="77"/>
      <c r="C988" s="45"/>
      <c r="D988" s="46"/>
      <c r="E988" s="47"/>
      <c r="F988" s="47"/>
    </row>
    <row r="989" spans="1:6" ht="14.4" x14ac:dyDescent="0.3">
      <c r="A989" s="52"/>
      <c r="B989" s="77"/>
      <c r="C989" s="45"/>
      <c r="D989" s="46"/>
      <c r="E989" s="47"/>
      <c r="F989" s="47"/>
    </row>
    <row r="990" spans="1:6" ht="14.4" x14ac:dyDescent="0.3">
      <c r="A990" s="52"/>
      <c r="B990" s="77"/>
      <c r="C990" s="45"/>
      <c r="D990" s="46"/>
      <c r="E990" s="47"/>
      <c r="F990" s="47"/>
    </row>
    <row r="991" spans="1:6" ht="14.4" x14ac:dyDescent="0.3">
      <c r="A991" s="52"/>
      <c r="B991" s="77"/>
      <c r="C991" s="45"/>
      <c r="D991" s="46"/>
      <c r="E991" s="47"/>
      <c r="F991" s="47"/>
    </row>
    <row r="992" spans="1:6" ht="14.4" x14ac:dyDescent="0.3">
      <c r="A992" s="52"/>
      <c r="B992" s="77"/>
      <c r="C992" s="45"/>
      <c r="D992" s="46"/>
      <c r="E992" s="47"/>
      <c r="F992" s="47"/>
    </row>
    <row r="993" spans="1:6" ht="14.4" x14ac:dyDescent="0.3">
      <c r="A993" s="52"/>
      <c r="B993" s="77"/>
      <c r="C993" s="45"/>
      <c r="D993" s="46"/>
      <c r="E993" s="47"/>
      <c r="F993" s="47"/>
    </row>
    <row r="994" spans="1:6" ht="14.4" x14ac:dyDescent="0.3">
      <c r="A994" s="52"/>
      <c r="B994" s="77"/>
      <c r="C994" s="45"/>
      <c r="D994" s="46"/>
      <c r="E994" s="47"/>
      <c r="F994" s="47"/>
    </row>
    <row r="995" spans="1:6" ht="14.4" x14ac:dyDescent="0.3">
      <c r="A995" s="52"/>
      <c r="B995" s="77"/>
      <c r="C995" s="45"/>
      <c r="D995" s="46"/>
      <c r="E995" s="47"/>
      <c r="F995" s="47"/>
    </row>
    <row r="996" spans="1:6" ht="14.4" x14ac:dyDescent="0.3">
      <c r="A996" s="52"/>
      <c r="B996" s="77"/>
      <c r="C996" s="45"/>
      <c r="D996" s="46"/>
      <c r="E996" s="47"/>
      <c r="F996" s="47"/>
    </row>
    <row r="997" spans="1:6" ht="14.4" x14ac:dyDescent="0.3">
      <c r="A997" s="52"/>
      <c r="B997" s="77"/>
      <c r="C997" s="45"/>
      <c r="D997" s="46"/>
      <c r="E997" s="47"/>
      <c r="F997" s="47"/>
    </row>
    <row r="998" spans="1:6" ht="14.4" x14ac:dyDescent="0.3">
      <c r="A998" s="52"/>
      <c r="B998" s="77"/>
      <c r="C998" s="45"/>
      <c r="D998" s="46"/>
      <c r="E998" s="47"/>
      <c r="F998" s="47"/>
    </row>
    <row r="999" spans="1:6" ht="14.4" x14ac:dyDescent="0.3">
      <c r="A999" s="52"/>
      <c r="B999" s="77"/>
      <c r="C999" s="45"/>
      <c r="D999" s="46"/>
      <c r="E999" s="47"/>
      <c r="F999" s="47"/>
    </row>
    <row r="1000" spans="1:6" ht="14.4" x14ac:dyDescent="0.3">
      <c r="A1000" s="52"/>
      <c r="B1000" s="77"/>
      <c r="C1000" s="45"/>
      <c r="D1000" s="46"/>
      <c r="E1000" s="47"/>
      <c r="F1000" s="47"/>
    </row>
    <row r="1001" spans="1:6" ht="14.4" x14ac:dyDescent="0.3">
      <c r="A1001" s="52"/>
      <c r="B1001" s="77"/>
      <c r="C1001" s="45"/>
      <c r="D1001" s="46"/>
      <c r="E1001" s="47"/>
      <c r="F1001" s="47"/>
    </row>
    <row r="1002" spans="1:6" ht="14.4" x14ac:dyDescent="0.3">
      <c r="A1002" s="52"/>
      <c r="B1002" s="77"/>
      <c r="C1002" s="45"/>
      <c r="D1002" s="46"/>
    </row>
  </sheetData>
  <mergeCells count="2">
    <mergeCell ref="A1:Y1"/>
    <mergeCell ref="A100:Y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scale="61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Y1002"/>
  <sheetViews>
    <sheetView topLeftCell="A57" workbookViewId="0">
      <selection activeCell="H73" sqref="H73"/>
    </sheetView>
  </sheetViews>
  <sheetFormatPr baseColWidth="10" defaultColWidth="14.44140625" defaultRowHeight="15" customHeight="1" x14ac:dyDescent="0.3"/>
  <cols>
    <col min="1" max="1" width="7.5546875" customWidth="1"/>
    <col min="2" max="2" width="7.88671875" customWidth="1"/>
    <col min="3" max="3" width="7.44140625" customWidth="1"/>
    <col min="4" max="7" width="6.6640625" customWidth="1"/>
    <col min="8" max="8" width="9" customWidth="1"/>
    <col min="9" max="9" width="10" customWidth="1"/>
    <col min="10" max="10" width="8.109375" customWidth="1"/>
    <col min="11" max="11" width="9.109375" customWidth="1"/>
    <col min="12" max="12" width="9" customWidth="1"/>
    <col min="13" max="13" width="10" customWidth="1"/>
    <col min="14" max="14" width="8" customWidth="1"/>
    <col min="15" max="15" width="8.6640625" customWidth="1"/>
    <col min="16" max="16" width="9.6640625" customWidth="1"/>
    <col min="17" max="17" width="8.44140625" customWidth="1"/>
    <col min="18" max="18" width="9.44140625" customWidth="1"/>
    <col min="19" max="19" width="8.44140625" bestFit="1" customWidth="1"/>
    <col min="20" max="20" width="8.5546875" customWidth="1"/>
    <col min="21" max="21" width="9.5546875" customWidth="1"/>
    <col min="22" max="22" width="10.44140625" customWidth="1"/>
    <col min="23" max="23" width="11.44140625" customWidth="1"/>
    <col min="24" max="24" width="9.109375" customWidth="1"/>
    <col min="25" max="25" width="10.109375" customWidth="1"/>
  </cols>
  <sheetData>
    <row r="1" spans="1:25" ht="30" customHeight="1" thickBot="1" x14ac:dyDescent="0.35">
      <c r="A1" s="170" t="s">
        <v>47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</row>
    <row r="2" spans="1:25" ht="29.25" customHeight="1" x14ac:dyDescent="0.3">
      <c r="A2" s="87" t="s">
        <v>37</v>
      </c>
      <c r="B2" s="83" t="s">
        <v>39</v>
      </c>
      <c r="C2" s="27" t="s">
        <v>0</v>
      </c>
      <c r="D2" s="48" t="s">
        <v>5</v>
      </c>
      <c r="E2" s="28" t="s">
        <v>18</v>
      </c>
      <c r="F2" s="29" t="s">
        <v>20</v>
      </c>
      <c r="G2" s="29" t="s">
        <v>28</v>
      </c>
      <c r="H2" s="29" t="s">
        <v>21</v>
      </c>
      <c r="I2" s="29" t="s">
        <v>22</v>
      </c>
      <c r="J2" s="29" t="s">
        <v>52</v>
      </c>
      <c r="K2" s="29" t="s">
        <v>53</v>
      </c>
      <c r="L2" s="29" t="s">
        <v>23</v>
      </c>
      <c r="M2" s="29" t="s">
        <v>24</v>
      </c>
      <c r="N2" s="29" t="s">
        <v>25</v>
      </c>
      <c r="O2" s="29" t="s">
        <v>26</v>
      </c>
      <c r="P2" s="29" t="s">
        <v>27</v>
      </c>
      <c r="Q2" s="29" t="s">
        <v>29</v>
      </c>
      <c r="R2" s="29" t="s">
        <v>30</v>
      </c>
      <c r="S2" s="29" t="s">
        <v>31</v>
      </c>
      <c r="T2" s="29" t="s">
        <v>32</v>
      </c>
      <c r="U2" s="29" t="s">
        <v>33</v>
      </c>
      <c r="V2" s="29" t="s">
        <v>34</v>
      </c>
      <c r="W2" s="29" t="s">
        <v>35</v>
      </c>
      <c r="X2" s="29" t="s">
        <v>36</v>
      </c>
      <c r="Y2" s="29" t="s">
        <v>54</v>
      </c>
    </row>
    <row r="3" spans="1:25" ht="14.4" x14ac:dyDescent="0.3">
      <c r="A3" s="127">
        <f t="shared" ref="A3:A34" si="0">AVERAGE(E3:Z3)</f>
        <v>0.30557888433977237</v>
      </c>
      <c r="B3" s="113">
        <v>1</v>
      </c>
      <c r="C3" s="114">
        <v>1</v>
      </c>
      <c r="D3" s="115">
        <v>0</v>
      </c>
      <c r="E3" s="128">
        <v>0</v>
      </c>
      <c r="F3" s="129">
        <v>8.8930348258707007E-2</v>
      </c>
      <c r="G3" s="129">
        <v>0.14543183946867999</v>
      </c>
      <c r="H3" s="129">
        <v>0.26321765666028002</v>
      </c>
      <c r="I3" s="129">
        <v>0.21551705677024199</v>
      </c>
      <c r="J3" s="129">
        <v>0.117123165939296</v>
      </c>
      <c r="K3" s="129">
        <v>0.113464869784785</v>
      </c>
      <c r="L3" s="129">
        <v>0.19148936170212799</v>
      </c>
      <c r="M3" s="129">
        <v>0.74424841213832005</v>
      </c>
      <c r="N3" s="129">
        <v>0.50099800399201599</v>
      </c>
      <c r="O3" s="129">
        <v>0.50028331287184802</v>
      </c>
      <c r="P3" s="129">
        <v>0.55540297376645498</v>
      </c>
      <c r="Q3" s="129">
        <v>6.0315284441397998E-2</v>
      </c>
      <c r="R3" s="129">
        <v>3.7153033652665E-2</v>
      </c>
      <c r="S3" s="129">
        <v>0.432564982834723</v>
      </c>
      <c r="T3" s="129">
        <v>0.29380396140172699</v>
      </c>
      <c r="U3" s="129">
        <v>0.53975517227893099</v>
      </c>
      <c r="V3" s="129">
        <v>0.51951747354921496</v>
      </c>
      <c r="W3" s="129">
        <v>0.44458762886597902</v>
      </c>
      <c r="X3" s="129">
        <v>0.41296848047671297</v>
      </c>
      <c r="Y3" s="129">
        <v>0.240383552281111</v>
      </c>
    </row>
    <row r="4" spans="1:25" ht="14.4" x14ac:dyDescent="0.3">
      <c r="A4" s="127">
        <f t="shared" si="0"/>
        <v>0.28628149417139764</v>
      </c>
      <c r="B4" s="74">
        <v>2</v>
      </c>
      <c r="C4" s="35">
        <v>1</v>
      </c>
      <c r="D4" s="118">
        <v>1</v>
      </c>
      <c r="E4" s="130">
        <v>0</v>
      </c>
      <c r="F4" s="131">
        <v>0</v>
      </c>
      <c r="G4" s="131">
        <v>0.20307666108477801</v>
      </c>
      <c r="H4" s="131">
        <v>0.22532112696047099</v>
      </c>
      <c r="I4" s="131">
        <v>0.19106152429492301</v>
      </c>
      <c r="J4" s="131">
        <v>0.138806058571457</v>
      </c>
      <c r="K4" s="131">
        <v>0.12600193781379401</v>
      </c>
      <c r="L4" s="131">
        <v>0.239853781985191</v>
      </c>
      <c r="M4" s="131">
        <v>0.47268877911079699</v>
      </c>
      <c r="N4" s="131">
        <v>0.33599467731204302</v>
      </c>
      <c r="O4" s="131">
        <v>0.53371423174992905</v>
      </c>
      <c r="P4" s="131">
        <v>0.544464437920258</v>
      </c>
      <c r="Q4" s="131">
        <v>6.8283070596298998E-2</v>
      </c>
      <c r="R4" s="131">
        <v>5.8093834438713E-2</v>
      </c>
      <c r="S4" s="131">
        <v>0.48455125061304599</v>
      </c>
      <c r="T4" s="131">
        <v>0.26231589639410902</v>
      </c>
      <c r="U4" s="131">
        <v>0.51761899174782</v>
      </c>
      <c r="V4" s="131">
        <v>0.49106284065405598</v>
      </c>
      <c r="W4" s="131">
        <v>0.43258698453608302</v>
      </c>
      <c r="X4" s="131">
        <v>0.43304061470911098</v>
      </c>
      <c r="Y4" s="131">
        <v>0.25337467710647199</v>
      </c>
    </row>
    <row r="5" spans="1:25" ht="14.4" x14ac:dyDescent="0.3">
      <c r="A5" s="127">
        <f t="shared" si="0"/>
        <v>0.29789801050771431</v>
      </c>
      <c r="B5" s="113">
        <v>3</v>
      </c>
      <c r="C5" s="74">
        <v>1</v>
      </c>
      <c r="D5" s="67">
        <v>2</v>
      </c>
      <c r="E5" s="132">
        <v>0</v>
      </c>
      <c r="F5" s="133">
        <v>0</v>
      </c>
      <c r="G5" s="133">
        <v>0.21601907302812701</v>
      </c>
      <c r="H5" s="133">
        <v>0.234854398788825</v>
      </c>
      <c r="I5" s="133">
        <v>0.20540934107116099</v>
      </c>
      <c r="J5" s="133">
        <v>0.144572365173088</v>
      </c>
      <c r="K5" s="133">
        <v>0.132813646906838</v>
      </c>
      <c r="L5" s="133">
        <v>0.26094291873652598</v>
      </c>
      <c r="M5" s="133">
        <v>0.51107974594213101</v>
      </c>
      <c r="N5" s="133">
        <v>0.32568196939454402</v>
      </c>
      <c r="O5" s="133">
        <v>0.54117480404192997</v>
      </c>
      <c r="P5" s="133">
        <v>0.58068945922909398</v>
      </c>
      <c r="Q5" s="133">
        <v>8.3361891706647998E-2</v>
      </c>
      <c r="R5" s="133">
        <v>5.8216654384672002E-2</v>
      </c>
      <c r="S5" s="133">
        <v>0.470819028935753</v>
      </c>
      <c r="T5" s="133">
        <v>0.280091416962925</v>
      </c>
      <c r="U5" s="133">
        <v>0.54108490750518201</v>
      </c>
      <c r="V5" s="133">
        <v>0.49018114780378302</v>
      </c>
      <c r="W5" s="133">
        <v>0.44917847938144301</v>
      </c>
      <c r="X5" s="133">
        <v>0.468010036067116</v>
      </c>
      <c r="Y5" s="133">
        <v>0.261676935602215</v>
      </c>
    </row>
    <row r="6" spans="1:25" ht="14.4" x14ac:dyDescent="0.3">
      <c r="A6" s="127">
        <f t="shared" si="0"/>
        <v>0.33048728526515164</v>
      </c>
      <c r="B6" s="74">
        <v>4</v>
      </c>
      <c r="C6" s="35">
        <v>1</v>
      </c>
      <c r="D6" s="118">
        <v>3</v>
      </c>
      <c r="E6" s="130">
        <v>0</v>
      </c>
      <c r="F6" s="131">
        <v>0</v>
      </c>
      <c r="G6" s="131">
        <v>0.22933045724178999</v>
      </c>
      <c r="H6" s="131">
        <v>0.236888794265843</v>
      </c>
      <c r="I6" s="131">
        <v>0.20376041287448901</v>
      </c>
      <c r="J6" s="131">
        <v>0.15093110053516101</v>
      </c>
      <c r="K6" s="131">
        <v>0.13555888311459499</v>
      </c>
      <c r="L6" s="131">
        <v>0.34567438372855902</v>
      </c>
      <c r="M6" s="131">
        <v>0.588849682427664</v>
      </c>
      <c r="N6" s="131">
        <v>0.47804391217564901</v>
      </c>
      <c r="O6" s="131">
        <v>0.59623193880442005</v>
      </c>
      <c r="P6" s="131">
        <v>0.61056918268775395</v>
      </c>
      <c r="Q6" s="131">
        <v>9.0472926662096997E-2</v>
      </c>
      <c r="R6" s="131">
        <v>6.2085482682387998E-2</v>
      </c>
      <c r="S6" s="131">
        <v>0.46517900931829298</v>
      </c>
      <c r="T6" s="131">
        <v>0.261808024377857</v>
      </c>
      <c r="U6" s="131">
        <v>0.57069107121905405</v>
      </c>
      <c r="V6" s="131">
        <v>0.56448380891311301</v>
      </c>
      <c r="W6" s="131">
        <v>0.57490335051546404</v>
      </c>
      <c r="X6" s="131">
        <v>0.47945742512153</v>
      </c>
      <c r="Y6" s="131">
        <v>0.29531314390246399</v>
      </c>
    </row>
    <row r="7" spans="1:25" ht="14.4" x14ac:dyDescent="0.3">
      <c r="A7" s="127">
        <f t="shared" si="0"/>
        <v>7.6531152707616484E-2</v>
      </c>
      <c r="B7" s="113">
        <v>5</v>
      </c>
      <c r="C7" s="74">
        <v>1</v>
      </c>
      <c r="D7" s="67">
        <v>4</v>
      </c>
      <c r="E7" s="132">
        <v>0</v>
      </c>
      <c r="F7" s="133">
        <v>0</v>
      </c>
      <c r="G7" s="133">
        <v>2.1542304089916E-2</v>
      </c>
      <c r="H7" s="133">
        <v>4.7169588153194997E-2</v>
      </c>
      <c r="I7" s="133">
        <v>3.1779343426773E-2</v>
      </c>
      <c r="J7" s="133">
        <v>3.2899543829855001E-2</v>
      </c>
      <c r="K7" s="133">
        <v>2.7026630259256001E-2</v>
      </c>
      <c r="L7" s="133">
        <v>2.6994095041709999E-2</v>
      </c>
      <c r="M7" s="133">
        <v>0.32462949894142601</v>
      </c>
      <c r="N7" s="133">
        <v>0.27295409181636698</v>
      </c>
      <c r="O7" s="133">
        <v>0.126782510152045</v>
      </c>
      <c r="P7" s="133">
        <v>0.16142627142721799</v>
      </c>
      <c r="Q7" s="133">
        <v>3.9924605894447997E-2</v>
      </c>
      <c r="R7" s="133">
        <v>3.5003684598378999E-2</v>
      </c>
      <c r="S7" s="133">
        <v>3.8744482589504997E-2</v>
      </c>
      <c r="T7" s="133">
        <v>5.4596241747079999E-2</v>
      </c>
      <c r="U7" s="133">
        <v>0.124056474637256</v>
      </c>
      <c r="V7" s="133">
        <v>8.1837127284385996E-2</v>
      </c>
      <c r="W7" s="133">
        <v>3.8579252577319999E-2</v>
      </c>
      <c r="X7" s="133">
        <v>5.6217657205582999E-2</v>
      </c>
      <c r="Y7" s="133">
        <v>6.4990803188228002E-2</v>
      </c>
    </row>
    <row r="8" spans="1:25" ht="14.4" x14ac:dyDescent="0.3">
      <c r="A8" s="127">
        <f t="shared" si="0"/>
        <v>0.2837670462040191</v>
      </c>
      <c r="B8" s="74">
        <v>6</v>
      </c>
      <c r="C8" s="35">
        <v>2</v>
      </c>
      <c r="D8" s="118">
        <v>0</v>
      </c>
      <c r="E8" s="130">
        <v>0</v>
      </c>
      <c r="F8" s="131">
        <v>0</v>
      </c>
      <c r="G8" s="131">
        <v>0.18564981693298899</v>
      </c>
      <c r="H8" s="131">
        <v>0.20814704421261801</v>
      </c>
      <c r="I8" s="131">
        <v>0.112598239715613</v>
      </c>
      <c r="J8" s="131">
        <v>0.24019036710835501</v>
      </c>
      <c r="K8" s="131">
        <v>0.17086526321970699</v>
      </c>
      <c r="L8" s="131">
        <v>0.16533883213047099</v>
      </c>
      <c r="M8" s="131">
        <v>0.36937191249117901</v>
      </c>
      <c r="N8" s="131">
        <v>0.30821689953426501</v>
      </c>
      <c r="O8" s="131">
        <v>0.447964869203891</v>
      </c>
      <c r="P8" s="131">
        <v>0.77635192726584001</v>
      </c>
      <c r="Q8" s="131">
        <v>5.6973954763536998E-2</v>
      </c>
      <c r="R8" s="131">
        <v>7.4121837386391998E-2</v>
      </c>
      <c r="S8" s="131">
        <v>0.21039725355566499</v>
      </c>
      <c r="T8" s="131">
        <v>0.45251396648044701</v>
      </c>
      <c r="U8" s="131">
        <v>0.44909851773632098</v>
      </c>
      <c r="V8" s="131">
        <v>0.64920647643475504</v>
      </c>
      <c r="W8" s="131">
        <v>0.41261275773195899</v>
      </c>
      <c r="X8" s="131">
        <v>0.340206993884272</v>
      </c>
      <c r="Y8" s="131">
        <v>0.329281040496125</v>
      </c>
    </row>
    <row r="9" spans="1:25" ht="14.4" x14ac:dyDescent="0.3">
      <c r="A9" s="127">
        <f t="shared" si="0"/>
        <v>0.55156105945907163</v>
      </c>
      <c r="B9" s="113">
        <v>7</v>
      </c>
      <c r="C9" s="74">
        <v>3</v>
      </c>
      <c r="D9" s="67">
        <v>0</v>
      </c>
      <c r="E9" s="132">
        <v>0</v>
      </c>
      <c r="F9" s="133">
        <v>0</v>
      </c>
      <c r="G9" s="133">
        <v>0.41844293701927199</v>
      </c>
      <c r="H9" s="133">
        <v>0.37361909493056999</v>
      </c>
      <c r="I9" s="133">
        <v>0.14878900143478199</v>
      </c>
      <c r="J9" s="133">
        <v>0.48691719820691598</v>
      </c>
      <c r="K9" s="133">
        <v>0.39330279808567498</v>
      </c>
      <c r="L9" s="133">
        <v>0.54841128503139902</v>
      </c>
      <c r="M9" s="133">
        <v>0</v>
      </c>
      <c r="N9" s="133">
        <v>0</v>
      </c>
      <c r="O9" s="133">
        <v>1.1470393804891901</v>
      </c>
      <c r="P9" s="133">
        <v>1.33246519556776</v>
      </c>
      <c r="Q9" s="133">
        <v>0.12834132967786199</v>
      </c>
      <c r="R9" s="133">
        <v>0.20584622942765901</v>
      </c>
      <c r="S9" s="133">
        <v>0.95169200588523795</v>
      </c>
      <c r="T9" s="133">
        <v>0.77628237684103596</v>
      </c>
      <c r="U9" s="133">
        <v>0.95052602761156102</v>
      </c>
      <c r="V9" s="133">
        <v>1.02007855081757</v>
      </c>
      <c r="W9" s="133">
        <v>1.1628543814432999</v>
      </c>
      <c r="X9" s="133">
        <v>0.98110396738278205</v>
      </c>
      <c r="Y9" s="133">
        <v>0.55707048878793097</v>
      </c>
    </row>
    <row r="10" spans="1:25" ht="14.4" x14ac:dyDescent="0.3">
      <c r="A10" s="127">
        <f t="shared" si="0"/>
        <v>0.21571912863120668</v>
      </c>
      <c r="B10" s="74">
        <v>8</v>
      </c>
      <c r="C10" s="35">
        <v>3</v>
      </c>
      <c r="D10" s="118">
        <v>1</v>
      </c>
      <c r="E10" s="130">
        <v>0</v>
      </c>
      <c r="F10" s="131">
        <v>0</v>
      </c>
      <c r="G10" s="131">
        <v>0.20466608009536499</v>
      </c>
      <c r="H10" s="131">
        <v>0.224469519551487</v>
      </c>
      <c r="I10" s="131">
        <v>0.131378889436152</v>
      </c>
      <c r="J10" s="131">
        <v>0.121921838898872</v>
      </c>
      <c r="K10" s="131">
        <v>0.20797733345077701</v>
      </c>
      <c r="L10" s="131">
        <v>0.22635673446433599</v>
      </c>
      <c r="M10" s="131">
        <v>0</v>
      </c>
      <c r="N10" s="131">
        <v>0</v>
      </c>
      <c r="O10" s="131">
        <v>0.433138162243838</v>
      </c>
      <c r="P10" s="131">
        <v>0.62766360450800296</v>
      </c>
      <c r="Q10" s="131">
        <v>0</v>
      </c>
      <c r="R10" s="131">
        <v>6.3620732006877997E-2</v>
      </c>
      <c r="S10" s="131">
        <v>0.30480627758705198</v>
      </c>
      <c r="T10" s="131">
        <v>0.186896901980701</v>
      </c>
      <c r="U10" s="131">
        <v>0.49231491258946403</v>
      </c>
      <c r="V10" s="131">
        <v>0.39183231805065699</v>
      </c>
      <c r="W10" s="131">
        <v>0.35341494845360799</v>
      </c>
      <c r="X10" s="131">
        <v>0.20268151168260901</v>
      </c>
      <c r="Y10" s="131">
        <v>0.35696193625554101</v>
      </c>
    </row>
    <row r="11" spans="1:25" ht="14.4" x14ac:dyDescent="0.3">
      <c r="A11" s="127">
        <f t="shared" si="0"/>
        <v>0.2065612363350518</v>
      </c>
      <c r="B11" s="113">
        <v>9</v>
      </c>
      <c r="C11" s="74">
        <v>3</v>
      </c>
      <c r="D11" s="67">
        <v>2</v>
      </c>
      <c r="E11" s="132">
        <v>0</v>
      </c>
      <c r="F11" s="133">
        <v>0</v>
      </c>
      <c r="G11" s="133">
        <v>0.20608520421196</v>
      </c>
      <c r="H11" s="133">
        <v>0.21259432734842601</v>
      </c>
      <c r="I11" s="133">
        <v>0.14581236482001</v>
      </c>
      <c r="J11" s="133">
        <v>0.15884989829972901</v>
      </c>
      <c r="K11" s="133">
        <v>0.123887959129745</v>
      </c>
      <c r="L11" s="133">
        <v>0.29449807854531801</v>
      </c>
      <c r="M11" s="133">
        <v>0</v>
      </c>
      <c r="N11" s="133">
        <v>0</v>
      </c>
      <c r="O11" s="133">
        <v>0.39626027009160503</v>
      </c>
      <c r="P11" s="133">
        <v>0.47608675063926498</v>
      </c>
      <c r="Q11" s="133">
        <v>0</v>
      </c>
      <c r="R11" s="133">
        <v>4.8513878653892999E-2</v>
      </c>
      <c r="S11" s="133">
        <v>0.15620402157920499</v>
      </c>
      <c r="T11" s="133">
        <v>0.34941594718131003</v>
      </c>
      <c r="U11" s="133">
        <v>0.43783487817278699</v>
      </c>
      <c r="V11" s="133">
        <v>0.413634177621032</v>
      </c>
      <c r="W11" s="133">
        <v>0.28100837628865999</v>
      </c>
      <c r="X11" s="133">
        <v>0.28563587893994002</v>
      </c>
      <c r="Y11" s="133">
        <v>0.35146395151320198</v>
      </c>
    </row>
    <row r="12" spans="1:25" ht="14.4" x14ac:dyDescent="0.3">
      <c r="A12" s="127">
        <f t="shared" si="0"/>
        <v>0.34709837554285189</v>
      </c>
      <c r="B12" s="74">
        <v>10</v>
      </c>
      <c r="C12" s="35">
        <v>3</v>
      </c>
      <c r="D12" s="118">
        <v>3</v>
      </c>
      <c r="E12" s="130">
        <v>0</v>
      </c>
      <c r="F12" s="131">
        <v>0</v>
      </c>
      <c r="G12" s="131">
        <v>0.25669117020974702</v>
      </c>
      <c r="H12" s="131">
        <v>0.236652236652237</v>
      </c>
      <c r="I12" s="131">
        <v>0.18245283422917999</v>
      </c>
      <c r="J12" s="131">
        <v>0.450186615059539</v>
      </c>
      <c r="K12" s="131">
        <v>0.27854605243841601</v>
      </c>
      <c r="L12" s="131">
        <v>0.29459180804199098</v>
      </c>
      <c r="M12" s="131">
        <v>0</v>
      </c>
      <c r="N12" s="131">
        <v>0</v>
      </c>
      <c r="O12" s="131">
        <v>0.54254414958919595</v>
      </c>
      <c r="P12" s="131">
        <v>0.45979732929254702</v>
      </c>
      <c r="Q12" s="131">
        <v>0.18154557916381101</v>
      </c>
      <c r="R12" s="131">
        <v>0.30539179562760999</v>
      </c>
      <c r="S12" s="131">
        <v>0.39038744482589499</v>
      </c>
      <c r="T12" s="131">
        <v>0.41137633316404298</v>
      </c>
      <c r="U12" s="131">
        <v>0.71735304470257</v>
      </c>
      <c r="V12" s="131">
        <v>0.75881692850272497</v>
      </c>
      <c r="W12" s="131">
        <v>0.79880798969072198</v>
      </c>
      <c r="X12" s="131">
        <v>0.65101144738905403</v>
      </c>
      <c r="Y12" s="131">
        <v>0.37291312782060698</v>
      </c>
    </row>
    <row r="13" spans="1:25" ht="14.4" x14ac:dyDescent="0.3">
      <c r="A13" s="127">
        <f t="shared" si="0"/>
        <v>0.31946478022833408</v>
      </c>
      <c r="B13" s="113">
        <v>11</v>
      </c>
      <c r="C13" s="74">
        <v>3</v>
      </c>
      <c r="D13" s="67">
        <v>4</v>
      </c>
      <c r="E13" s="132">
        <v>1.21230561189993</v>
      </c>
      <c r="F13" s="133">
        <v>0</v>
      </c>
      <c r="G13" s="133">
        <v>9.5563818011523E-2</v>
      </c>
      <c r="H13" s="133">
        <v>8.2298393773804004E-2</v>
      </c>
      <c r="I13" s="133">
        <v>0.14272865494571399</v>
      </c>
      <c r="J13" s="133">
        <v>0.30681885503268203</v>
      </c>
      <c r="K13" s="133">
        <v>0.23992190023195001</v>
      </c>
      <c r="L13" s="133">
        <v>0.200487393382698</v>
      </c>
      <c r="M13" s="133">
        <v>3.9520112914607997E-2</v>
      </c>
      <c r="N13" s="133">
        <v>0</v>
      </c>
      <c r="O13" s="133">
        <v>0.37468127301917098</v>
      </c>
      <c r="P13" s="133">
        <v>0.60488682640401603</v>
      </c>
      <c r="Q13" s="133">
        <v>0.39530500342700498</v>
      </c>
      <c r="R13" s="133">
        <v>0.48231392778187199</v>
      </c>
      <c r="S13" s="133">
        <v>0.22854340362923001</v>
      </c>
      <c r="T13" s="133">
        <v>0.25139664804469303</v>
      </c>
      <c r="U13" s="133">
        <v>0.322030583910204</v>
      </c>
      <c r="V13" s="133">
        <v>0.24931869188842601</v>
      </c>
      <c r="W13" s="133">
        <v>0.72736791237113396</v>
      </c>
      <c r="X13" s="133">
        <v>0.43084522502744199</v>
      </c>
      <c r="Y13" s="133">
        <v>0.32242614909891298</v>
      </c>
    </row>
    <row r="14" spans="1:25" ht="14.4" x14ac:dyDescent="0.3">
      <c r="A14" s="127">
        <f t="shared" si="0"/>
        <v>0.1271423112764786</v>
      </c>
      <c r="B14" s="74">
        <v>12</v>
      </c>
      <c r="C14" s="35">
        <v>4</v>
      </c>
      <c r="D14" s="118">
        <v>0</v>
      </c>
      <c r="E14" s="130">
        <v>0</v>
      </c>
      <c r="F14" s="131">
        <v>0</v>
      </c>
      <c r="G14" s="131">
        <v>4.9158459398859003E-2</v>
      </c>
      <c r="H14" s="131">
        <v>0.111631537861046</v>
      </c>
      <c r="I14" s="131">
        <v>4.8761162387304997E-2</v>
      </c>
      <c r="J14" s="131">
        <v>5.9499595173680003E-2</v>
      </c>
      <c r="K14" s="131">
        <v>3.3985143427582E-2</v>
      </c>
      <c r="L14" s="131">
        <v>5.5862780016870998E-2</v>
      </c>
      <c r="M14" s="131">
        <v>0.27438249823570898</v>
      </c>
      <c r="N14" s="131">
        <v>0.20608782435129699</v>
      </c>
      <c r="O14" s="131">
        <v>0.214042874681273</v>
      </c>
      <c r="P14" s="131">
        <v>0.263566625627427</v>
      </c>
      <c r="Q14" s="131">
        <v>0.10529472241261099</v>
      </c>
      <c r="R14" s="131">
        <v>0</v>
      </c>
      <c r="S14" s="131">
        <v>0.177538008827857</v>
      </c>
      <c r="T14" s="131">
        <v>0.165312341289995</v>
      </c>
      <c r="U14" s="131">
        <v>0.18710156830537</v>
      </c>
      <c r="V14" s="131">
        <v>0.23789676178262301</v>
      </c>
      <c r="W14" s="131">
        <v>0.114046391752577</v>
      </c>
      <c r="X14" s="131">
        <v>0.206288223302493</v>
      </c>
      <c r="Y14" s="131">
        <v>0.15953201797147501</v>
      </c>
    </row>
    <row r="15" spans="1:25" ht="14.4" x14ac:dyDescent="0.3">
      <c r="A15" s="127">
        <f t="shared" si="0"/>
        <v>2.3257768035292808E-2</v>
      </c>
      <c r="B15" s="113">
        <v>13</v>
      </c>
      <c r="C15" s="74">
        <v>5</v>
      </c>
      <c r="D15" s="67">
        <v>0</v>
      </c>
      <c r="E15" s="132">
        <v>0</v>
      </c>
      <c r="F15" s="133">
        <v>0</v>
      </c>
      <c r="G15" s="133">
        <v>2.2705985865499999E-4</v>
      </c>
      <c r="H15" s="133">
        <v>5.5117923970380003E-3</v>
      </c>
      <c r="I15" s="133">
        <v>7.5165428185960002E-3</v>
      </c>
      <c r="J15" s="133">
        <v>0</v>
      </c>
      <c r="K15" s="133">
        <v>0</v>
      </c>
      <c r="L15" s="133">
        <v>0</v>
      </c>
      <c r="M15" s="133">
        <v>0.265067043048694</v>
      </c>
      <c r="N15" s="133">
        <v>0.16250831669993299</v>
      </c>
      <c r="O15" s="133">
        <v>0</v>
      </c>
      <c r="P15" s="133">
        <v>0</v>
      </c>
      <c r="Q15" s="133">
        <v>0</v>
      </c>
      <c r="R15" s="133">
        <v>0</v>
      </c>
      <c r="S15" s="133">
        <v>0</v>
      </c>
      <c r="T15" s="133">
        <v>0</v>
      </c>
      <c r="U15" s="133">
        <v>1.912472134225E-2</v>
      </c>
      <c r="V15" s="133">
        <v>5.5306187880730003E-3</v>
      </c>
      <c r="W15" s="133">
        <v>1.932989690722E-3</v>
      </c>
      <c r="X15" s="133">
        <v>1.881762584287E-3</v>
      </c>
      <c r="Y15" s="133">
        <v>1.9112281512901001E-2</v>
      </c>
    </row>
    <row r="16" spans="1:25" ht="14.4" x14ac:dyDescent="0.3">
      <c r="A16" s="127">
        <f t="shared" si="0"/>
        <v>4.1068681277124666E-2</v>
      </c>
      <c r="B16" s="74">
        <v>14</v>
      </c>
      <c r="C16" s="35">
        <v>5</v>
      </c>
      <c r="D16" s="118">
        <v>1</v>
      </c>
      <c r="E16" s="130">
        <v>0</v>
      </c>
      <c r="F16" s="131">
        <v>0</v>
      </c>
      <c r="G16" s="131">
        <v>2.219510118355E-2</v>
      </c>
      <c r="H16" s="131">
        <v>2.0202020202019999E-2</v>
      </c>
      <c r="I16" s="131">
        <v>1.8951966935778001E-2</v>
      </c>
      <c r="J16" s="131">
        <v>0</v>
      </c>
      <c r="K16" s="131">
        <v>0</v>
      </c>
      <c r="L16" s="131">
        <v>0</v>
      </c>
      <c r="M16" s="131">
        <v>0.39040225829216701</v>
      </c>
      <c r="N16" s="131">
        <v>9.1650033266800005E-2</v>
      </c>
      <c r="O16" s="131">
        <v>0</v>
      </c>
      <c r="P16" s="131">
        <v>0</v>
      </c>
      <c r="Q16" s="131">
        <v>0</v>
      </c>
      <c r="R16" s="131">
        <v>0</v>
      </c>
      <c r="S16" s="131">
        <v>0</v>
      </c>
      <c r="T16" s="131">
        <v>0</v>
      </c>
      <c r="U16" s="131">
        <v>8.9092260158786005E-2</v>
      </c>
      <c r="V16" s="131">
        <v>7.7989740301379007E-2</v>
      </c>
      <c r="W16" s="131">
        <v>0</v>
      </c>
      <c r="X16" s="131">
        <v>5.5668809785166001E-2</v>
      </c>
      <c r="Y16" s="131">
        <v>9.6290116693972E-2</v>
      </c>
    </row>
    <row r="17" spans="1:25" ht="14.4" x14ac:dyDescent="0.3">
      <c r="A17" s="127">
        <f t="shared" si="0"/>
        <v>0.43531685800275871</v>
      </c>
      <c r="B17" s="113">
        <v>15</v>
      </c>
      <c r="C17" s="74">
        <v>6</v>
      </c>
      <c r="D17" s="67">
        <v>0</v>
      </c>
      <c r="E17" s="132">
        <v>0</v>
      </c>
      <c r="F17" s="133">
        <v>0.11256218905472599</v>
      </c>
      <c r="G17" s="133">
        <v>0.20086282746289</v>
      </c>
      <c r="H17" s="133">
        <v>0.35024720270621901</v>
      </c>
      <c r="I17" s="133">
        <v>0.28068184251665002</v>
      </c>
      <c r="J17" s="133">
        <v>0.21096388159323801</v>
      </c>
      <c r="K17" s="133">
        <v>0.21543498047505799</v>
      </c>
      <c r="L17" s="133">
        <v>0.40856687599587599</v>
      </c>
      <c r="M17" s="133">
        <v>0.572194777699365</v>
      </c>
      <c r="N17" s="133">
        <v>0.580505655355955</v>
      </c>
      <c r="O17" s="133">
        <v>0.71574275191236203</v>
      </c>
      <c r="P17" s="133">
        <v>0.93081731224547803</v>
      </c>
      <c r="Q17" s="133">
        <v>0.123629198080877</v>
      </c>
      <c r="R17" s="133">
        <v>0.11023090149840301</v>
      </c>
      <c r="S17" s="133">
        <v>0.86905345757724395</v>
      </c>
      <c r="T17" s="133">
        <v>0.29913661757237198</v>
      </c>
      <c r="U17" s="133">
        <v>0.79459501740388805</v>
      </c>
      <c r="V17" s="133">
        <v>0.78711125360692502</v>
      </c>
      <c r="W17" s="133">
        <v>0.49210695876288701</v>
      </c>
      <c r="X17" s="133">
        <v>0.63689822800689999</v>
      </c>
      <c r="Y17" s="133">
        <v>0.45031208853062099</v>
      </c>
    </row>
    <row r="18" spans="1:25" ht="14.4" x14ac:dyDescent="0.3">
      <c r="A18" s="127">
        <f t="shared" si="0"/>
        <v>0.31361087971076734</v>
      </c>
      <c r="B18" s="74">
        <v>16</v>
      </c>
      <c r="C18" s="35">
        <v>6</v>
      </c>
      <c r="D18" s="118">
        <v>1</v>
      </c>
      <c r="E18" s="130">
        <v>0</v>
      </c>
      <c r="F18" s="131">
        <v>0</v>
      </c>
      <c r="G18" s="131">
        <v>0.154202026509238</v>
      </c>
      <c r="H18" s="131">
        <v>0.25869940624039001</v>
      </c>
      <c r="I18" s="131">
        <v>0.20320363192496299</v>
      </c>
      <c r="J18" s="131">
        <v>0.16143683722032401</v>
      </c>
      <c r="K18" s="131">
        <v>0.147229807099445</v>
      </c>
      <c r="L18" s="131">
        <v>0.26412972162339499</v>
      </c>
      <c r="M18" s="131">
        <v>0.47734650670430501</v>
      </c>
      <c r="N18" s="131">
        <v>0.36892880904856901</v>
      </c>
      <c r="O18" s="131">
        <v>0.58532439323826602</v>
      </c>
      <c r="P18" s="131">
        <v>0.66777156927739401</v>
      </c>
      <c r="Q18" s="131">
        <v>0.139222069910898</v>
      </c>
      <c r="R18" s="131">
        <v>0.114713829525915</v>
      </c>
      <c r="S18" s="131">
        <v>0.45953898970083401</v>
      </c>
      <c r="T18" s="131">
        <v>0.282884713052311</v>
      </c>
      <c r="U18" s="131">
        <v>0.57573624310688698</v>
      </c>
      <c r="V18" s="131">
        <v>0.53795286950945798</v>
      </c>
      <c r="W18" s="131">
        <v>0.38788659793814401</v>
      </c>
      <c r="X18" s="131">
        <v>0.50392033871726505</v>
      </c>
      <c r="Y18" s="131">
        <v>0.29570011357811299</v>
      </c>
    </row>
    <row r="19" spans="1:25" ht="14.4" x14ac:dyDescent="0.3">
      <c r="A19" s="127">
        <f t="shared" si="0"/>
        <v>0.11428906530550421</v>
      </c>
      <c r="B19" s="113">
        <v>17</v>
      </c>
      <c r="C19" s="74">
        <v>6</v>
      </c>
      <c r="D19" s="67">
        <v>2</v>
      </c>
      <c r="E19" s="132">
        <v>0</v>
      </c>
      <c r="F19" s="133">
        <v>0</v>
      </c>
      <c r="G19" s="133">
        <v>8.3189055714812998E-2</v>
      </c>
      <c r="H19" s="133">
        <v>8.1706999739786998E-2</v>
      </c>
      <c r="I19" s="133">
        <v>6.0817611409727003E-2</v>
      </c>
      <c r="J19" s="133">
        <v>0.13487628112719399</v>
      </c>
      <c r="K19" s="133">
        <v>0.100751636865439</v>
      </c>
      <c r="L19" s="133">
        <v>7.5827162808136006E-2</v>
      </c>
      <c r="M19" s="133">
        <v>0.207339449541284</v>
      </c>
      <c r="N19" s="133">
        <v>0.23286759813705901</v>
      </c>
      <c r="O19" s="133">
        <v>0.17263197657946899</v>
      </c>
      <c r="P19" s="133">
        <v>0.28771663983331702</v>
      </c>
      <c r="Q19" s="133">
        <v>0.100239890335846</v>
      </c>
      <c r="R19" s="133">
        <v>5.7971014492753999E-2</v>
      </c>
      <c r="S19" s="133">
        <v>8.6316821971555005E-2</v>
      </c>
      <c r="T19" s="133">
        <v>8.9893346876586996E-2</v>
      </c>
      <c r="U19" s="133">
        <v>0.19500175994368199</v>
      </c>
      <c r="V19" s="133">
        <v>0.14551939724270599</v>
      </c>
      <c r="W19" s="133">
        <v>5.4365335051545997E-2</v>
      </c>
      <c r="X19" s="133">
        <v>9.4166535988709998E-2</v>
      </c>
      <c r="Y19" s="133">
        <v>0.13887185775597799</v>
      </c>
    </row>
    <row r="20" spans="1:25" ht="14.4" x14ac:dyDescent="0.3">
      <c r="A20" s="127">
        <f t="shared" si="0"/>
        <v>0.34896275633864304</v>
      </c>
      <c r="B20" s="74">
        <v>18</v>
      </c>
      <c r="C20" s="35">
        <v>6</v>
      </c>
      <c r="D20" s="118">
        <v>3</v>
      </c>
      <c r="E20" s="130">
        <v>0</v>
      </c>
      <c r="F20" s="131">
        <v>7.5248756218906004E-2</v>
      </c>
      <c r="G20" s="131">
        <v>0.16010558283427501</v>
      </c>
      <c r="H20" s="131">
        <v>0.30052279232607099</v>
      </c>
      <c r="I20" s="131">
        <v>0.235818146776024</v>
      </c>
      <c r="J20" s="131">
        <v>0.170560240131124</v>
      </c>
      <c r="K20" s="131">
        <v>0.160662379987668</v>
      </c>
      <c r="L20" s="131">
        <v>0.28268816196456997</v>
      </c>
      <c r="M20" s="131">
        <v>0.54311926605504601</v>
      </c>
      <c r="N20" s="131">
        <v>0.480039920159681</v>
      </c>
      <c r="O20" s="131">
        <v>0.61951081310794198</v>
      </c>
      <c r="P20" s="131">
        <v>0.68841746377497903</v>
      </c>
      <c r="Q20" s="131">
        <v>0.13905071967100799</v>
      </c>
      <c r="R20" s="131">
        <v>0.113792679931221</v>
      </c>
      <c r="S20" s="131">
        <v>0.49803825404610103</v>
      </c>
      <c r="T20" s="131">
        <v>0.32605383443372299</v>
      </c>
      <c r="U20" s="131">
        <v>0.68145019359380499</v>
      </c>
      <c r="V20" s="131">
        <v>0.60235652452709199</v>
      </c>
      <c r="W20" s="131">
        <v>0.39126932989690699</v>
      </c>
      <c r="X20" s="131">
        <v>0.53983064136741399</v>
      </c>
      <c r="Y20" s="131">
        <v>0.31968218230794698</v>
      </c>
    </row>
    <row r="21" spans="1:25" ht="14.4" x14ac:dyDescent="0.3">
      <c r="A21" s="127">
        <f t="shared" si="0"/>
        <v>8.9203110014566142E-2</v>
      </c>
      <c r="B21" s="113">
        <v>19</v>
      </c>
      <c r="C21" s="74">
        <v>6</v>
      </c>
      <c r="D21" s="67">
        <v>4</v>
      </c>
      <c r="E21" s="132">
        <v>0</v>
      </c>
      <c r="F21" s="133">
        <v>0</v>
      </c>
      <c r="G21" s="133">
        <v>2.0690829619959002E-2</v>
      </c>
      <c r="H21" s="133">
        <v>4.9700754618787001E-2</v>
      </c>
      <c r="I21" s="133">
        <v>5.2872775553032998E-2</v>
      </c>
      <c r="J21" s="133">
        <v>5.8334485278144999E-2</v>
      </c>
      <c r="K21" s="133">
        <v>4.2631903461640003E-2</v>
      </c>
      <c r="L21" s="133">
        <v>9.8509701002906E-2</v>
      </c>
      <c r="M21" s="133">
        <v>0.13027522935779801</v>
      </c>
      <c r="N21" s="133">
        <v>0.165169660678643</v>
      </c>
      <c r="O21" s="133">
        <v>0.175276230050052</v>
      </c>
      <c r="P21" s="133">
        <v>0.22634719196893599</v>
      </c>
      <c r="Q21" s="133">
        <v>9.6898560657984995E-2</v>
      </c>
      <c r="R21" s="133">
        <v>3.7214443625645001E-2</v>
      </c>
      <c r="S21" s="133">
        <v>0.10225600784698401</v>
      </c>
      <c r="T21" s="133">
        <v>8.7353986795328006E-2</v>
      </c>
      <c r="U21" s="133">
        <v>0.133129962063436</v>
      </c>
      <c r="V21" s="133">
        <v>0.11838730362295601</v>
      </c>
      <c r="W21" s="133">
        <v>7.2406572164949001E-2</v>
      </c>
      <c r="X21" s="133">
        <v>0.123882703465579</v>
      </c>
      <c r="Y21" s="133">
        <v>8.1927008473128005E-2</v>
      </c>
    </row>
    <row r="22" spans="1:25" ht="15.75" customHeight="1" x14ac:dyDescent="0.3">
      <c r="A22" s="127">
        <f t="shared" si="0"/>
        <v>0.5461912232940449</v>
      </c>
      <c r="B22" s="74">
        <v>20</v>
      </c>
      <c r="C22" s="35">
        <v>7</v>
      </c>
      <c r="D22" s="118">
        <v>0</v>
      </c>
      <c r="E22" s="130">
        <v>0</v>
      </c>
      <c r="F22" s="131">
        <v>0</v>
      </c>
      <c r="G22" s="131">
        <v>1.66366758436693</v>
      </c>
      <c r="H22" s="131">
        <v>0.266127315307643</v>
      </c>
      <c r="I22" s="131">
        <v>8.1075872111699004E-2</v>
      </c>
      <c r="J22" s="131">
        <v>0.40601117715594698</v>
      </c>
      <c r="K22" s="131">
        <v>0.48649402507413603</v>
      </c>
      <c r="L22" s="131">
        <v>0.119036460774206</v>
      </c>
      <c r="M22" s="131">
        <v>0.46111503175723401</v>
      </c>
      <c r="N22" s="131">
        <v>1.24750499002E-2</v>
      </c>
      <c r="O22" s="131">
        <v>0.85376333931438297</v>
      </c>
      <c r="P22" s="131">
        <v>1.1202291883701101</v>
      </c>
      <c r="Q22" s="131">
        <v>0</v>
      </c>
      <c r="R22" s="131">
        <v>0</v>
      </c>
      <c r="S22" s="131">
        <v>0</v>
      </c>
      <c r="T22" s="131">
        <v>0</v>
      </c>
      <c r="U22" s="131">
        <v>1.75873127615472</v>
      </c>
      <c r="V22" s="131">
        <v>1.8483488297531301</v>
      </c>
      <c r="W22" s="131">
        <v>0.98300579896907203</v>
      </c>
      <c r="X22" s="131">
        <v>0.61400344989807099</v>
      </c>
      <c r="Y22" s="131">
        <v>0.79593129026746101</v>
      </c>
    </row>
    <row r="23" spans="1:25" ht="15.75" customHeight="1" x14ac:dyDescent="0.3">
      <c r="A23" s="127">
        <f t="shared" si="0"/>
        <v>0.41301938917624009</v>
      </c>
      <c r="B23" s="113">
        <v>21</v>
      </c>
      <c r="C23" s="74">
        <v>7</v>
      </c>
      <c r="D23" s="67">
        <v>1</v>
      </c>
      <c r="E23" s="132">
        <v>0</v>
      </c>
      <c r="F23" s="133">
        <v>0</v>
      </c>
      <c r="G23" s="133">
        <v>1.21088184372605</v>
      </c>
      <c r="H23" s="133">
        <v>0.20708253495138701</v>
      </c>
      <c r="I23" s="133">
        <v>4.8782577039209997E-2</v>
      </c>
      <c r="J23" s="133">
        <v>0.32052370702423</v>
      </c>
      <c r="K23" s="133">
        <v>0.34501893772571102</v>
      </c>
      <c r="L23" s="133">
        <v>0</v>
      </c>
      <c r="M23" s="133">
        <v>0.68680310515172904</v>
      </c>
      <c r="N23" s="133">
        <v>0</v>
      </c>
      <c r="O23" s="133">
        <v>0.374161866087449</v>
      </c>
      <c r="P23" s="133">
        <v>0.92480348517852096</v>
      </c>
      <c r="Q23" s="133">
        <v>0</v>
      </c>
      <c r="R23" s="133">
        <v>0</v>
      </c>
      <c r="S23" s="133">
        <v>0</v>
      </c>
      <c r="T23" s="133">
        <v>0</v>
      </c>
      <c r="U23" s="133">
        <v>1.4882865970511201</v>
      </c>
      <c r="V23" s="133">
        <v>1.3468259057390199</v>
      </c>
      <c r="W23" s="133">
        <v>0.57224548969072198</v>
      </c>
      <c r="X23" s="133">
        <v>0.40661753175474402</v>
      </c>
      <c r="Y23" s="133">
        <v>0.74137359158114802</v>
      </c>
    </row>
    <row r="24" spans="1:25" ht="15.75" customHeight="1" x14ac:dyDescent="0.3">
      <c r="A24" s="127">
        <f t="shared" si="0"/>
        <v>0.10727317138337732</v>
      </c>
      <c r="B24" s="74">
        <v>22</v>
      </c>
      <c r="C24" s="35">
        <v>7</v>
      </c>
      <c r="D24" s="118">
        <v>2</v>
      </c>
      <c r="E24" s="130">
        <v>0</v>
      </c>
      <c r="F24" s="131">
        <v>0</v>
      </c>
      <c r="G24" s="131">
        <v>0.32441177305367103</v>
      </c>
      <c r="H24" s="131">
        <v>4.2012632176566998E-2</v>
      </c>
      <c r="I24" s="131">
        <v>9.1012270595540005E-3</v>
      </c>
      <c r="J24" s="131">
        <v>5.6557198996820997E-2</v>
      </c>
      <c r="K24" s="131">
        <v>8.3061745794063002E-2</v>
      </c>
      <c r="L24" s="131">
        <v>0</v>
      </c>
      <c r="M24" s="131">
        <v>0.10952717007762899</v>
      </c>
      <c r="N24" s="131">
        <v>0</v>
      </c>
      <c r="O24" s="131">
        <v>9.5806969496648006E-2</v>
      </c>
      <c r="P24" s="131">
        <v>0.305095179467753</v>
      </c>
      <c r="Q24" s="131">
        <v>0</v>
      </c>
      <c r="R24" s="131">
        <v>0</v>
      </c>
      <c r="S24" s="131">
        <v>0</v>
      </c>
      <c r="T24" s="131">
        <v>0</v>
      </c>
      <c r="U24" s="131">
        <v>0.39293675935703398</v>
      </c>
      <c r="V24" s="131">
        <v>0.409305867265149</v>
      </c>
      <c r="W24" s="131">
        <v>0.12838273195876301</v>
      </c>
      <c r="X24" s="131">
        <v>7.1114944331190005E-2</v>
      </c>
      <c r="Y24" s="131">
        <v>0.22542240001608199</v>
      </c>
    </row>
    <row r="25" spans="1:25" ht="15.75" customHeight="1" x14ac:dyDescent="0.3">
      <c r="A25" s="127">
        <f t="shared" si="0"/>
        <v>0.13897055105415662</v>
      </c>
      <c r="B25" s="113">
        <v>23</v>
      </c>
      <c r="C25" s="74">
        <v>7</v>
      </c>
      <c r="D25" s="67">
        <v>3</v>
      </c>
      <c r="E25" s="132">
        <v>0</v>
      </c>
      <c r="F25" s="133">
        <v>0</v>
      </c>
      <c r="G25" s="133">
        <v>0.48692986688615802</v>
      </c>
      <c r="H25" s="133">
        <v>5.3130840016085999E-2</v>
      </c>
      <c r="I25" s="133">
        <v>1.1499668072895999E-2</v>
      </c>
      <c r="J25" s="133">
        <v>9.5460020932483E-2</v>
      </c>
      <c r="K25" s="133">
        <v>0.12419624768783601</v>
      </c>
      <c r="L25" s="133">
        <v>6.2048926797263003E-2</v>
      </c>
      <c r="M25" s="133">
        <v>4.6153846153845997E-2</v>
      </c>
      <c r="N25" s="133">
        <v>0</v>
      </c>
      <c r="O25" s="133">
        <v>0.20299367267919499</v>
      </c>
      <c r="P25" s="133">
        <v>0.32143195378350198</v>
      </c>
      <c r="Q25" s="133">
        <v>0</v>
      </c>
      <c r="R25" s="133">
        <v>0</v>
      </c>
      <c r="S25" s="133">
        <v>0</v>
      </c>
      <c r="T25" s="133">
        <v>0</v>
      </c>
      <c r="U25" s="133">
        <v>0.52372012984473404</v>
      </c>
      <c r="V25" s="133">
        <v>0.44032542481564602</v>
      </c>
      <c r="W25" s="133">
        <v>0.19507087628865999</v>
      </c>
      <c r="X25" s="133">
        <v>0.122549788301709</v>
      </c>
      <c r="Y25" s="133">
        <v>0.232870309877275</v>
      </c>
    </row>
    <row r="26" spans="1:25" ht="15.75" customHeight="1" x14ac:dyDescent="0.3">
      <c r="A26" s="127">
        <f t="shared" si="0"/>
        <v>0.20257563998970488</v>
      </c>
      <c r="B26" s="74">
        <v>24</v>
      </c>
      <c r="C26" s="35">
        <v>8</v>
      </c>
      <c r="D26" s="118">
        <v>0</v>
      </c>
      <c r="E26" s="130">
        <v>0</v>
      </c>
      <c r="F26" s="131">
        <v>0</v>
      </c>
      <c r="G26" s="131">
        <v>0.22856413021882899</v>
      </c>
      <c r="H26" s="131">
        <v>6.0061978094765003E-2</v>
      </c>
      <c r="I26" s="131">
        <v>6.4757907360215999E-2</v>
      </c>
      <c r="J26" s="131">
        <v>7.1269179881118999E-2</v>
      </c>
      <c r="K26" s="131">
        <v>2.2123374144865999E-2</v>
      </c>
      <c r="L26" s="131">
        <v>4.5365076389540002E-2</v>
      </c>
      <c r="M26" s="131">
        <v>0.47508821453775602</v>
      </c>
      <c r="N26" s="131">
        <v>0.29474384564204897</v>
      </c>
      <c r="O26" s="131">
        <v>0.39923505524601</v>
      </c>
      <c r="P26" s="131">
        <v>0.54119708305710801</v>
      </c>
      <c r="Q26" s="131">
        <v>0.40113091158327602</v>
      </c>
      <c r="R26" s="131">
        <v>9.9791206091869006E-2</v>
      </c>
      <c r="S26" s="131">
        <v>0.241785188818048</v>
      </c>
      <c r="T26" s="131">
        <v>0.12772981208735401</v>
      </c>
      <c r="U26" s="131">
        <v>0.33865227423833499</v>
      </c>
      <c r="V26" s="131">
        <v>0.324983969220904</v>
      </c>
      <c r="W26" s="131">
        <v>0.161807345360825</v>
      </c>
      <c r="X26" s="131">
        <v>0.19241022424337501</v>
      </c>
      <c r="Y26" s="131">
        <v>0.16339166356755899</v>
      </c>
    </row>
    <row r="27" spans="1:25" ht="15.75" customHeight="1" x14ac:dyDescent="0.3">
      <c r="A27" s="127">
        <f t="shared" si="0"/>
        <v>0.638079784659348</v>
      </c>
      <c r="B27" s="113">
        <v>25</v>
      </c>
      <c r="C27" s="74">
        <v>9</v>
      </c>
      <c r="D27" s="67">
        <v>0</v>
      </c>
      <c r="E27" s="132">
        <v>0.12237998647735</v>
      </c>
      <c r="F27" s="133">
        <v>0.13184079601990101</v>
      </c>
      <c r="G27" s="133">
        <v>0.67808588539153603</v>
      </c>
      <c r="H27" s="133">
        <v>0.35793532514844001</v>
      </c>
      <c r="I27" s="133">
        <v>0.394265156219886</v>
      </c>
      <c r="J27" s="133">
        <v>0.53897193862437998</v>
      </c>
      <c r="K27" s="133">
        <v>0.464576176634663</v>
      </c>
      <c r="L27" s="133">
        <v>0.298059799418877</v>
      </c>
      <c r="M27" s="133">
        <v>1.17473535638673</v>
      </c>
      <c r="N27" s="133">
        <v>0.63206919494344604</v>
      </c>
      <c r="O27" s="133">
        <v>1.05973179714798</v>
      </c>
      <c r="P27" s="133">
        <v>1.2397954351737901</v>
      </c>
      <c r="Q27" s="133">
        <v>0.64830363262508595</v>
      </c>
      <c r="R27" s="133">
        <v>0.61090641120117894</v>
      </c>
      <c r="S27" s="133">
        <v>0.75404610102991698</v>
      </c>
      <c r="T27" s="133">
        <v>0.42483494159471802</v>
      </c>
      <c r="U27" s="133">
        <v>0.94067034299346897</v>
      </c>
      <c r="V27" s="133">
        <v>1.0478919525488899</v>
      </c>
      <c r="W27" s="133">
        <v>0.52754510309278302</v>
      </c>
      <c r="X27" s="133">
        <v>0.65532381997804601</v>
      </c>
      <c r="Y27" s="133">
        <v>0.697706325195244</v>
      </c>
    </row>
    <row r="28" spans="1:25" ht="15.75" customHeight="1" x14ac:dyDescent="0.3">
      <c r="A28" s="127">
        <f t="shared" si="0"/>
        <v>1.6726681060354769</v>
      </c>
      <c r="B28" s="74">
        <v>26</v>
      </c>
      <c r="C28" s="35">
        <v>9</v>
      </c>
      <c r="D28" s="118">
        <v>1</v>
      </c>
      <c r="E28" s="130">
        <v>0.118999323867478</v>
      </c>
      <c r="F28" s="131">
        <v>0.202114427860696</v>
      </c>
      <c r="G28" s="131">
        <v>1.2012885646978699</v>
      </c>
      <c r="H28" s="131">
        <v>1.31767321931256</v>
      </c>
      <c r="I28" s="131">
        <v>1.2526072338694101</v>
      </c>
      <c r="J28" s="131">
        <v>1.5707853630600901</v>
      </c>
      <c r="K28" s="131">
        <v>1.33773745559177</v>
      </c>
      <c r="L28" s="131">
        <v>1.3401443434248801</v>
      </c>
      <c r="M28" s="131">
        <v>2.8726887791108</v>
      </c>
      <c r="N28" s="131">
        <v>2.2599800399201602</v>
      </c>
      <c r="O28" s="131">
        <v>1.9227028047974299</v>
      </c>
      <c r="P28" s="131">
        <v>2.74363102566531</v>
      </c>
      <c r="Q28" s="131">
        <v>1.7137594242631899</v>
      </c>
      <c r="R28" s="131">
        <v>1.3905060181773501</v>
      </c>
      <c r="S28" s="131">
        <v>2.0252574791564499</v>
      </c>
      <c r="T28" s="131">
        <v>1.7498730319959399</v>
      </c>
      <c r="U28" s="131">
        <v>2.8130939809926101</v>
      </c>
      <c r="V28" s="131">
        <v>2.6623116383456198</v>
      </c>
      <c r="W28" s="131">
        <v>1.3334407216494799</v>
      </c>
      <c r="X28" s="131">
        <v>1.7388270346557899</v>
      </c>
      <c r="Y28" s="131">
        <v>1.5586083163301201</v>
      </c>
    </row>
    <row r="29" spans="1:25" ht="15.75" customHeight="1" x14ac:dyDescent="0.3">
      <c r="A29" s="127">
        <f t="shared" si="0"/>
        <v>1.4602295728011032</v>
      </c>
      <c r="B29" s="113">
        <v>27</v>
      </c>
      <c r="C29" s="74">
        <v>9</v>
      </c>
      <c r="D29" s="67">
        <v>2</v>
      </c>
      <c r="E29" s="132">
        <v>0.115618661257607</v>
      </c>
      <c r="F29" s="133">
        <v>0.15733830845771099</v>
      </c>
      <c r="G29" s="133">
        <v>1.09005761643913</v>
      </c>
      <c r="H29" s="133">
        <v>1.0702576112412201</v>
      </c>
      <c r="I29" s="133">
        <v>1.02833158447009</v>
      </c>
      <c r="J29" s="133">
        <v>1.4139497225458599</v>
      </c>
      <c r="K29" s="133">
        <v>1.1889515252943399</v>
      </c>
      <c r="L29" s="133">
        <v>1.1307526478582799</v>
      </c>
      <c r="M29" s="133">
        <v>2.4152434721242102</v>
      </c>
      <c r="N29" s="133">
        <v>1.80372588157019</v>
      </c>
      <c r="O29" s="133">
        <v>1.83643403531967</v>
      </c>
      <c r="P29" s="133">
        <v>2.58930769959276</v>
      </c>
      <c r="Q29" s="133">
        <v>1.54892049348869</v>
      </c>
      <c r="R29" s="133">
        <v>1.2074428887251301</v>
      </c>
      <c r="S29" s="133">
        <v>1.69911721432075</v>
      </c>
      <c r="T29" s="133">
        <v>1.57465718638903</v>
      </c>
      <c r="U29" s="133">
        <v>2.4823027885329898</v>
      </c>
      <c r="V29" s="133">
        <v>2.3439804424494999</v>
      </c>
      <c r="W29" s="133">
        <v>1.13595360824742</v>
      </c>
      <c r="X29" s="133">
        <v>1.4421358005331699</v>
      </c>
      <c r="Y29" s="133">
        <v>1.3903418399654199</v>
      </c>
    </row>
    <row r="30" spans="1:25" ht="15.75" customHeight="1" x14ac:dyDescent="0.3">
      <c r="A30" s="127">
        <f t="shared" si="0"/>
        <v>0.64675940771039975</v>
      </c>
      <c r="B30" s="74">
        <v>28</v>
      </c>
      <c r="C30" s="35">
        <v>9</v>
      </c>
      <c r="D30" s="118">
        <v>3</v>
      </c>
      <c r="E30" s="130">
        <v>0.11764705882352899</v>
      </c>
      <c r="F30" s="131">
        <v>3.6691542288556998E-2</v>
      </c>
      <c r="G30" s="131">
        <v>0.71623194164561599</v>
      </c>
      <c r="H30" s="131">
        <v>0.40361460033591201</v>
      </c>
      <c r="I30" s="131">
        <v>0.44681671199434603</v>
      </c>
      <c r="J30" s="131">
        <v>0.54424455459231003</v>
      </c>
      <c r="K30" s="131">
        <v>0.48777122052908201</v>
      </c>
      <c r="L30" s="131">
        <v>0.29252975911519402</v>
      </c>
      <c r="M30" s="131">
        <v>1.31644318983769</v>
      </c>
      <c r="N30" s="131">
        <v>0.54940119760479</v>
      </c>
      <c r="O30" s="131">
        <v>1.00665785248843</v>
      </c>
      <c r="P30" s="131">
        <v>1.2637560375035499</v>
      </c>
      <c r="Q30" s="131">
        <v>0.61446196024674404</v>
      </c>
      <c r="R30" s="131">
        <v>0.61078359125521997</v>
      </c>
      <c r="S30" s="131">
        <v>0.74791564492398199</v>
      </c>
      <c r="T30" s="131">
        <v>0.36922295581513498</v>
      </c>
      <c r="U30" s="131">
        <v>0.98502092377488404</v>
      </c>
      <c r="V30" s="131">
        <v>1.09197659506252</v>
      </c>
      <c r="W30" s="131">
        <v>0.56837951030927802</v>
      </c>
      <c r="X30" s="131">
        <v>0.68057080131723402</v>
      </c>
      <c r="Y30" s="131">
        <v>0.73180991245439297</v>
      </c>
    </row>
    <row r="31" spans="1:25" ht="15.75" customHeight="1" x14ac:dyDescent="0.3">
      <c r="A31" s="127">
        <f t="shared" si="0"/>
        <v>0.62329293634100524</v>
      </c>
      <c r="B31" s="113">
        <v>29</v>
      </c>
      <c r="C31" s="74">
        <v>9</v>
      </c>
      <c r="D31" s="67">
        <v>4</v>
      </c>
      <c r="E31" s="132">
        <v>0.12373225152129801</v>
      </c>
      <c r="F31" s="133">
        <v>0.13246268656716401</v>
      </c>
      <c r="G31" s="133">
        <v>0.67990236426077799</v>
      </c>
      <c r="H31" s="133">
        <v>0.36344711754547798</v>
      </c>
      <c r="I31" s="133">
        <v>0.39357988735893101</v>
      </c>
      <c r="J31" s="133">
        <v>0.51817768913288198</v>
      </c>
      <c r="K31" s="133">
        <v>0.45604685986082999</v>
      </c>
      <c r="L31" s="133">
        <v>0.287749554784891</v>
      </c>
      <c r="M31" s="133">
        <v>1.1786873676781899</v>
      </c>
      <c r="N31" s="133">
        <v>0.54391217564870298</v>
      </c>
      <c r="O31" s="133">
        <v>1.0184625554821001</v>
      </c>
      <c r="P31" s="133">
        <v>1.22289042522966</v>
      </c>
      <c r="Q31" s="133">
        <v>0.60041124057573703</v>
      </c>
      <c r="R31" s="133">
        <v>0.59985261606484896</v>
      </c>
      <c r="S31" s="133">
        <v>0.70377636096125595</v>
      </c>
      <c r="T31" s="133">
        <v>0.40502793296089401</v>
      </c>
      <c r="U31" s="133">
        <v>0.92447886112088895</v>
      </c>
      <c r="V31" s="133">
        <v>1.0449663353639</v>
      </c>
      <c r="W31" s="133">
        <v>0.53559922680412397</v>
      </c>
      <c r="X31" s="133">
        <v>0.66504625999686395</v>
      </c>
      <c r="Y31" s="133">
        <v>0.69094189424168995</v>
      </c>
    </row>
    <row r="32" spans="1:25" ht="15.75" customHeight="1" x14ac:dyDescent="0.3">
      <c r="A32" s="127">
        <f t="shared" si="0"/>
        <v>4.4553053360409663E-2</v>
      </c>
      <c r="B32" s="74">
        <v>30</v>
      </c>
      <c r="C32" s="35">
        <v>10</v>
      </c>
      <c r="D32" s="118">
        <v>0</v>
      </c>
      <c r="E32" s="130">
        <v>0</v>
      </c>
      <c r="F32" s="131">
        <v>0</v>
      </c>
      <c r="G32" s="131">
        <v>4.0076065052650003E-2</v>
      </c>
      <c r="H32" s="131">
        <v>4.6554538357816998E-2</v>
      </c>
      <c r="I32" s="131">
        <v>2.5183630640084002E-2</v>
      </c>
      <c r="J32" s="131">
        <v>0</v>
      </c>
      <c r="K32" s="131">
        <v>0</v>
      </c>
      <c r="L32" s="131">
        <v>1.4996719467616999E-2</v>
      </c>
      <c r="M32" s="131">
        <v>0</v>
      </c>
      <c r="N32" s="131">
        <v>0</v>
      </c>
      <c r="O32" s="131">
        <v>0.13174048540938699</v>
      </c>
      <c r="P32" s="131">
        <v>0.14035420020835301</v>
      </c>
      <c r="Q32" s="131">
        <v>4.0438656614119002E-2</v>
      </c>
      <c r="R32" s="131">
        <v>5.3672316384180997E-2</v>
      </c>
      <c r="S32" s="131">
        <v>1.1280039234919E-2</v>
      </c>
      <c r="T32" s="131">
        <v>3.8090401218889998E-3</v>
      </c>
      <c r="U32" s="131">
        <v>0.120810356290821</v>
      </c>
      <c r="V32" s="131">
        <v>0.100512984931068</v>
      </c>
      <c r="W32" s="131">
        <v>8.2796391752576998E-2</v>
      </c>
      <c r="X32" s="131">
        <v>5.7628979143797998E-2</v>
      </c>
      <c r="Y32" s="131">
        <v>6.5759716959323006E-2</v>
      </c>
    </row>
    <row r="33" spans="1:25" ht="15.75" customHeight="1" x14ac:dyDescent="0.3">
      <c r="A33" s="127">
        <f t="shared" si="0"/>
        <v>7.4531977069360808E-2</v>
      </c>
      <c r="B33" s="113">
        <v>31</v>
      </c>
      <c r="C33" s="74">
        <v>10</v>
      </c>
      <c r="D33" s="67">
        <v>1</v>
      </c>
      <c r="E33" s="132">
        <v>0</v>
      </c>
      <c r="F33" s="133">
        <v>0</v>
      </c>
      <c r="G33" s="133">
        <v>2.8864984531547001E-2</v>
      </c>
      <c r="H33" s="133">
        <v>9.8999361294443006E-2</v>
      </c>
      <c r="I33" s="133">
        <v>2.6104460671992E-2</v>
      </c>
      <c r="J33" s="133">
        <v>4.3069570884101002E-2</v>
      </c>
      <c r="K33" s="133">
        <v>4.8724272585806999E-2</v>
      </c>
      <c r="L33" s="133">
        <v>5.8393476427032E-2</v>
      </c>
      <c r="M33" s="133">
        <v>0.103881439661256</v>
      </c>
      <c r="N33" s="133">
        <v>9.3646041250831993E-2</v>
      </c>
      <c r="O33" s="133">
        <v>0.13920105770138799</v>
      </c>
      <c r="P33" s="133">
        <v>0.12647978028222401</v>
      </c>
      <c r="Q33" s="133">
        <v>4.8320767649075003E-2</v>
      </c>
      <c r="R33" s="133">
        <v>9.7764676983542007E-2</v>
      </c>
      <c r="S33" s="133">
        <v>5.3457577243747001E-2</v>
      </c>
      <c r="T33" s="133">
        <v>6.5515490096496001E-2</v>
      </c>
      <c r="U33" s="133">
        <v>0.13039227189174399</v>
      </c>
      <c r="V33" s="133">
        <v>0.135900929785188</v>
      </c>
      <c r="W33" s="133">
        <v>7.2809278350515996E-2</v>
      </c>
      <c r="X33" s="133">
        <v>7.5740944017562997E-2</v>
      </c>
      <c r="Y33" s="133">
        <v>0.117905137148084</v>
      </c>
    </row>
    <row r="34" spans="1:25" ht="15.75" customHeight="1" x14ac:dyDescent="0.3">
      <c r="A34" s="127">
        <f t="shared" si="0"/>
        <v>0.35082009444959333</v>
      </c>
      <c r="B34" s="74">
        <v>32</v>
      </c>
      <c r="C34" s="35">
        <v>10</v>
      </c>
      <c r="D34" s="118">
        <v>2</v>
      </c>
      <c r="E34" s="130">
        <v>0.43678160919540199</v>
      </c>
      <c r="F34" s="131">
        <v>0</v>
      </c>
      <c r="G34" s="131">
        <v>0.26092016007719998</v>
      </c>
      <c r="H34" s="131">
        <v>0.34563432924088699</v>
      </c>
      <c r="I34" s="131">
        <v>0.26770456346232102</v>
      </c>
      <c r="J34" s="131">
        <v>0.15411046821619701</v>
      </c>
      <c r="K34" s="131">
        <v>0.15600869080125701</v>
      </c>
      <c r="L34" s="131">
        <v>0.32167963258037302</v>
      </c>
      <c r="M34" s="131">
        <v>0.36033874382498199</v>
      </c>
      <c r="N34" s="131">
        <v>0.25182967398536299</v>
      </c>
      <c r="O34" s="131">
        <v>0.61408064973085297</v>
      </c>
      <c r="P34" s="131">
        <v>0.59034946491145002</v>
      </c>
      <c r="Q34" s="131">
        <v>6.8197395476354006E-2</v>
      </c>
      <c r="R34" s="131">
        <v>7.0007369196757999E-2</v>
      </c>
      <c r="S34" s="131">
        <v>0.57871505640019605</v>
      </c>
      <c r="T34" s="131">
        <v>0.39944134078212301</v>
      </c>
      <c r="U34" s="131">
        <v>0.57315499237357703</v>
      </c>
      <c r="V34" s="131">
        <v>0.55334241744148804</v>
      </c>
      <c r="W34" s="131">
        <v>0.51256443298969101</v>
      </c>
      <c r="X34" s="131">
        <v>0.58648267210286997</v>
      </c>
      <c r="Y34" s="131">
        <v>0.26587832065211903</v>
      </c>
    </row>
    <row r="35" spans="1:25" ht="15.75" customHeight="1" x14ac:dyDescent="0.3">
      <c r="A35" s="127">
        <f t="shared" ref="A35:A66" si="1">AVERAGE(E35:Z35)</f>
        <v>0.26673098712694615</v>
      </c>
      <c r="B35" s="113">
        <v>33</v>
      </c>
      <c r="C35" s="74">
        <v>10</v>
      </c>
      <c r="D35" s="67">
        <v>3</v>
      </c>
      <c r="E35" s="132">
        <v>0.221095334685598</v>
      </c>
      <c r="F35" s="133">
        <v>0</v>
      </c>
      <c r="G35" s="133">
        <v>0.149632446853802</v>
      </c>
      <c r="H35" s="133">
        <v>0.25233600643436699</v>
      </c>
      <c r="I35" s="133">
        <v>0.12576825063708599</v>
      </c>
      <c r="J35" s="133">
        <v>0.12717470724145399</v>
      </c>
      <c r="K35" s="133">
        <v>0.114008044863325</v>
      </c>
      <c r="L35" s="133">
        <v>0.22813759490111499</v>
      </c>
      <c r="M35" s="133">
        <v>0.302328863796754</v>
      </c>
      <c r="N35" s="133">
        <v>0.170159680638723</v>
      </c>
      <c r="O35" s="133">
        <v>0.388894135423553</v>
      </c>
      <c r="P35" s="133">
        <v>0.50568235628373903</v>
      </c>
      <c r="Q35" s="133">
        <v>0.14333447566826599</v>
      </c>
      <c r="R35" s="133">
        <v>0.159727339719971</v>
      </c>
      <c r="S35" s="133">
        <v>0.51888180480627699</v>
      </c>
      <c r="T35" s="133">
        <v>0.29761300152361603</v>
      </c>
      <c r="U35" s="133">
        <v>0.35476553639172398</v>
      </c>
      <c r="V35" s="133">
        <v>0.47226675216415498</v>
      </c>
      <c r="W35" s="133">
        <v>0.36581829896907198</v>
      </c>
      <c r="X35" s="133">
        <v>0.40951858240552003</v>
      </c>
      <c r="Y35" s="133">
        <v>0.29420751625775199</v>
      </c>
    </row>
    <row r="36" spans="1:25" ht="15.75" customHeight="1" x14ac:dyDescent="0.3">
      <c r="A36" s="127">
        <f t="shared" si="1"/>
        <v>3.8916718309712474E-2</v>
      </c>
      <c r="B36" s="74">
        <v>34</v>
      </c>
      <c r="C36" s="35">
        <v>10</v>
      </c>
      <c r="D36" s="118">
        <v>4</v>
      </c>
      <c r="E36" s="130">
        <v>0</v>
      </c>
      <c r="F36" s="131">
        <v>0</v>
      </c>
      <c r="G36" s="131">
        <v>3.1987057588056998E-2</v>
      </c>
      <c r="H36" s="131">
        <v>4.0900811392614998E-2</v>
      </c>
      <c r="I36" s="131">
        <v>1.9744309056256001E-2</v>
      </c>
      <c r="J36" s="131">
        <v>0</v>
      </c>
      <c r="K36" s="131">
        <v>0</v>
      </c>
      <c r="L36" s="131">
        <v>9.1854906739149995E-3</v>
      </c>
      <c r="M36" s="131">
        <v>0</v>
      </c>
      <c r="N36" s="131">
        <v>0</v>
      </c>
      <c r="O36" s="131">
        <v>0.12404381905751299</v>
      </c>
      <c r="P36" s="131">
        <v>0.14281655459797299</v>
      </c>
      <c r="Q36" s="131">
        <v>2.3989033584647001E-2</v>
      </c>
      <c r="R36" s="131">
        <v>4.5320560058953997E-2</v>
      </c>
      <c r="S36" s="131">
        <v>2.942618930848E-3</v>
      </c>
      <c r="T36" s="131">
        <v>0</v>
      </c>
      <c r="U36" s="131">
        <v>0.10160741522937899</v>
      </c>
      <c r="V36" s="131">
        <v>9.2056748957998993E-2</v>
      </c>
      <c r="W36" s="131">
        <v>7.5144974226803996E-2</v>
      </c>
      <c r="X36" s="131">
        <v>4.5475929120276003E-2</v>
      </c>
      <c r="Y36" s="131">
        <v>6.2035762028726002E-2</v>
      </c>
    </row>
    <row r="37" spans="1:25" ht="15.75" customHeight="1" x14ac:dyDescent="0.3">
      <c r="A37" s="127">
        <f t="shared" si="1"/>
        <v>0.16227219004148635</v>
      </c>
      <c r="B37" s="113">
        <v>35</v>
      </c>
      <c r="C37" s="74">
        <v>10</v>
      </c>
      <c r="D37" s="67">
        <v>5</v>
      </c>
      <c r="E37" s="132">
        <v>0.17511832319134599</v>
      </c>
      <c r="F37" s="133">
        <v>0</v>
      </c>
      <c r="G37" s="133">
        <v>0.14483580733970999</v>
      </c>
      <c r="H37" s="133">
        <v>0.16644193693373999</v>
      </c>
      <c r="I37" s="133">
        <v>0.124333468959462</v>
      </c>
      <c r="J37" s="133">
        <v>0</v>
      </c>
      <c r="K37" s="133">
        <v>0</v>
      </c>
      <c r="L37" s="133">
        <v>0.19317649264223399</v>
      </c>
      <c r="M37" s="133">
        <v>0</v>
      </c>
      <c r="N37" s="133">
        <v>0</v>
      </c>
      <c r="O37" s="133">
        <v>0.46406648408725998</v>
      </c>
      <c r="P37" s="133">
        <v>0.46358556681503899</v>
      </c>
      <c r="Q37" s="133">
        <v>0.11283413296778599</v>
      </c>
      <c r="R37" s="133">
        <v>0.106546303119627</v>
      </c>
      <c r="S37" s="133">
        <v>5.5174104953408999E-2</v>
      </c>
      <c r="T37" s="133">
        <v>0</v>
      </c>
      <c r="U37" s="133">
        <v>0.227189174390864</v>
      </c>
      <c r="V37" s="133">
        <v>0.26062039115100999</v>
      </c>
      <c r="W37" s="133">
        <v>0.39819587628865999</v>
      </c>
      <c r="X37" s="133">
        <v>0.39320997334169699</v>
      </c>
      <c r="Y37" s="133">
        <v>0.122387954689369</v>
      </c>
    </row>
    <row r="38" spans="1:25" ht="15.75" customHeight="1" x14ac:dyDescent="0.3">
      <c r="A38" s="127">
        <f t="shared" si="1"/>
        <v>0.41289944937294443</v>
      </c>
      <c r="B38" s="74">
        <v>36</v>
      </c>
      <c r="C38" s="35">
        <v>10</v>
      </c>
      <c r="D38" s="118">
        <v>6</v>
      </c>
      <c r="E38" s="130">
        <v>0.36781609195402298</v>
      </c>
      <c r="F38" s="131">
        <v>0</v>
      </c>
      <c r="G38" s="131">
        <v>0.37178213606561999</v>
      </c>
      <c r="H38" s="131">
        <v>0.41276937998249502</v>
      </c>
      <c r="I38" s="131">
        <v>0.29560785489431901</v>
      </c>
      <c r="J38" s="131">
        <v>0.16102213708801499</v>
      </c>
      <c r="K38" s="131">
        <v>0.16064769958014</v>
      </c>
      <c r="L38" s="131">
        <v>0.352985284469022</v>
      </c>
      <c r="M38" s="131">
        <v>0.49414255469301399</v>
      </c>
      <c r="N38" s="131">
        <v>0.31520292747837703</v>
      </c>
      <c r="O38" s="131">
        <v>0.66162999338936601</v>
      </c>
      <c r="P38" s="131">
        <v>0.61970830571076796</v>
      </c>
      <c r="Q38" s="131">
        <v>0.24340301576422199</v>
      </c>
      <c r="R38" s="131">
        <v>0.174957013018914</v>
      </c>
      <c r="S38" s="131">
        <v>0.70255026974006896</v>
      </c>
      <c r="T38" s="131">
        <v>0.39055358049771499</v>
      </c>
      <c r="U38" s="131">
        <v>0.68051155696351096</v>
      </c>
      <c r="V38" s="131">
        <v>0.69040557871112496</v>
      </c>
      <c r="W38" s="131">
        <v>0.58811211340206204</v>
      </c>
      <c r="X38" s="131">
        <v>0.62960639799278695</v>
      </c>
      <c r="Y38" s="131">
        <v>0.357474545436271</v>
      </c>
    </row>
    <row r="39" spans="1:25" ht="15.75" customHeight="1" x14ac:dyDescent="0.3">
      <c r="A39" s="127">
        <f t="shared" si="1"/>
        <v>0.38310308388232872</v>
      </c>
      <c r="B39" s="113">
        <v>37</v>
      </c>
      <c r="C39" s="74">
        <v>10</v>
      </c>
      <c r="D39" s="67">
        <v>7</v>
      </c>
      <c r="E39" s="132">
        <v>0.68356997971602396</v>
      </c>
      <c r="F39" s="133">
        <v>0</v>
      </c>
      <c r="G39" s="133">
        <v>0.30502653762097998</v>
      </c>
      <c r="H39" s="133">
        <v>0.37690724575970502</v>
      </c>
      <c r="I39" s="133">
        <v>0.286292481315716</v>
      </c>
      <c r="J39" s="133">
        <v>0.158395702916724</v>
      </c>
      <c r="K39" s="133">
        <v>0.16122023547373701</v>
      </c>
      <c r="L39" s="133">
        <v>0.30527697066266801</v>
      </c>
      <c r="M39" s="133">
        <v>0.390966831333804</v>
      </c>
      <c r="N39" s="133">
        <v>0.25698602794411202</v>
      </c>
      <c r="O39" s="133">
        <v>0.67041269241665902</v>
      </c>
      <c r="P39" s="133">
        <v>0.63542949142911298</v>
      </c>
      <c r="Q39" s="133">
        <v>9.1843728581220002E-2</v>
      </c>
      <c r="R39" s="133">
        <v>5.6312945222303998E-2</v>
      </c>
      <c r="S39" s="133">
        <v>0.62604217753800895</v>
      </c>
      <c r="T39" s="133">
        <v>0.438293550025394</v>
      </c>
      <c r="U39" s="133">
        <v>0.597090226446087</v>
      </c>
      <c r="V39" s="133">
        <v>0.58700705354280203</v>
      </c>
      <c r="W39" s="133">
        <v>0.52971971649484495</v>
      </c>
      <c r="X39" s="133">
        <v>0.60569233181746895</v>
      </c>
      <c r="Y39" s="133">
        <v>0.28267883527153198</v>
      </c>
    </row>
    <row r="40" spans="1:25" ht="15.75" customHeight="1" x14ac:dyDescent="0.3">
      <c r="A40" s="127">
        <f t="shared" si="1"/>
        <v>0.37745500839545759</v>
      </c>
      <c r="B40" s="74">
        <v>38</v>
      </c>
      <c r="C40" s="35">
        <v>10</v>
      </c>
      <c r="D40" s="118">
        <v>8</v>
      </c>
      <c r="E40" s="130">
        <v>0.58012170385395501</v>
      </c>
      <c r="F40" s="131">
        <v>0</v>
      </c>
      <c r="G40" s="131">
        <v>0.29097720886668699</v>
      </c>
      <c r="H40" s="131">
        <v>0.37189222435124097</v>
      </c>
      <c r="I40" s="131">
        <v>0.28089598903569801</v>
      </c>
      <c r="J40" s="131">
        <v>0.16977033511720199</v>
      </c>
      <c r="K40" s="131">
        <v>0.16530138876655201</v>
      </c>
      <c r="L40" s="131">
        <v>0.29768488143218702</v>
      </c>
      <c r="M40" s="131">
        <v>0.39350741002117101</v>
      </c>
      <c r="N40" s="131">
        <v>0.28659347970725202</v>
      </c>
      <c r="O40" s="131">
        <v>0.65950514685050499</v>
      </c>
      <c r="P40" s="131">
        <v>0.64636802727530995</v>
      </c>
      <c r="Q40" s="131">
        <v>8.0705962988348007E-2</v>
      </c>
      <c r="R40" s="131">
        <v>6.8165070007369002E-2</v>
      </c>
      <c r="S40" s="131">
        <v>0.64198136341343803</v>
      </c>
      <c r="T40" s="131">
        <v>0.37201625190451998</v>
      </c>
      <c r="U40" s="131">
        <v>0.59055887989362099</v>
      </c>
      <c r="V40" s="131">
        <v>0.58223789676178295</v>
      </c>
      <c r="W40" s="131">
        <v>0.55122422680412397</v>
      </c>
      <c r="X40" s="131">
        <v>0.61996236474831401</v>
      </c>
      <c r="Y40" s="131">
        <v>0.277085364505332</v>
      </c>
    </row>
    <row r="41" spans="1:25" ht="15.75" customHeight="1" x14ac:dyDescent="0.3">
      <c r="A41" s="127">
        <f t="shared" si="1"/>
        <v>0.16430128768141566</v>
      </c>
      <c r="B41" s="113">
        <v>39</v>
      </c>
      <c r="C41" s="74">
        <v>10</v>
      </c>
      <c r="D41" s="67">
        <v>9</v>
      </c>
      <c r="E41" s="132">
        <v>0.186612576064909</v>
      </c>
      <c r="F41" s="133">
        <v>0</v>
      </c>
      <c r="G41" s="133">
        <v>0.13047427127976599</v>
      </c>
      <c r="H41" s="133">
        <v>0.17557306081896201</v>
      </c>
      <c r="I41" s="133">
        <v>0.123948005225175</v>
      </c>
      <c r="J41" s="133">
        <v>0</v>
      </c>
      <c r="K41" s="133">
        <v>0</v>
      </c>
      <c r="L41" s="133">
        <v>0.17911706814134401</v>
      </c>
      <c r="M41" s="133">
        <v>0</v>
      </c>
      <c r="N41" s="133">
        <v>0</v>
      </c>
      <c r="O41" s="133">
        <v>0.437576730569459</v>
      </c>
      <c r="P41" s="133">
        <v>0.46832086371815501</v>
      </c>
      <c r="Q41" s="133">
        <v>0.13339616175462601</v>
      </c>
      <c r="R41" s="133">
        <v>0.107713092606239</v>
      </c>
      <c r="S41" s="133">
        <v>5.6890632663069998E-2</v>
      </c>
      <c r="T41" s="133">
        <v>2.4885728796343001E-2</v>
      </c>
      <c r="U41" s="133">
        <v>0.20771246431225299</v>
      </c>
      <c r="V41" s="133">
        <v>0.28045848028214199</v>
      </c>
      <c r="W41" s="133">
        <v>0.39126932989690699</v>
      </c>
      <c r="X41" s="133">
        <v>0.423553395013329</v>
      </c>
      <c r="Y41" s="133">
        <v>0.12282518016705</v>
      </c>
    </row>
    <row r="42" spans="1:25" ht="15.75" customHeight="1" x14ac:dyDescent="0.3">
      <c r="A42" s="127">
        <f t="shared" si="1"/>
        <v>0.40351643682488525</v>
      </c>
      <c r="B42" s="74">
        <v>40</v>
      </c>
      <c r="C42" s="35">
        <v>10</v>
      </c>
      <c r="D42" s="118">
        <v>10</v>
      </c>
      <c r="E42" s="130">
        <v>0.38742393509127798</v>
      </c>
      <c r="F42" s="131">
        <v>4.4776119402985003E-2</v>
      </c>
      <c r="G42" s="131">
        <v>0.36741123378650697</v>
      </c>
      <c r="H42" s="131">
        <v>0.40134364724528698</v>
      </c>
      <c r="I42" s="131">
        <v>0.28462213846713902</v>
      </c>
      <c r="J42" s="131">
        <v>0.16941487786093701</v>
      </c>
      <c r="K42" s="131">
        <v>0.14702428139405099</v>
      </c>
      <c r="L42" s="131">
        <v>0.31689942825007</v>
      </c>
      <c r="M42" s="131">
        <v>0.431333803810868</v>
      </c>
      <c r="N42" s="131">
        <v>0.32268795741849599</v>
      </c>
      <c r="O42" s="131">
        <v>0.64340353196713596</v>
      </c>
      <c r="P42" s="131">
        <v>0.59465858509328495</v>
      </c>
      <c r="Q42" s="131">
        <v>0.24108978752570301</v>
      </c>
      <c r="R42" s="131">
        <v>0.17839597150577299</v>
      </c>
      <c r="S42" s="131">
        <v>0.66846493379107397</v>
      </c>
      <c r="T42" s="131">
        <v>0.37861858811579502</v>
      </c>
      <c r="U42" s="131">
        <v>0.64038484101842097</v>
      </c>
      <c r="V42" s="131">
        <v>0.71128566848348795</v>
      </c>
      <c r="W42" s="131">
        <v>0.558875644329897</v>
      </c>
      <c r="X42" s="131">
        <v>0.63093931315665697</v>
      </c>
      <c r="Y42" s="131">
        <v>0.35479088560774302</v>
      </c>
    </row>
    <row r="43" spans="1:25" ht="15.75" customHeight="1" x14ac:dyDescent="0.3">
      <c r="A43" s="127">
        <f t="shared" si="1"/>
        <v>0.41726082869728059</v>
      </c>
      <c r="B43" s="113">
        <v>41</v>
      </c>
      <c r="C43" s="74">
        <v>10</v>
      </c>
      <c r="D43" s="67">
        <v>11</v>
      </c>
      <c r="E43" s="132">
        <v>0.38607167004732901</v>
      </c>
      <c r="F43" s="133">
        <v>0</v>
      </c>
      <c r="G43" s="133">
        <v>0.37277552294723698</v>
      </c>
      <c r="H43" s="133">
        <v>0.41750053225463102</v>
      </c>
      <c r="I43" s="133">
        <v>0.30267469002291397</v>
      </c>
      <c r="J43" s="133">
        <v>0.16807203933727</v>
      </c>
      <c r="K43" s="133">
        <v>0.16627029566340801</v>
      </c>
      <c r="L43" s="133">
        <v>0.29890336488893099</v>
      </c>
      <c r="M43" s="133">
        <v>0.48454481298517998</v>
      </c>
      <c r="N43" s="133">
        <v>0.33466400532268797</v>
      </c>
      <c r="O43" s="133">
        <v>0.71626215884408295</v>
      </c>
      <c r="P43" s="133">
        <v>0.63770243394260795</v>
      </c>
      <c r="Q43" s="133">
        <v>0.210332419465387</v>
      </c>
      <c r="R43" s="133">
        <v>0.15948169982805199</v>
      </c>
      <c r="S43" s="133">
        <v>0.71260421775380101</v>
      </c>
      <c r="T43" s="133">
        <v>0.40705942102590098</v>
      </c>
      <c r="U43" s="133">
        <v>0.68688646407759402</v>
      </c>
      <c r="V43" s="133">
        <v>0.71348990060916995</v>
      </c>
      <c r="W43" s="133">
        <v>0.57482280927835006</v>
      </c>
      <c r="X43" s="133">
        <v>0.65344205739375905</v>
      </c>
      <c r="Y43" s="133">
        <v>0.358916886954599</v>
      </c>
    </row>
    <row r="44" spans="1:25" ht="15.75" customHeight="1" x14ac:dyDescent="0.3">
      <c r="A44" s="127">
        <f t="shared" si="1"/>
        <v>0.40360432492296544</v>
      </c>
      <c r="B44" s="74">
        <v>42</v>
      </c>
      <c r="C44" s="35">
        <v>10</v>
      </c>
      <c r="D44" s="118">
        <v>12</v>
      </c>
      <c r="E44" s="130">
        <v>0.410412440838404</v>
      </c>
      <c r="F44" s="131">
        <v>0</v>
      </c>
      <c r="G44" s="131">
        <v>0.35693809780603403</v>
      </c>
      <c r="H44" s="131">
        <v>0.40735221063089899</v>
      </c>
      <c r="I44" s="131">
        <v>0.28772726299334</v>
      </c>
      <c r="J44" s="131">
        <v>0.17030352100160001</v>
      </c>
      <c r="K44" s="131">
        <v>0.14969611556416801</v>
      </c>
      <c r="L44" s="131">
        <v>0.31315024838316602</v>
      </c>
      <c r="M44" s="131">
        <v>0.43542695836273798</v>
      </c>
      <c r="N44" s="131">
        <v>0.32135728542914199</v>
      </c>
      <c r="O44" s="131">
        <v>0.64137312305222405</v>
      </c>
      <c r="P44" s="131">
        <v>0.60261388389051995</v>
      </c>
      <c r="Q44" s="131">
        <v>0.24237491432488001</v>
      </c>
      <c r="R44" s="131">
        <v>0.18066814050601801</v>
      </c>
      <c r="S44" s="131">
        <v>0.66625796959293804</v>
      </c>
      <c r="T44" s="131">
        <v>0.406043676993398</v>
      </c>
      <c r="U44" s="131">
        <v>0.65258711721224905</v>
      </c>
      <c r="V44" s="131">
        <v>0.69826066046809898</v>
      </c>
      <c r="W44" s="131">
        <v>0.55758698453608202</v>
      </c>
      <c r="X44" s="131">
        <v>0.61847263603575398</v>
      </c>
      <c r="Y44" s="131">
        <v>0.357087575760622</v>
      </c>
    </row>
    <row r="45" spans="1:25" ht="15.75" customHeight="1" x14ac:dyDescent="0.3">
      <c r="A45" s="127">
        <f t="shared" si="1"/>
        <v>0.41819538244403115</v>
      </c>
      <c r="B45" s="113">
        <v>43</v>
      </c>
      <c r="C45" s="74">
        <v>10</v>
      </c>
      <c r="D45" s="67">
        <v>13</v>
      </c>
      <c r="E45" s="132">
        <v>0.44151453684922198</v>
      </c>
      <c r="F45" s="133">
        <v>0</v>
      </c>
      <c r="G45" s="133">
        <v>0.38208497715210199</v>
      </c>
      <c r="H45" s="133">
        <v>0.410947886357723</v>
      </c>
      <c r="I45" s="133">
        <v>0.29751375891384901</v>
      </c>
      <c r="J45" s="133">
        <v>0.16287841387073199</v>
      </c>
      <c r="K45" s="133">
        <v>0.15851904048856399</v>
      </c>
      <c r="L45" s="133">
        <v>0.34586184272190501</v>
      </c>
      <c r="M45" s="133">
        <v>0.50331686661961905</v>
      </c>
      <c r="N45" s="133">
        <v>0.33483033932135697</v>
      </c>
      <c r="O45" s="133">
        <v>0.65577486070450497</v>
      </c>
      <c r="P45" s="133">
        <v>0.61198977175868896</v>
      </c>
      <c r="Q45" s="133">
        <v>0.231408498971899</v>
      </c>
      <c r="R45" s="133">
        <v>0.16353475804470599</v>
      </c>
      <c r="S45" s="133">
        <v>0.70868072584600295</v>
      </c>
      <c r="T45" s="133">
        <v>0.401980700863382</v>
      </c>
      <c r="U45" s="133">
        <v>0.67417575970902299</v>
      </c>
      <c r="V45" s="133">
        <v>0.69810035267713999</v>
      </c>
      <c r="W45" s="133">
        <v>0.60212628865979401</v>
      </c>
      <c r="X45" s="133">
        <v>0.63893680413987797</v>
      </c>
      <c r="Y45" s="133">
        <v>0.35792684765456201</v>
      </c>
    </row>
    <row r="46" spans="1:25" ht="15.75" customHeight="1" x14ac:dyDescent="0.3">
      <c r="A46" s="127">
        <f t="shared" si="1"/>
        <v>4.5031493695517476E-2</v>
      </c>
      <c r="B46" s="74">
        <v>44</v>
      </c>
      <c r="C46" s="35">
        <v>10</v>
      </c>
      <c r="D46" s="118">
        <v>14</v>
      </c>
      <c r="E46" s="130">
        <v>0</v>
      </c>
      <c r="F46" s="131">
        <v>0</v>
      </c>
      <c r="G46" s="131">
        <v>3.8742088383050002E-2</v>
      </c>
      <c r="H46" s="131">
        <v>4.7760982187212003E-2</v>
      </c>
      <c r="I46" s="131">
        <v>2.6832558836756001E-2</v>
      </c>
      <c r="J46" s="131">
        <v>0</v>
      </c>
      <c r="K46" s="131">
        <v>0</v>
      </c>
      <c r="L46" s="131">
        <v>1.0778892117349E-2</v>
      </c>
      <c r="M46" s="131">
        <v>0</v>
      </c>
      <c r="N46" s="131">
        <v>0</v>
      </c>
      <c r="O46" s="131">
        <v>0.13514023987156501</v>
      </c>
      <c r="P46" s="131">
        <v>0.14016478833222801</v>
      </c>
      <c r="Q46" s="131">
        <v>4.3522960932145E-2</v>
      </c>
      <c r="R46" s="131">
        <v>5.5146155735692003E-2</v>
      </c>
      <c r="S46" s="131">
        <v>9.8087297694949994E-3</v>
      </c>
      <c r="T46" s="131">
        <v>0</v>
      </c>
      <c r="U46" s="131">
        <v>0.12272673941100599</v>
      </c>
      <c r="V46" s="131">
        <v>0.10872875921769801</v>
      </c>
      <c r="W46" s="131">
        <v>8.4487757731959004E-2</v>
      </c>
      <c r="X46" s="131">
        <v>5.7628979143797998E-2</v>
      </c>
      <c r="Y46" s="131">
        <v>6.4191735935913999E-2</v>
      </c>
    </row>
    <row r="47" spans="1:25" ht="15.75" customHeight="1" x14ac:dyDescent="0.3">
      <c r="A47" s="127">
        <f t="shared" si="1"/>
        <v>0.42808032519246664</v>
      </c>
      <c r="B47" s="113">
        <v>45</v>
      </c>
      <c r="C47" s="74">
        <v>10</v>
      </c>
      <c r="D47" s="67">
        <v>15</v>
      </c>
      <c r="E47" s="132">
        <v>0.39621365787694401</v>
      </c>
      <c r="F47" s="133">
        <v>0</v>
      </c>
      <c r="G47" s="133">
        <v>0.37118610393665002</v>
      </c>
      <c r="H47" s="133">
        <v>0.4192037470726</v>
      </c>
      <c r="I47" s="133">
        <v>0.30798552369531201</v>
      </c>
      <c r="J47" s="133">
        <v>0.17221904066036101</v>
      </c>
      <c r="K47" s="133">
        <v>0.164831615725653</v>
      </c>
      <c r="L47" s="133">
        <v>0.347174055675321</v>
      </c>
      <c r="M47" s="133">
        <v>0.54777699364855303</v>
      </c>
      <c r="N47" s="133">
        <v>0.34713905522288802</v>
      </c>
      <c r="O47" s="133">
        <v>0.73675512324109904</v>
      </c>
      <c r="P47" s="133">
        <v>0.64063831802254001</v>
      </c>
      <c r="Q47" s="133">
        <v>0.233636052090473</v>
      </c>
      <c r="R47" s="133">
        <v>0.158806190125276</v>
      </c>
      <c r="S47" s="133">
        <v>0.68612064737616496</v>
      </c>
      <c r="T47" s="133">
        <v>0.43524631792788199</v>
      </c>
      <c r="U47" s="133">
        <v>0.67777386679181795</v>
      </c>
      <c r="V47" s="133">
        <v>0.74334722667521602</v>
      </c>
      <c r="W47" s="133">
        <v>0.58344072164948502</v>
      </c>
      <c r="X47" s="133">
        <v>0.65093304061470902</v>
      </c>
      <c r="Y47" s="133">
        <v>0.36925953101285502</v>
      </c>
    </row>
    <row r="48" spans="1:25" ht="15.75" customHeight="1" x14ac:dyDescent="0.3">
      <c r="A48" s="127">
        <f t="shared" si="1"/>
        <v>0.34969375191336177</v>
      </c>
      <c r="B48" s="74">
        <v>46</v>
      </c>
      <c r="C48" s="35">
        <v>10</v>
      </c>
      <c r="D48" s="118">
        <v>16</v>
      </c>
      <c r="E48" s="130">
        <v>0.40906017579445603</v>
      </c>
      <c r="F48" s="131">
        <v>0.135572139303483</v>
      </c>
      <c r="G48" s="131">
        <v>0.26818607555416801</v>
      </c>
      <c r="H48" s="131">
        <v>0.33853760083268303</v>
      </c>
      <c r="I48" s="131">
        <v>0.26352870634087799</v>
      </c>
      <c r="J48" s="131">
        <v>0.159936017693872</v>
      </c>
      <c r="K48" s="131">
        <v>0.156551865879797</v>
      </c>
      <c r="L48" s="131">
        <v>0.31230668291311298</v>
      </c>
      <c r="M48" s="131">
        <v>0.338320395201129</v>
      </c>
      <c r="N48" s="131">
        <v>0.26546906187624703</v>
      </c>
      <c r="O48" s="131">
        <v>0.61275852299556099</v>
      </c>
      <c r="P48" s="131">
        <v>0.60758594563879198</v>
      </c>
      <c r="Q48" s="131">
        <v>7.2309801233721993E-2</v>
      </c>
      <c r="R48" s="131">
        <v>6.7919430115450999E-2</v>
      </c>
      <c r="S48" s="131">
        <v>0.49681216282491403</v>
      </c>
      <c r="T48" s="131">
        <v>0.34408329101066498</v>
      </c>
      <c r="U48" s="131">
        <v>0.57683131917556396</v>
      </c>
      <c r="V48" s="131">
        <v>0.55570695735812803</v>
      </c>
      <c r="W48" s="131">
        <v>0.52230992268041199</v>
      </c>
      <c r="X48" s="131">
        <v>0.58389524854947505</v>
      </c>
      <c r="Y48" s="131">
        <v>0.25588746720808903</v>
      </c>
    </row>
    <row r="49" spans="1:25" ht="15.75" customHeight="1" x14ac:dyDescent="0.3">
      <c r="A49" s="127">
        <f t="shared" si="1"/>
        <v>3.8245217832599765E-2</v>
      </c>
      <c r="B49" s="113">
        <v>47</v>
      </c>
      <c r="C49" s="74">
        <v>10</v>
      </c>
      <c r="D49" s="67">
        <v>17</v>
      </c>
      <c r="E49" s="132">
        <v>0</v>
      </c>
      <c r="F49" s="133">
        <v>0</v>
      </c>
      <c r="G49" s="133">
        <v>3.0085431271819001E-2</v>
      </c>
      <c r="H49" s="133">
        <v>4.4709388971684E-2</v>
      </c>
      <c r="I49" s="133">
        <v>2.1307578645309001E-2</v>
      </c>
      <c r="J49" s="133">
        <v>0</v>
      </c>
      <c r="K49" s="133">
        <v>0</v>
      </c>
      <c r="L49" s="133">
        <v>1.1060080607367E-2</v>
      </c>
      <c r="M49" s="133">
        <v>0</v>
      </c>
      <c r="N49" s="133">
        <v>0</v>
      </c>
      <c r="O49" s="133">
        <v>0.124752101237133</v>
      </c>
      <c r="P49" s="133">
        <v>0.13613978596458001</v>
      </c>
      <c r="Q49" s="133">
        <v>2.0733379026730999E-2</v>
      </c>
      <c r="R49" s="133">
        <v>4.0960451977401002E-2</v>
      </c>
      <c r="S49" s="133">
        <v>0</v>
      </c>
      <c r="T49" s="133">
        <v>0</v>
      </c>
      <c r="U49" s="133">
        <v>0.101802964527357</v>
      </c>
      <c r="V49" s="133">
        <v>9.2978518756011999E-2</v>
      </c>
      <c r="W49" s="133">
        <v>7.1278994845361002E-2</v>
      </c>
      <c r="X49" s="133">
        <v>4.6259996863729003E-2</v>
      </c>
      <c r="Y49" s="133">
        <v>6.1080901790111997E-2</v>
      </c>
    </row>
    <row r="50" spans="1:25" ht="15.75" customHeight="1" x14ac:dyDescent="0.3">
      <c r="A50" s="127">
        <f t="shared" si="1"/>
        <v>0.16619806608025917</v>
      </c>
      <c r="B50" s="74">
        <v>48</v>
      </c>
      <c r="C50" s="35">
        <v>10</v>
      </c>
      <c r="D50" s="118">
        <v>18</v>
      </c>
      <c r="E50" s="130">
        <v>0.10682893847194</v>
      </c>
      <c r="F50" s="131">
        <v>0</v>
      </c>
      <c r="G50" s="131">
        <v>0.15593335793148499</v>
      </c>
      <c r="H50" s="131">
        <v>0.17543112625079799</v>
      </c>
      <c r="I50" s="131">
        <v>0.127310105574234</v>
      </c>
      <c r="J50" s="131">
        <v>0</v>
      </c>
      <c r="K50" s="131">
        <v>0</v>
      </c>
      <c r="L50" s="131">
        <v>0.197113131502484</v>
      </c>
      <c r="M50" s="131">
        <v>0</v>
      </c>
      <c r="N50" s="131">
        <v>0</v>
      </c>
      <c r="O50" s="131">
        <v>0.50618566436868495</v>
      </c>
      <c r="P50" s="131">
        <v>0.51245383085519502</v>
      </c>
      <c r="Q50" s="131">
        <v>0.12954078135709399</v>
      </c>
      <c r="R50" s="131">
        <v>9.8440186686318001E-2</v>
      </c>
      <c r="S50" s="131">
        <v>5.9342815105444001E-2</v>
      </c>
      <c r="T50" s="131">
        <v>2.6155408836972999E-2</v>
      </c>
      <c r="U50" s="131">
        <v>0.17990535413977901</v>
      </c>
      <c r="V50" s="131">
        <v>0.29424495030458497</v>
      </c>
      <c r="W50" s="131">
        <v>0.395457474226804</v>
      </c>
      <c r="X50" s="131">
        <v>0.39650305786419898</v>
      </c>
      <c r="Y50" s="131">
        <v>0.12931320420942599</v>
      </c>
    </row>
    <row r="51" spans="1:25" ht="15.75" customHeight="1" x14ac:dyDescent="0.3">
      <c r="A51" s="127">
        <f t="shared" si="1"/>
        <v>0.15817934866848396</v>
      </c>
      <c r="B51" s="113">
        <v>49</v>
      </c>
      <c r="C51" s="74">
        <v>10</v>
      </c>
      <c r="D51" s="67">
        <v>19</v>
      </c>
      <c r="E51" s="132">
        <v>6.2204192021635997E-2</v>
      </c>
      <c r="F51" s="133">
        <v>0</v>
      </c>
      <c r="G51" s="133">
        <v>0.13952828314364399</v>
      </c>
      <c r="H51" s="133">
        <v>0.16019681593452101</v>
      </c>
      <c r="I51" s="133">
        <v>0.12364820009850699</v>
      </c>
      <c r="J51" s="133">
        <v>0</v>
      </c>
      <c r="K51" s="133">
        <v>0</v>
      </c>
      <c r="L51" s="133">
        <v>0.16936920048739301</v>
      </c>
      <c r="M51" s="133">
        <v>0</v>
      </c>
      <c r="N51" s="133">
        <v>0</v>
      </c>
      <c r="O51" s="133">
        <v>0.49003683067333997</v>
      </c>
      <c r="P51" s="133">
        <v>0.50345676673927398</v>
      </c>
      <c r="Q51" s="133">
        <v>0.11583276216586701</v>
      </c>
      <c r="R51" s="133">
        <v>9.7211987226725999E-2</v>
      </c>
      <c r="S51" s="133">
        <v>3.4085335948995002E-2</v>
      </c>
      <c r="T51" s="133">
        <v>2.8440832910106999E-2</v>
      </c>
      <c r="U51" s="133">
        <v>0.18162618796198499</v>
      </c>
      <c r="V51" s="133">
        <v>0.28803302340493803</v>
      </c>
      <c r="W51" s="133">
        <v>0.38547036082474201</v>
      </c>
      <c r="X51" s="133">
        <v>0.41406617531754702</v>
      </c>
      <c r="Y51" s="133">
        <v>0.12855936717894101</v>
      </c>
    </row>
    <row r="52" spans="1:25" ht="15.75" customHeight="1" x14ac:dyDescent="0.3">
      <c r="A52" s="127">
        <f t="shared" si="1"/>
        <v>0.96608110342874354</v>
      </c>
      <c r="B52" s="74">
        <v>50</v>
      </c>
      <c r="C52" s="35">
        <v>11</v>
      </c>
      <c r="D52" s="118">
        <v>0</v>
      </c>
      <c r="E52" s="130">
        <v>0</v>
      </c>
      <c r="F52" s="131">
        <v>0</v>
      </c>
      <c r="G52" s="131">
        <v>0.64141571821871501</v>
      </c>
      <c r="H52" s="131">
        <v>0.63515719253424197</v>
      </c>
      <c r="I52" s="131">
        <v>0.61601387669443397</v>
      </c>
      <c r="J52" s="131">
        <v>0.91010880941566796</v>
      </c>
      <c r="K52" s="131">
        <v>0.70923984849819399</v>
      </c>
      <c r="L52" s="131">
        <v>0.71993626394226296</v>
      </c>
      <c r="M52" s="131">
        <v>2.2536344389555398</v>
      </c>
      <c r="N52" s="131">
        <v>1.97771124417831</v>
      </c>
      <c r="O52" s="131">
        <v>1.1125224289356901</v>
      </c>
      <c r="P52" s="131">
        <v>1.50852353442561</v>
      </c>
      <c r="Q52" s="131">
        <v>1.0191912268677199</v>
      </c>
      <c r="R52" s="131">
        <v>0.65573569147629596</v>
      </c>
      <c r="S52" s="131">
        <v>1.3646395291809701</v>
      </c>
      <c r="T52" s="131">
        <v>0.99111223971559204</v>
      </c>
      <c r="U52" s="131">
        <v>1.5130040283155399</v>
      </c>
      <c r="V52" s="131">
        <v>1.1807470343058699</v>
      </c>
      <c r="W52" s="131">
        <v>0.73936855670103097</v>
      </c>
      <c r="X52" s="131">
        <v>0.82381997804610296</v>
      </c>
      <c r="Y52" s="131">
        <v>0.91582153159582302</v>
      </c>
    </row>
    <row r="53" spans="1:25" ht="15.75" customHeight="1" x14ac:dyDescent="0.3">
      <c r="A53" s="127">
        <f t="shared" si="1"/>
        <v>0.22149633566390045</v>
      </c>
      <c r="B53" s="113">
        <v>51</v>
      </c>
      <c r="C53" s="74">
        <v>11</v>
      </c>
      <c r="D53" s="67">
        <v>1</v>
      </c>
      <c r="E53" s="132">
        <v>0</v>
      </c>
      <c r="F53" s="133">
        <v>0</v>
      </c>
      <c r="G53" s="133">
        <v>0.15198819288734999</v>
      </c>
      <c r="H53" s="133">
        <v>0.13453031485818401</v>
      </c>
      <c r="I53" s="133">
        <v>9.6108957748891999E-2</v>
      </c>
      <c r="J53" s="133">
        <v>0.28764391081972401</v>
      </c>
      <c r="K53" s="133">
        <v>0.17595936463196199</v>
      </c>
      <c r="L53" s="133">
        <v>0.24707095322898101</v>
      </c>
      <c r="M53" s="133">
        <v>0.45363443895554001</v>
      </c>
      <c r="N53" s="133">
        <v>0.30123087159015299</v>
      </c>
      <c r="O53" s="133">
        <v>0.199593918217018</v>
      </c>
      <c r="P53" s="133">
        <v>0.43247466616156799</v>
      </c>
      <c r="Q53" s="133">
        <v>0.34415695681974001</v>
      </c>
      <c r="R53" s="133">
        <v>0.19006386637189901</v>
      </c>
      <c r="S53" s="133">
        <v>0.28567925453653797</v>
      </c>
      <c r="T53" s="133">
        <v>0.1800406297613</v>
      </c>
      <c r="U53" s="133">
        <v>0.227971371582776</v>
      </c>
      <c r="V53" s="133">
        <v>0.2947659506252</v>
      </c>
      <c r="W53" s="133">
        <v>0.14747100515463901</v>
      </c>
      <c r="X53" s="133">
        <v>0.27693272698761201</v>
      </c>
      <c r="Y53" s="133">
        <v>0.224105698002834</v>
      </c>
    </row>
    <row r="54" spans="1:25" ht="15.75" customHeight="1" x14ac:dyDescent="0.3">
      <c r="A54" s="127">
        <f t="shared" si="1"/>
        <v>0.23930032535791956</v>
      </c>
      <c r="B54" s="74">
        <v>52</v>
      </c>
      <c r="C54" s="35">
        <v>12</v>
      </c>
      <c r="D54" s="118">
        <v>0</v>
      </c>
      <c r="E54" s="130">
        <v>0</v>
      </c>
      <c r="F54" s="131">
        <v>0</v>
      </c>
      <c r="G54" s="131">
        <v>0.224846025033349</v>
      </c>
      <c r="H54" s="131">
        <v>0.11009391337260201</v>
      </c>
      <c r="I54" s="131">
        <v>0.125447030858513</v>
      </c>
      <c r="J54" s="131">
        <v>0.22439226682991401</v>
      </c>
      <c r="K54" s="131">
        <v>0.160750462432837</v>
      </c>
      <c r="L54" s="131">
        <v>0.22804386540444299</v>
      </c>
      <c r="M54" s="131">
        <v>0.40479887085391703</v>
      </c>
      <c r="N54" s="131">
        <v>0.40602129075183002</v>
      </c>
      <c r="O54" s="131">
        <v>0.27212201341014303</v>
      </c>
      <c r="P54" s="131">
        <v>0.56127474192631899</v>
      </c>
      <c r="Q54" s="131">
        <v>0.21478752570253601</v>
      </c>
      <c r="R54" s="131">
        <v>7.6209776467697998E-2</v>
      </c>
      <c r="S54" s="131">
        <v>0.51103482099068198</v>
      </c>
      <c r="T54" s="131">
        <v>0.31208735398679499</v>
      </c>
      <c r="U54" s="131">
        <v>0.30963275841839699</v>
      </c>
      <c r="V54" s="131">
        <v>0.34289836486053199</v>
      </c>
      <c r="W54" s="131">
        <v>0.14924291237113399</v>
      </c>
      <c r="X54" s="131">
        <v>0.19876117296534401</v>
      </c>
      <c r="Y54" s="131">
        <v>0.19286166587932599</v>
      </c>
    </row>
    <row r="55" spans="1:25" ht="15.75" customHeight="1" x14ac:dyDescent="0.3">
      <c r="A55" s="127">
        <f t="shared" si="1"/>
        <v>0.22443083290851781</v>
      </c>
      <c r="B55" s="113">
        <v>53</v>
      </c>
      <c r="C55" s="74">
        <v>12</v>
      </c>
      <c r="D55" s="67">
        <v>1</v>
      </c>
      <c r="E55" s="132">
        <v>0</v>
      </c>
      <c r="F55" s="133">
        <v>0</v>
      </c>
      <c r="G55" s="133">
        <v>0.21610422047512301</v>
      </c>
      <c r="H55" s="133">
        <v>0.10063160882833</v>
      </c>
      <c r="I55" s="133">
        <v>0.110692335696083</v>
      </c>
      <c r="J55" s="133">
        <v>0.20883113805564901</v>
      </c>
      <c r="K55" s="133">
        <v>0.14803722951349099</v>
      </c>
      <c r="L55" s="133">
        <v>0.22701284094104399</v>
      </c>
      <c r="M55" s="133">
        <v>0.42865208186309101</v>
      </c>
      <c r="N55" s="133">
        <v>0.34564204923486402</v>
      </c>
      <c r="O55" s="133">
        <v>0.27471904806875103</v>
      </c>
      <c r="P55" s="133">
        <v>0.57173974808220496</v>
      </c>
      <c r="Q55" s="133">
        <v>0.21564427690198801</v>
      </c>
      <c r="R55" s="133">
        <v>6.1962662736427997E-2</v>
      </c>
      <c r="S55" s="133">
        <v>0.497547817557626</v>
      </c>
      <c r="T55" s="133">
        <v>0.21406805485017799</v>
      </c>
      <c r="U55" s="133">
        <v>0.29234620047713999</v>
      </c>
      <c r="V55" s="133">
        <v>0.32979320294966302</v>
      </c>
      <c r="W55" s="133">
        <v>0.11662371134020599</v>
      </c>
      <c r="X55" s="133">
        <v>0.168339344519367</v>
      </c>
      <c r="Y55" s="133">
        <v>0.184659918987647</v>
      </c>
    </row>
    <row r="56" spans="1:25" ht="15.75" customHeight="1" x14ac:dyDescent="0.3">
      <c r="A56" s="127">
        <f t="shared" si="1"/>
        <v>0.79053509188179849</v>
      </c>
      <c r="B56" s="74">
        <v>54</v>
      </c>
      <c r="C56" s="35">
        <v>12</v>
      </c>
      <c r="D56" s="118">
        <v>2</v>
      </c>
      <c r="E56" s="130">
        <v>0</v>
      </c>
      <c r="F56" s="131">
        <v>0</v>
      </c>
      <c r="G56" s="131">
        <v>0.45829194221326602</v>
      </c>
      <c r="H56" s="131">
        <v>0.40990703285785202</v>
      </c>
      <c r="I56" s="131">
        <v>0.37077328308028301</v>
      </c>
      <c r="J56" s="131">
        <v>0.78828570864353598</v>
      </c>
      <c r="K56" s="131">
        <v>0.560028186382454</v>
      </c>
      <c r="L56" s="131">
        <v>0.90017808604367799</v>
      </c>
      <c r="M56" s="131">
        <v>1.94608327452364</v>
      </c>
      <c r="N56" s="131">
        <v>1.94960079840319</v>
      </c>
      <c r="O56" s="131">
        <v>0.81986023231655503</v>
      </c>
      <c r="P56" s="131">
        <v>1.07467563216214</v>
      </c>
      <c r="Q56" s="131">
        <v>0.68651473612063096</v>
      </c>
      <c r="R56" s="131">
        <v>0.337693441414886</v>
      </c>
      <c r="S56" s="131">
        <v>1.5750367827366401</v>
      </c>
      <c r="T56" s="131">
        <v>0.94972067039106201</v>
      </c>
      <c r="U56" s="131">
        <v>1.01466619734835</v>
      </c>
      <c r="V56" s="131">
        <v>0.93034626482847105</v>
      </c>
      <c r="W56" s="131">
        <v>0.55492912371133996</v>
      </c>
      <c r="X56" s="131">
        <v>0.65908734514662104</v>
      </c>
      <c r="Y56" s="131">
        <v>0.61555819119317301</v>
      </c>
    </row>
    <row r="57" spans="1:25" ht="15.75" customHeight="1" x14ac:dyDescent="0.3">
      <c r="A57" s="127">
        <f t="shared" si="1"/>
        <v>0.77838059414186711</v>
      </c>
      <c r="B57" s="113">
        <v>55</v>
      </c>
      <c r="C57" s="74">
        <v>12</v>
      </c>
      <c r="D57" s="67">
        <v>3</v>
      </c>
      <c r="E57" s="132">
        <v>0</v>
      </c>
      <c r="F57" s="133">
        <v>0</v>
      </c>
      <c r="G57" s="133">
        <v>0.44307893168336498</v>
      </c>
      <c r="H57" s="133">
        <v>0.41130272277813301</v>
      </c>
      <c r="I57" s="133">
        <v>0.37636250722744502</v>
      </c>
      <c r="J57" s="133">
        <v>0.76375915796125504</v>
      </c>
      <c r="K57" s="133">
        <v>0.56255321647728895</v>
      </c>
      <c r="L57" s="133">
        <v>0.87384009747867697</v>
      </c>
      <c r="M57" s="133">
        <v>2.00564573041637</v>
      </c>
      <c r="N57" s="133">
        <v>1.9171656686626699</v>
      </c>
      <c r="O57" s="133">
        <v>0.82741524223250495</v>
      </c>
      <c r="P57" s="133">
        <v>1.0558765034567701</v>
      </c>
      <c r="Q57" s="133">
        <v>0.71924263193968496</v>
      </c>
      <c r="R57" s="133">
        <v>0.33861459100958002</v>
      </c>
      <c r="S57" s="133">
        <v>1.4847964688572799</v>
      </c>
      <c r="T57" s="133">
        <v>0.81386490604367701</v>
      </c>
      <c r="U57" s="133">
        <v>1.0334780398138399</v>
      </c>
      <c r="V57" s="133">
        <v>0.92333279897402998</v>
      </c>
      <c r="W57" s="133">
        <v>0.53125</v>
      </c>
      <c r="X57" s="133">
        <v>0.65712717578798796</v>
      </c>
      <c r="Y57" s="133">
        <v>0.60728608617864899</v>
      </c>
    </row>
    <row r="58" spans="1:25" ht="15.75" customHeight="1" x14ac:dyDescent="0.3">
      <c r="A58" s="127">
        <f t="shared" si="1"/>
        <v>0.65004961836537789</v>
      </c>
      <c r="B58" s="74">
        <v>56</v>
      </c>
      <c r="C58" s="35">
        <v>13</v>
      </c>
      <c r="D58" s="118">
        <v>0</v>
      </c>
      <c r="E58" s="130">
        <v>8.1812035158891003E-2</v>
      </c>
      <c r="F58" s="131">
        <v>0.56218905472636804</v>
      </c>
      <c r="G58" s="131">
        <v>0.241790366985497</v>
      </c>
      <c r="H58" s="131">
        <v>0.25252525252525199</v>
      </c>
      <c r="I58" s="131">
        <v>0.24059361415080199</v>
      </c>
      <c r="J58" s="131">
        <v>0.16672920081360201</v>
      </c>
      <c r="K58" s="131">
        <v>0.235532458381045</v>
      </c>
      <c r="L58" s="131">
        <v>0.59461992689099297</v>
      </c>
      <c r="M58" s="131">
        <v>1.5435426958362699</v>
      </c>
      <c r="N58" s="131">
        <v>1.8100465735196301</v>
      </c>
      <c r="O58" s="131">
        <v>0.44645386722070102</v>
      </c>
      <c r="P58" s="131">
        <v>0.60057770622217999</v>
      </c>
      <c r="Q58" s="131">
        <v>0.48766278272789598</v>
      </c>
      <c r="R58" s="131">
        <v>0.37374109555391799</v>
      </c>
      <c r="S58" s="131">
        <v>1.9303580186365901</v>
      </c>
      <c r="T58" s="131">
        <v>1.8626206196038599</v>
      </c>
      <c r="U58" s="131">
        <v>0.436583362665728</v>
      </c>
      <c r="V58" s="131">
        <v>0.39624078230201998</v>
      </c>
      <c r="W58" s="131">
        <v>0.39513530927835</v>
      </c>
      <c r="X58" s="131">
        <v>0.59714599341383101</v>
      </c>
      <c r="Y58" s="131">
        <v>0.39514126905951302</v>
      </c>
    </row>
    <row r="59" spans="1:25" ht="15.75" customHeight="1" x14ac:dyDescent="0.3">
      <c r="A59" s="127">
        <f t="shared" si="1"/>
        <v>0.62387624948608178</v>
      </c>
      <c r="B59" s="113">
        <v>57</v>
      </c>
      <c r="C59" s="74">
        <v>13</v>
      </c>
      <c r="D59" s="67">
        <v>1</v>
      </c>
      <c r="E59" s="132">
        <v>8.1812035158891003E-2</v>
      </c>
      <c r="F59" s="133">
        <v>0.46890547263681598</v>
      </c>
      <c r="G59" s="133">
        <v>0.274345074220191</v>
      </c>
      <c r="H59" s="133">
        <v>0.39706195443900399</v>
      </c>
      <c r="I59" s="133">
        <v>0.30327430027624902</v>
      </c>
      <c r="J59" s="133">
        <v>0.47333083196745601</v>
      </c>
      <c r="K59" s="133">
        <v>0.40601603100502098</v>
      </c>
      <c r="L59" s="133">
        <v>0.436217077514294</v>
      </c>
      <c r="M59" s="133">
        <v>1.68440366972477</v>
      </c>
      <c r="N59" s="133">
        <v>1.6345642049234901</v>
      </c>
      <c r="O59" s="133">
        <v>0.31060534516951599</v>
      </c>
      <c r="P59" s="133">
        <v>0.44341320200776602</v>
      </c>
      <c r="Q59" s="133">
        <v>0</v>
      </c>
      <c r="R59" s="133">
        <v>0</v>
      </c>
      <c r="S59" s="133">
        <v>2.06988719960765</v>
      </c>
      <c r="T59" s="133">
        <v>1.8191975622143199</v>
      </c>
      <c r="U59" s="133">
        <v>0.36950995345926702</v>
      </c>
      <c r="V59" s="133">
        <v>0.44761942930426402</v>
      </c>
      <c r="W59" s="133">
        <v>0.51852448453608202</v>
      </c>
      <c r="X59" s="133">
        <v>0.50203857613297798</v>
      </c>
      <c r="Y59" s="133">
        <v>0.46067483490969002</v>
      </c>
    </row>
    <row r="60" spans="1:25" ht="15.75" customHeight="1" x14ac:dyDescent="0.3">
      <c r="A60" s="127">
        <f t="shared" si="1"/>
        <v>0.68205803930393805</v>
      </c>
      <c r="B60" s="74">
        <v>58</v>
      </c>
      <c r="C60" s="35">
        <v>13</v>
      </c>
      <c r="D60" s="118">
        <v>2</v>
      </c>
      <c r="E60" s="130">
        <v>8.1812035158891003E-2</v>
      </c>
      <c r="F60" s="131">
        <v>0.51616915422885601</v>
      </c>
      <c r="G60" s="131">
        <v>0.24820480799250699</v>
      </c>
      <c r="H60" s="131">
        <v>0.26551226551226598</v>
      </c>
      <c r="I60" s="131">
        <v>0.22920101933743101</v>
      </c>
      <c r="J60" s="131">
        <v>0.16990856849463901</v>
      </c>
      <c r="K60" s="131">
        <v>0.241889074840718</v>
      </c>
      <c r="L60" s="131">
        <v>0.65423188677476796</v>
      </c>
      <c r="M60" s="131">
        <v>1.75257586450247</v>
      </c>
      <c r="N60" s="131">
        <v>2.041749833666</v>
      </c>
      <c r="O60" s="131">
        <v>0.45608650486353802</v>
      </c>
      <c r="P60" s="131">
        <v>0.610663888625817</v>
      </c>
      <c r="Q60" s="131">
        <v>0.49991432488005499</v>
      </c>
      <c r="R60" s="131">
        <v>0.388847948906902</v>
      </c>
      <c r="S60" s="131">
        <v>2.0181461500735698</v>
      </c>
      <c r="T60" s="131">
        <v>1.8765871000507901</v>
      </c>
      <c r="U60" s="131">
        <v>0.455590754429192</v>
      </c>
      <c r="V60" s="131">
        <v>0.40910548252645101</v>
      </c>
      <c r="W60" s="131">
        <v>0.40069265463917503</v>
      </c>
      <c r="X60" s="131">
        <v>0.604986670848361</v>
      </c>
      <c r="Y60" s="131">
        <v>0.40134283503030399</v>
      </c>
    </row>
    <row r="61" spans="1:25" ht="15.75" customHeight="1" x14ac:dyDescent="0.3">
      <c r="A61" s="127">
        <f t="shared" si="1"/>
        <v>0.1633206274191541</v>
      </c>
      <c r="B61" s="113">
        <v>59</v>
      </c>
      <c r="C61" s="74">
        <v>13</v>
      </c>
      <c r="D61" s="67">
        <v>3</v>
      </c>
      <c r="E61" s="132">
        <v>0</v>
      </c>
      <c r="F61" s="133">
        <v>0.47823383084577098</v>
      </c>
      <c r="G61" s="133">
        <v>3.7322964266454997E-2</v>
      </c>
      <c r="H61" s="133">
        <v>0</v>
      </c>
      <c r="I61" s="133">
        <v>7.8377625971689999E-3</v>
      </c>
      <c r="J61" s="133">
        <v>3.8132664547087997E-2</v>
      </c>
      <c r="K61" s="133">
        <v>3.866819342905E-2</v>
      </c>
      <c r="L61" s="133">
        <v>0.48008248195707198</v>
      </c>
      <c r="M61" s="133">
        <v>0.21863091037403001</v>
      </c>
      <c r="N61" s="133">
        <v>0</v>
      </c>
      <c r="O61" s="133">
        <v>0</v>
      </c>
      <c r="P61" s="133">
        <v>0</v>
      </c>
      <c r="Q61" s="133">
        <v>0</v>
      </c>
      <c r="R61" s="133">
        <v>0</v>
      </c>
      <c r="S61" s="133">
        <v>0.68979892103972495</v>
      </c>
      <c r="T61" s="133">
        <v>0.93473844591163002</v>
      </c>
      <c r="U61" s="133">
        <v>0</v>
      </c>
      <c r="V61" s="133">
        <v>0</v>
      </c>
      <c r="W61" s="133">
        <v>0</v>
      </c>
      <c r="X61" s="133">
        <v>0</v>
      </c>
      <c r="Y61" s="133">
        <v>0.50628700083424605</v>
      </c>
    </row>
    <row r="62" spans="1:25" ht="15.75" customHeight="1" x14ac:dyDescent="0.3">
      <c r="A62" s="127">
        <f t="shared" si="1"/>
        <v>1.0476287040201158</v>
      </c>
      <c r="B62" s="74">
        <v>60</v>
      </c>
      <c r="C62" s="35">
        <v>14</v>
      </c>
      <c r="D62" s="118">
        <v>0</v>
      </c>
      <c r="E62" s="130">
        <v>0</v>
      </c>
      <c r="F62" s="131">
        <v>0</v>
      </c>
      <c r="G62" s="131">
        <v>0.61311838333380597</v>
      </c>
      <c r="H62" s="131">
        <v>0.66505807489414004</v>
      </c>
      <c r="I62" s="131">
        <v>0.54440328072467203</v>
      </c>
      <c r="J62" s="131">
        <v>0.60534370741918297</v>
      </c>
      <c r="K62" s="131">
        <v>0.589095393288118</v>
      </c>
      <c r="L62" s="131">
        <v>0.29496672602868101</v>
      </c>
      <c r="M62" s="131">
        <v>2.1057163020465799</v>
      </c>
      <c r="N62" s="131">
        <v>2.2606453759148399</v>
      </c>
      <c r="O62" s="131">
        <v>1.9108981018037601</v>
      </c>
      <c r="P62" s="131">
        <v>2.0202197177763002</v>
      </c>
      <c r="Q62" s="131">
        <v>0.32265250171350202</v>
      </c>
      <c r="R62" s="131">
        <v>0.46511913534757998</v>
      </c>
      <c r="S62" s="131">
        <v>1.3467385973516399</v>
      </c>
      <c r="T62" s="131">
        <v>0.58786185881157904</v>
      </c>
      <c r="U62" s="131">
        <v>1.9305799992178001</v>
      </c>
      <c r="V62" s="131">
        <v>1.7689964732286001</v>
      </c>
      <c r="W62" s="131">
        <v>1.74347615979381</v>
      </c>
      <c r="X62" s="131">
        <v>1.44033244472322</v>
      </c>
      <c r="Y62" s="131">
        <v>0.78498055100461395</v>
      </c>
    </row>
    <row r="63" spans="1:25" ht="15.75" customHeight="1" x14ac:dyDescent="0.3">
      <c r="A63" s="127">
        <f t="shared" si="1"/>
        <v>0.24893155059798452</v>
      </c>
      <c r="B63" s="113">
        <v>61</v>
      </c>
      <c r="C63" s="74">
        <v>14</v>
      </c>
      <c r="D63" s="67">
        <v>1</v>
      </c>
      <c r="E63" s="132">
        <v>0</v>
      </c>
      <c r="F63" s="133">
        <v>0</v>
      </c>
      <c r="G63" s="133">
        <v>8.2195668833195998E-2</v>
      </c>
      <c r="H63" s="133">
        <v>0.26196390130816399</v>
      </c>
      <c r="I63" s="133">
        <v>9.9342570186521997E-2</v>
      </c>
      <c r="J63" s="133">
        <v>0.10081162740180501</v>
      </c>
      <c r="K63" s="133">
        <v>0.108957984673655</v>
      </c>
      <c r="L63" s="133">
        <v>0.117068141344081</v>
      </c>
      <c r="M63" s="133">
        <v>0.52660550458715605</v>
      </c>
      <c r="N63" s="133">
        <v>0.69294743845642004</v>
      </c>
      <c r="O63" s="133">
        <v>0.416658796864671</v>
      </c>
      <c r="P63" s="133">
        <v>0.408040534141491</v>
      </c>
      <c r="Q63" s="133">
        <v>7.6936257710761E-2</v>
      </c>
      <c r="R63" s="133">
        <v>0.19516089412920701</v>
      </c>
      <c r="S63" s="133">
        <v>0.27243746934771901</v>
      </c>
      <c r="T63" s="133">
        <v>0.123920771965465</v>
      </c>
      <c r="U63" s="133">
        <v>0.43204661895263802</v>
      </c>
      <c r="V63" s="133">
        <v>0.36586245591535699</v>
      </c>
      <c r="W63" s="133">
        <v>0.41341817010309301</v>
      </c>
      <c r="X63" s="133">
        <v>0.35541790810725998</v>
      </c>
      <c r="Y63" s="133">
        <v>0.17776984852901301</v>
      </c>
    </row>
    <row r="64" spans="1:25" ht="15.75" customHeight="1" x14ac:dyDescent="0.3">
      <c r="A64" s="127">
        <f t="shared" si="1"/>
        <v>0.52950733883585133</v>
      </c>
      <c r="B64" s="74">
        <v>62</v>
      </c>
      <c r="C64" s="35">
        <v>14</v>
      </c>
      <c r="D64" s="118">
        <v>2</v>
      </c>
      <c r="E64" s="130">
        <v>0</v>
      </c>
      <c r="F64" s="131">
        <v>0</v>
      </c>
      <c r="G64" s="131">
        <v>0.44503732296426701</v>
      </c>
      <c r="H64" s="131">
        <v>0.34494831216142702</v>
      </c>
      <c r="I64" s="131">
        <v>0.236053707946977</v>
      </c>
      <c r="J64" s="131">
        <v>0.24419913505401</v>
      </c>
      <c r="K64" s="131">
        <v>0.22974837781496801</v>
      </c>
      <c r="L64" s="131">
        <v>0.165057643640454</v>
      </c>
      <c r="M64" s="131">
        <v>1.0527875793930801</v>
      </c>
      <c r="N64" s="131">
        <v>0.99451097804391198</v>
      </c>
      <c r="O64" s="131">
        <v>0.89281329681745203</v>
      </c>
      <c r="P64" s="131">
        <v>0.96770527512075</v>
      </c>
      <c r="Q64" s="131">
        <v>7.9592186429061004E-2</v>
      </c>
      <c r="R64" s="131">
        <v>0.38633014001473798</v>
      </c>
      <c r="S64" s="131">
        <v>0.62653261402648397</v>
      </c>
      <c r="T64" s="131">
        <v>0.23590655154901</v>
      </c>
      <c r="U64" s="131">
        <v>1.1330517423442501</v>
      </c>
      <c r="V64" s="131">
        <v>1.04580795126643</v>
      </c>
      <c r="W64" s="131">
        <v>0.98928801546391698</v>
      </c>
      <c r="X64" s="131">
        <v>0.73819978046103196</v>
      </c>
      <c r="Y64" s="131">
        <v>0.31208350504065702</v>
      </c>
    </row>
    <row r="65" spans="1:25" ht="15.75" customHeight="1" x14ac:dyDescent="0.3">
      <c r="A65" s="127">
        <f t="shared" si="1"/>
        <v>4.7079933739693852E-2</v>
      </c>
      <c r="B65" s="113">
        <v>63</v>
      </c>
      <c r="C65" s="74">
        <v>15</v>
      </c>
      <c r="D65" s="67">
        <v>0</v>
      </c>
      <c r="E65" s="132">
        <v>0</v>
      </c>
      <c r="F65" s="133">
        <v>0</v>
      </c>
      <c r="G65" s="133">
        <v>1.4106093718957E-2</v>
      </c>
      <c r="H65" s="133">
        <v>1.5565490975326999E-2</v>
      </c>
      <c r="I65" s="133">
        <v>1.2056449022420999E-2</v>
      </c>
      <c r="J65" s="133">
        <v>2.1979107012381999E-2</v>
      </c>
      <c r="K65" s="133">
        <v>1.55612319798E-2</v>
      </c>
      <c r="L65" s="133">
        <v>2.2588808698096999E-2</v>
      </c>
      <c r="M65" s="133">
        <v>0.22060691601976001</v>
      </c>
      <c r="N65" s="133">
        <v>0.28310046573519598</v>
      </c>
      <c r="O65" s="133">
        <v>3.9805458494663999E-2</v>
      </c>
      <c r="P65" s="133">
        <v>8.5235344256085005E-2</v>
      </c>
      <c r="Q65" s="133">
        <v>3.5298149417408997E-2</v>
      </c>
      <c r="R65" s="133">
        <v>1.2281994595922E-2</v>
      </c>
      <c r="S65" s="133">
        <v>1.2751348700343E-2</v>
      </c>
      <c r="T65" s="133">
        <v>1.1173184357542E-2</v>
      </c>
      <c r="U65" s="133">
        <v>6.4453048613555997E-2</v>
      </c>
      <c r="V65" s="133">
        <v>4.2481564604039998E-2</v>
      </c>
      <c r="W65" s="133">
        <v>1.1275773195876001E-2</v>
      </c>
      <c r="X65" s="133">
        <v>2.2816371334482999E-2</v>
      </c>
      <c r="Y65" s="133">
        <v>4.5541807801711E-2</v>
      </c>
    </row>
    <row r="66" spans="1:25" ht="15.75" customHeight="1" x14ac:dyDescent="0.3">
      <c r="A66" s="127">
        <f t="shared" si="1"/>
        <v>0.28826965525799875</v>
      </c>
      <c r="B66" s="74">
        <v>64</v>
      </c>
      <c r="C66" s="35">
        <v>16</v>
      </c>
      <c r="D66" s="118">
        <v>0</v>
      </c>
      <c r="E66" s="130">
        <v>0</v>
      </c>
      <c r="F66" s="131">
        <v>0</v>
      </c>
      <c r="G66" s="131">
        <v>0.21096699117304801</v>
      </c>
      <c r="H66" s="131">
        <v>0.23551676010692399</v>
      </c>
      <c r="I66" s="131">
        <v>0.18226010236203599</v>
      </c>
      <c r="J66" s="131">
        <v>0.123481901301369</v>
      </c>
      <c r="K66" s="131">
        <v>0.117795590005579</v>
      </c>
      <c r="L66" s="131">
        <v>4.1053519542600003E-2</v>
      </c>
      <c r="M66" s="131">
        <v>0.53648553281580802</v>
      </c>
      <c r="N66" s="131">
        <v>0.27445109780439098</v>
      </c>
      <c r="O66" s="131">
        <v>0.51860421191802797</v>
      </c>
      <c r="P66" s="131">
        <v>0.70380717871010501</v>
      </c>
      <c r="Q66" s="131">
        <v>0.28684030157642199</v>
      </c>
      <c r="R66" s="131">
        <v>0.224023581429624</v>
      </c>
      <c r="S66" s="131">
        <v>0.46885728298185397</v>
      </c>
      <c r="T66" s="131">
        <v>0.21203656678516999</v>
      </c>
      <c r="U66" s="131">
        <v>0.54996284563338405</v>
      </c>
      <c r="V66" s="131">
        <v>0.44637704392433503</v>
      </c>
      <c r="W66" s="131">
        <v>0.33577641752577297</v>
      </c>
      <c r="X66" s="131">
        <v>0.28900737023678802</v>
      </c>
      <c r="Y66" s="131">
        <v>0.29635846458473603</v>
      </c>
    </row>
    <row r="67" spans="1:25" ht="15.75" customHeight="1" x14ac:dyDescent="0.3">
      <c r="A67" s="127">
        <f t="shared" ref="A67:A98" si="2">AVERAGE(E67:Z67)</f>
        <v>0.13205058556994584</v>
      </c>
      <c r="B67" s="113">
        <v>65</v>
      </c>
      <c r="C67" s="74">
        <v>16</v>
      </c>
      <c r="D67" s="67">
        <v>1</v>
      </c>
      <c r="E67" s="132">
        <v>0</v>
      </c>
      <c r="F67" s="133">
        <v>0</v>
      </c>
      <c r="G67" s="133">
        <v>0.121533789345216</v>
      </c>
      <c r="H67" s="133">
        <v>0.14049156672107499</v>
      </c>
      <c r="I67" s="133">
        <v>0.119022635287063</v>
      </c>
      <c r="J67" s="133">
        <v>5.5174865222457001E-2</v>
      </c>
      <c r="K67" s="133">
        <v>5.3099034029184998E-2</v>
      </c>
      <c r="L67" s="133">
        <v>3.4304995782172998E-2</v>
      </c>
      <c r="M67" s="133">
        <v>0.24940014114326001</v>
      </c>
      <c r="N67" s="133">
        <v>5.2561543579507999E-2</v>
      </c>
      <c r="O67" s="133">
        <v>0.28156577580508102</v>
      </c>
      <c r="P67" s="133">
        <v>0.39980111753006897</v>
      </c>
      <c r="Q67" s="133">
        <v>0.111206305688828</v>
      </c>
      <c r="R67" s="133">
        <v>5.8032424465733E-2</v>
      </c>
      <c r="S67" s="133">
        <v>0.13339872486512999</v>
      </c>
      <c r="T67" s="133">
        <v>4.6470289487049003E-2</v>
      </c>
      <c r="U67" s="133">
        <v>0.29539676952559701</v>
      </c>
      <c r="V67" s="133">
        <v>0.208360051298493</v>
      </c>
      <c r="W67" s="133">
        <v>0.11219394329896901</v>
      </c>
      <c r="X67" s="133">
        <v>0.112121687313784</v>
      </c>
      <c r="Y67" s="133">
        <v>0.18892663658019301</v>
      </c>
    </row>
    <row r="68" spans="1:25" ht="15.75" customHeight="1" x14ac:dyDescent="0.3">
      <c r="A68" s="127">
        <f t="shared" si="2"/>
        <v>0.17155201563626479</v>
      </c>
      <c r="B68" s="74">
        <v>66</v>
      </c>
      <c r="C68" s="35">
        <v>16</v>
      </c>
      <c r="D68" s="118">
        <v>2</v>
      </c>
      <c r="E68" s="130">
        <v>0</v>
      </c>
      <c r="F68" s="131">
        <v>0</v>
      </c>
      <c r="G68" s="131">
        <v>0.152896432321971</v>
      </c>
      <c r="H68" s="131">
        <v>0.16244411326378499</v>
      </c>
      <c r="I68" s="131">
        <v>0.13225689016424999</v>
      </c>
      <c r="J68" s="131">
        <v>9.4215920535555997E-2</v>
      </c>
      <c r="K68" s="131">
        <v>7.3813089051352004E-2</v>
      </c>
      <c r="L68" s="131">
        <v>3.6179585715624997E-2</v>
      </c>
      <c r="M68" s="131">
        <v>0.35765702187720499</v>
      </c>
      <c r="N68" s="131">
        <v>0.10612109115103099</v>
      </c>
      <c r="O68" s="131">
        <v>0.30701671545943898</v>
      </c>
      <c r="P68" s="131">
        <v>0.49114499479117302</v>
      </c>
      <c r="Q68" s="131">
        <v>0.15978409869773799</v>
      </c>
      <c r="R68" s="131">
        <v>0.107406042741341</v>
      </c>
      <c r="S68" s="131">
        <v>0.27023050514958302</v>
      </c>
      <c r="T68" s="131">
        <v>8.7861858811579999E-2</v>
      </c>
      <c r="U68" s="131">
        <v>0.33384176150807598</v>
      </c>
      <c r="V68" s="131">
        <v>0.242705995511382</v>
      </c>
      <c r="W68" s="131">
        <v>0.14940399484536099</v>
      </c>
      <c r="X68" s="131">
        <v>0.13031205896189399</v>
      </c>
      <c r="Y68" s="131">
        <v>0.207300157803218</v>
      </c>
    </row>
    <row r="69" spans="1:25" ht="15.75" customHeight="1" x14ac:dyDescent="0.3">
      <c r="A69" s="127">
        <f t="shared" si="2"/>
        <v>0.15269018682769137</v>
      </c>
      <c r="B69" s="113">
        <v>67</v>
      </c>
      <c r="C69" s="74">
        <v>16</v>
      </c>
      <c r="D69" s="67">
        <v>3</v>
      </c>
      <c r="E69" s="132">
        <v>0</v>
      </c>
      <c r="F69" s="133">
        <v>0</v>
      </c>
      <c r="G69" s="133">
        <v>0.139868872931627</v>
      </c>
      <c r="H69" s="133">
        <v>0.14907860809500201</v>
      </c>
      <c r="I69" s="133">
        <v>0.125275713643275</v>
      </c>
      <c r="J69" s="133">
        <v>8.0511068544007997E-2</v>
      </c>
      <c r="K69" s="133">
        <v>6.3624886226841995E-2</v>
      </c>
      <c r="L69" s="133">
        <v>3.6179585715624997E-2</v>
      </c>
      <c r="M69" s="133">
        <v>0.24756527875793899</v>
      </c>
      <c r="N69" s="133">
        <v>6.9693945442449001E-2</v>
      </c>
      <c r="O69" s="133">
        <v>0.30101992633865299</v>
      </c>
      <c r="P69" s="133">
        <v>0.45288379581399801</v>
      </c>
      <c r="Q69" s="133">
        <v>0.14384852638793699</v>
      </c>
      <c r="R69" s="133">
        <v>7.2402358142963003E-2</v>
      </c>
      <c r="S69" s="133">
        <v>0.239087788131437</v>
      </c>
      <c r="T69" s="133">
        <v>7.9481970543423E-2</v>
      </c>
      <c r="U69" s="133">
        <v>0.31076694434667002</v>
      </c>
      <c r="V69" s="133">
        <v>0.230803142032703</v>
      </c>
      <c r="W69" s="133">
        <v>0.13877255154639201</v>
      </c>
      <c r="X69" s="133">
        <v>0.12764622863415401</v>
      </c>
      <c r="Y69" s="133">
        <v>0.197982732106422</v>
      </c>
    </row>
    <row r="70" spans="1:25" ht="15.75" customHeight="1" x14ac:dyDescent="0.3">
      <c r="A70" s="127">
        <f t="shared" si="2"/>
        <v>0.24507514863538521</v>
      </c>
      <c r="B70" s="74">
        <v>68</v>
      </c>
      <c r="C70" s="35">
        <v>16</v>
      </c>
      <c r="D70" s="118">
        <v>4</v>
      </c>
      <c r="E70" s="130">
        <v>0</v>
      </c>
      <c r="F70" s="131">
        <v>0</v>
      </c>
      <c r="G70" s="131">
        <v>0.191070871058383</v>
      </c>
      <c r="H70" s="131">
        <v>0.21555129751851099</v>
      </c>
      <c r="I70" s="131">
        <v>0.17414394929010399</v>
      </c>
      <c r="J70" s="131">
        <v>9.9014593495132003E-2</v>
      </c>
      <c r="K70" s="131">
        <v>9.8417452068469996E-2</v>
      </c>
      <c r="L70" s="131">
        <v>4.1053519542600003E-2</v>
      </c>
      <c r="M70" s="131">
        <v>0.34199011997177098</v>
      </c>
      <c r="N70" s="131">
        <v>0.16666666666666699</v>
      </c>
      <c r="O70" s="131">
        <v>0.48588157521956699</v>
      </c>
      <c r="P70" s="131">
        <v>0.63045742968084095</v>
      </c>
      <c r="Q70" s="131">
        <v>0.24408841672378301</v>
      </c>
      <c r="R70" s="131">
        <v>0.148489314664702</v>
      </c>
      <c r="S70" s="131">
        <v>0.40804315841098598</v>
      </c>
      <c r="T70" s="131">
        <v>0.15667851701371299</v>
      </c>
      <c r="U70" s="131">
        <v>0.47674918847041298</v>
      </c>
      <c r="V70" s="131">
        <v>0.41171048412952899</v>
      </c>
      <c r="W70" s="131">
        <v>0.29977448453608202</v>
      </c>
      <c r="X70" s="131">
        <v>0.27536459150070602</v>
      </c>
      <c r="Y70" s="131">
        <v>0.28143249138113002</v>
      </c>
    </row>
    <row r="71" spans="1:25" ht="15.75" customHeight="1" x14ac:dyDescent="0.3">
      <c r="A71" s="127">
        <f t="shared" si="2"/>
        <v>0.25673856283097635</v>
      </c>
      <c r="B71" s="113">
        <v>69</v>
      </c>
      <c r="C71" s="74">
        <v>17</v>
      </c>
      <c r="D71" s="67">
        <v>0</v>
      </c>
      <c r="E71" s="132">
        <v>0</v>
      </c>
      <c r="F71" s="133">
        <v>0</v>
      </c>
      <c r="G71" s="133">
        <v>0.21627451536911399</v>
      </c>
      <c r="H71" s="133">
        <v>0.17793863695503001</v>
      </c>
      <c r="I71" s="133">
        <v>0.14063001905903999</v>
      </c>
      <c r="J71" s="133">
        <v>0.13023558917040201</v>
      </c>
      <c r="K71" s="133">
        <v>0.111629818843771</v>
      </c>
      <c r="L71" s="133">
        <v>6.0174336863810997E-2</v>
      </c>
      <c r="M71" s="133">
        <v>0.53295695130557497</v>
      </c>
      <c r="N71" s="133">
        <v>0.29125083166999299</v>
      </c>
      <c r="O71" s="133">
        <v>0.42591368401170998</v>
      </c>
      <c r="P71" s="133">
        <v>0.59854152855384002</v>
      </c>
      <c r="Q71" s="133">
        <v>0.25736806031528398</v>
      </c>
      <c r="R71" s="133">
        <v>0.16746499631540199</v>
      </c>
      <c r="S71" s="133">
        <v>0.40093182932810201</v>
      </c>
      <c r="T71" s="133">
        <v>0.13864906043677</v>
      </c>
      <c r="U71" s="133">
        <v>0.46763659118463802</v>
      </c>
      <c r="V71" s="133">
        <v>0.39948701506893203</v>
      </c>
      <c r="W71" s="133">
        <v>0.33303801546391798</v>
      </c>
      <c r="X71" s="133">
        <v>0.25176415242276901</v>
      </c>
      <c r="Y71" s="133">
        <v>0.28962418711240201</v>
      </c>
    </row>
    <row r="72" spans="1:25" ht="15.75" customHeight="1" x14ac:dyDescent="0.3">
      <c r="A72" s="127">
        <f t="shared" si="2"/>
        <v>0.15996091111208427</v>
      </c>
      <c r="B72" s="74">
        <v>70</v>
      </c>
      <c r="C72" s="35">
        <v>17</v>
      </c>
      <c r="D72" s="118">
        <v>1</v>
      </c>
      <c r="E72" s="130">
        <v>0</v>
      </c>
      <c r="F72" s="131">
        <v>0</v>
      </c>
      <c r="G72" s="131">
        <v>0.145658899327335</v>
      </c>
      <c r="H72" s="131">
        <v>9.1997255931681995E-2</v>
      </c>
      <c r="I72" s="131">
        <v>8.8378268411247005E-2</v>
      </c>
      <c r="J72" s="131">
        <v>6.9669622227926997E-2</v>
      </c>
      <c r="K72" s="131">
        <v>5.9529052526497997E-2</v>
      </c>
      <c r="L72" s="131">
        <v>9.794732402287E-2</v>
      </c>
      <c r="M72" s="131">
        <v>0.41933662667607602</v>
      </c>
      <c r="N72" s="131">
        <v>8.1170991350631994E-2</v>
      </c>
      <c r="O72" s="131">
        <v>0.254414958919634</v>
      </c>
      <c r="P72" s="131">
        <v>0.42333554313855498</v>
      </c>
      <c r="Q72" s="131">
        <v>0.105637422892392</v>
      </c>
      <c r="R72" s="131">
        <v>5.9383443871284997E-2</v>
      </c>
      <c r="S72" s="131">
        <v>0.34771947032859202</v>
      </c>
      <c r="T72" s="131">
        <v>8.0751650584052995E-2</v>
      </c>
      <c r="U72" s="131">
        <v>0.218037467245493</v>
      </c>
      <c r="V72" s="131">
        <v>0.19417281179865301</v>
      </c>
      <c r="W72" s="131">
        <v>0.187822164948454</v>
      </c>
      <c r="X72" s="131">
        <v>0.22447859495060399</v>
      </c>
      <c r="Y72" s="131">
        <v>0.20973756420178699</v>
      </c>
    </row>
    <row r="73" spans="1:25" ht="15.75" customHeight="1" x14ac:dyDescent="0.3">
      <c r="A73" s="127">
        <f t="shared" si="2"/>
        <v>0.14507192015514256</v>
      </c>
      <c r="B73" s="113">
        <v>71</v>
      </c>
      <c r="C73" s="74">
        <v>17</v>
      </c>
      <c r="D73" s="67">
        <v>2</v>
      </c>
      <c r="E73" s="132">
        <v>0</v>
      </c>
      <c r="F73" s="133">
        <v>0</v>
      </c>
      <c r="G73" s="133">
        <v>0.13447620128856499</v>
      </c>
      <c r="H73" s="133">
        <v>0.15378610460577699</v>
      </c>
      <c r="I73" s="133">
        <v>0.12675332462470801</v>
      </c>
      <c r="J73" s="133">
        <v>5.8334485278144999E-2</v>
      </c>
      <c r="K73" s="133">
        <v>5.5124930268063997E-2</v>
      </c>
      <c r="L73" s="133">
        <v>3.4304995782172998E-2</v>
      </c>
      <c r="M73" s="133">
        <v>0.314184897671136</v>
      </c>
      <c r="N73" s="133">
        <v>7.6347305389222006E-2</v>
      </c>
      <c r="O73" s="133">
        <v>0.28685428274624603</v>
      </c>
      <c r="P73" s="133">
        <v>0.42944407614357399</v>
      </c>
      <c r="Q73" s="133">
        <v>0.115233036326251</v>
      </c>
      <c r="R73" s="133">
        <v>8.2350773765659996E-2</v>
      </c>
      <c r="S73" s="133">
        <v>0.15546836684649301</v>
      </c>
      <c r="T73" s="133">
        <v>5.9167089893347E-2</v>
      </c>
      <c r="U73" s="133">
        <v>0.32277367124251999</v>
      </c>
      <c r="V73" s="133">
        <v>0.21938121192689999</v>
      </c>
      <c r="W73" s="133">
        <v>0.112838273195876</v>
      </c>
      <c r="X73" s="133">
        <v>0.112121687313784</v>
      </c>
      <c r="Y73" s="133">
        <v>0.197565608949553</v>
      </c>
    </row>
    <row r="74" spans="1:25" ht="15.75" customHeight="1" x14ac:dyDescent="0.3">
      <c r="A74" s="127">
        <f t="shared" si="2"/>
        <v>0.16428292263836336</v>
      </c>
      <c r="B74" s="74">
        <v>72</v>
      </c>
      <c r="C74" s="35">
        <v>17</v>
      </c>
      <c r="D74" s="118">
        <v>3</v>
      </c>
      <c r="E74" s="130">
        <v>0</v>
      </c>
      <c r="F74" s="131">
        <v>0</v>
      </c>
      <c r="G74" s="131">
        <v>0.13992563789629001</v>
      </c>
      <c r="H74" s="131">
        <v>9.6420883306128996E-2</v>
      </c>
      <c r="I74" s="131">
        <v>7.8977236225025005E-2</v>
      </c>
      <c r="J74" s="131">
        <v>8.2229111949288003E-2</v>
      </c>
      <c r="K74" s="131">
        <v>7.3284594380340004E-2</v>
      </c>
      <c r="L74" s="131">
        <v>5.6518886493580001E-2</v>
      </c>
      <c r="M74" s="131">
        <v>0.28906139731827801</v>
      </c>
      <c r="N74" s="131">
        <v>0.10362608117099099</v>
      </c>
      <c r="O74" s="131">
        <v>0.27028047974313002</v>
      </c>
      <c r="P74" s="131">
        <v>0.398806705180415</v>
      </c>
      <c r="Q74" s="131">
        <v>0.165010281014393</v>
      </c>
      <c r="R74" s="131">
        <v>6.8165070007369002E-2</v>
      </c>
      <c r="S74" s="131">
        <v>0.34036292300147097</v>
      </c>
      <c r="T74" s="131">
        <v>0.20924327069578499</v>
      </c>
      <c r="U74" s="131">
        <v>0.24158160272204601</v>
      </c>
      <c r="V74" s="131">
        <v>0.21797851875601201</v>
      </c>
      <c r="W74" s="131">
        <v>0.21673646907216501</v>
      </c>
      <c r="X74" s="131">
        <v>0.198055511996237</v>
      </c>
      <c r="Y74" s="131">
        <v>0.203676714476686</v>
      </c>
    </row>
    <row r="75" spans="1:25" ht="15.75" customHeight="1" x14ac:dyDescent="0.3">
      <c r="A75" s="127">
        <f t="shared" si="2"/>
        <v>0.15049597698740447</v>
      </c>
      <c r="B75" s="113">
        <v>73</v>
      </c>
      <c r="C75" s="74">
        <v>17</v>
      </c>
      <c r="D75" s="67">
        <v>4</v>
      </c>
      <c r="E75" s="132">
        <v>0</v>
      </c>
      <c r="F75" s="133">
        <v>0</v>
      </c>
      <c r="G75" s="133">
        <v>0.14721993585559001</v>
      </c>
      <c r="H75" s="133">
        <v>8.6982234523218002E-2</v>
      </c>
      <c r="I75" s="133">
        <v>8.5230314581237004E-2</v>
      </c>
      <c r="J75" s="133">
        <v>6.0802938446652001E-2</v>
      </c>
      <c r="K75" s="133">
        <v>5.4655157227164998E-2</v>
      </c>
      <c r="L75" s="133">
        <v>0.108445027650202</v>
      </c>
      <c r="M75" s="133">
        <v>0.38023994354269602</v>
      </c>
      <c r="N75" s="133">
        <v>8.2834331337324998E-2</v>
      </c>
      <c r="O75" s="133">
        <v>0.26078949853621702</v>
      </c>
      <c r="P75" s="133">
        <v>0.37858698740411001</v>
      </c>
      <c r="Q75" s="133">
        <v>0.113091158327622</v>
      </c>
      <c r="R75" s="133">
        <v>5.5084745762712002E-2</v>
      </c>
      <c r="S75" s="133">
        <v>0.26385483079941202</v>
      </c>
      <c r="T75" s="133">
        <v>7.3387506348399995E-2</v>
      </c>
      <c r="U75" s="133">
        <v>0.241698932300833</v>
      </c>
      <c r="V75" s="133">
        <v>0.18475472907983301</v>
      </c>
      <c r="W75" s="133">
        <v>0.17421069587628901</v>
      </c>
      <c r="X75" s="133">
        <v>0.20456327426689699</v>
      </c>
      <c r="Y75" s="133">
        <v>0.20398327486908399</v>
      </c>
    </row>
    <row r="76" spans="1:25" ht="15.75" customHeight="1" x14ac:dyDescent="0.3">
      <c r="A76" s="127">
        <f t="shared" si="2"/>
        <v>0.24268908244971271</v>
      </c>
      <c r="B76" s="74">
        <v>74</v>
      </c>
      <c r="C76" s="35">
        <v>18</v>
      </c>
      <c r="D76" s="118">
        <v>0</v>
      </c>
      <c r="E76" s="130">
        <v>0</v>
      </c>
      <c r="F76" s="131">
        <v>0</v>
      </c>
      <c r="G76" s="131">
        <v>8.5346124372037993E-2</v>
      </c>
      <c r="H76" s="131">
        <v>0.25903058689943897</v>
      </c>
      <c r="I76" s="131">
        <v>0.187656594642054</v>
      </c>
      <c r="J76" s="131">
        <v>0.371926775805209</v>
      </c>
      <c r="K76" s="131">
        <v>0.17777973516544801</v>
      </c>
      <c r="L76" s="131">
        <v>2.4275939638204E-2</v>
      </c>
      <c r="M76" s="131">
        <v>0.69103740296400895</v>
      </c>
      <c r="N76" s="131">
        <v>0.26097804391217599</v>
      </c>
      <c r="O76" s="131">
        <v>0.33175937293417701</v>
      </c>
      <c r="P76" s="131">
        <v>0.47693910408182599</v>
      </c>
      <c r="Q76" s="131">
        <v>0.355980123372173</v>
      </c>
      <c r="R76" s="131">
        <v>0.23698108572832199</v>
      </c>
      <c r="S76" s="131">
        <v>0.201078960274644</v>
      </c>
      <c r="T76" s="131">
        <v>0.15591670898933499</v>
      </c>
      <c r="U76" s="131">
        <v>0.47522390394618502</v>
      </c>
      <c r="V76" s="131">
        <v>0.38421769798012201</v>
      </c>
      <c r="W76" s="131">
        <v>0.11670425257732001</v>
      </c>
      <c r="X76" s="131">
        <v>7.9582875960482996E-2</v>
      </c>
      <c r="Y76" s="131">
        <v>0.22405544220080201</v>
      </c>
    </row>
    <row r="77" spans="1:25" ht="15.75" customHeight="1" x14ac:dyDescent="0.3">
      <c r="A77" s="127">
        <f t="shared" si="2"/>
        <v>0.2287286784976344</v>
      </c>
      <c r="B77" s="113">
        <v>75</v>
      </c>
      <c r="C77" s="74">
        <v>18</v>
      </c>
      <c r="D77" s="67">
        <v>1</v>
      </c>
      <c r="E77" s="132">
        <v>0</v>
      </c>
      <c r="F77" s="133">
        <v>0</v>
      </c>
      <c r="G77" s="133">
        <v>7.9385803082338002E-2</v>
      </c>
      <c r="H77" s="133">
        <v>0.241336077401651</v>
      </c>
      <c r="I77" s="133">
        <v>0.12863781399233401</v>
      </c>
      <c r="J77" s="133">
        <v>0.28604435316653198</v>
      </c>
      <c r="K77" s="133">
        <v>0.128659091576382</v>
      </c>
      <c r="L77" s="133">
        <v>3.6835692192333E-2</v>
      </c>
      <c r="M77" s="133">
        <v>0.597600564573042</v>
      </c>
      <c r="N77" s="133">
        <v>0.299234863606121</v>
      </c>
      <c r="O77" s="133">
        <v>0.34228916800453302</v>
      </c>
      <c r="P77" s="133">
        <v>0.50056823562837405</v>
      </c>
      <c r="Q77" s="133">
        <v>0.34878341329677898</v>
      </c>
      <c r="R77" s="133">
        <v>0.20142471137312701</v>
      </c>
      <c r="S77" s="133">
        <v>0.18219715546836701</v>
      </c>
      <c r="T77" s="133">
        <v>0.13407821229050301</v>
      </c>
      <c r="U77" s="133">
        <v>0.47283820251085301</v>
      </c>
      <c r="V77" s="133">
        <v>0.372835844822058</v>
      </c>
      <c r="W77" s="133">
        <v>0.13337628865979401</v>
      </c>
      <c r="X77" s="133">
        <v>0.10537870472008801</v>
      </c>
      <c r="Y77" s="133">
        <v>0.21179805208511299</v>
      </c>
    </row>
    <row r="78" spans="1:25" ht="15.75" customHeight="1" x14ac:dyDescent="0.3">
      <c r="A78" s="127">
        <f t="shared" si="2"/>
        <v>0.24964652146291141</v>
      </c>
      <c r="B78" s="74">
        <v>76</v>
      </c>
      <c r="C78" s="35">
        <v>18</v>
      </c>
      <c r="D78" s="118">
        <v>2</v>
      </c>
      <c r="E78" s="130">
        <v>0</v>
      </c>
      <c r="F78" s="131">
        <v>0</v>
      </c>
      <c r="G78" s="131">
        <v>9.7976329009735005E-2</v>
      </c>
      <c r="H78" s="131">
        <v>0.305135665791403</v>
      </c>
      <c r="I78" s="131">
        <v>0.19369552647921701</v>
      </c>
      <c r="J78" s="131">
        <v>0.37972708781768999</v>
      </c>
      <c r="K78" s="131">
        <v>0.16555095569452999</v>
      </c>
      <c r="L78" s="131">
        <v>3.5898397225606997E-2</v>
      </c>
      <c r="M78" s="131">
        <v>0.84234297812279502</v>
      </c>
      <c r="N78" s="131">
        <v>0.44610778443113802</v>
      </c>
      <c r="O78" s="131">
        <v>0.32580980262536602</v>
      </c>
      <c r="P78" s="131">
        <v>0.42982289989582301</v>
      </c>
      <c r="Q78" s="131">
        <v>0.30714530500342702</v>
      </c>
      <c r="R78" s="131">
        <v>0.202223041021862</v>
      </c>
      <c r="S78" s="131">
        <v>0.16110838646395301</v>
      </c>
      <c r="T78" s="131">
        <v>7.5165058405281995E-2</v>
      </c>
      <c r="U78" s="131">
        <v>0.46783214048261601</v>
      </c>
      <c r="V78" s="131">
        <v>0.38073100352677097</v>
      </c>
      <c r="W78" s="131">
        <v>0.101159793814433</v>
      </c>
      <c r="X78" s="131">
        <v>6.9468402069938998E-2</v>
      </c>
      <c r="Y78" s="131">
        <v>0.25567639283955301</v>
      </c>
    </row>
    <row r="79" spans="1:25" ht="15.75" customHeight="1" x14ac:dyDescent="0.3">
      <c r="A79" s="127">
        <f t="shared" si="2"/>
        <v>5.8583982100997425E-2</v>
      </c>
      <c r="B79" s="113">
        <v>77</v>
      </c>
      <c r="C79" s="74">
        <v>18</v>
      </c>
      <c r="D79" s="67">
        <v>3</v>
      </c>
      <c r="E79" s="132">
        <v>0</v>
      </c>
      <c r="F79" s="133">
        <v>0</v>
      </c>
      <c r="G79" s="133">
        <v>1.8022876280759999E-2</v>
      </c>
      <c r="H79" s="133">
        <v>8.5420954273412994E-2</v>
      </c>
      <c r="I79" s="133">
        <v>3.3642418142492997E-2</v>
      </c>
      <c r="J79" s="133">
        <v>6.0032781058078001E-2</v>
      </c>
      <c r="K79" s="133">
        <v>1.5120819753956001E-2</v>
      </c>
      <c r="L79" s="133">
        <v>3.749179866904E-3</v>
      </c>
      <c r="M79" s="133">
        <v>0.30416372618207499</v>
      </c>
      <c r="N79" s="133">
        <v>5.0232867598136999E-2</v>
      </c>
      <c r="O79" s="133">
        <v>0.14227028047974299</v>
      </c>
      <c r="P79" s="133">
        <v>8.9686523345013994E-2</v>
      </c>
      <c r="Q79" s="133">
        <v>2.5788211103495998E-2</v>
      </c>
      <c r="R79" s="133">
        <v>3.8074183247358999E-2</v>
      </c>
      <c r="S79" s="133">
        <v>9.5635115252569996E-3</v>
      </c>
      <c r="T79" s="133">
        <v>1.7521584560691E-2</v>
      </c>
      <c r="U79" s="133">
        <v>0.14083460440376999</v>
      </c>
      <c r="V79" s="133">
        <v>0.126563000961847</v>
      </c>
      <c r="W79" s="133">
        <v>7.0876288659789998E-3</v>
      </c>
      <c r="X79" s="133">
        <v>1.4348439705191E-2</v>
      </c>
      <c r="Y79" s="133">
        <v>4.8140032766782997E-2</v>
      </c>
    </row>
    <row r="80" spans="1:25" ht="15.75" customHeight="1" x14ac:dyDescent="0.3">
      <c r="A80" s="127">
        <f t="shared" si="2"/>
        <v>0.27766941375150822</v>
      </c>
      <c r="B80" s="74">
        <v>78</v>
      </c>
      <c r="C80" s="35">
        <v>18</v>
      </c>
      <c r="D80" s="118">
        <v>4</v>
      </c>
      <c r="E80" s="130">
        <v>0</v>
      </c>
      <c r="F80" s="131">
        <v>0</v>
      </c>
      <c r="G80" s="131">
        <v>0.118979365935345</v>
      </c>
      <c r="H80" s="131">
        <v>0.31913987651692599</v>
      </c>
      <c r="I80" s="131">
        <v>0.19566567445446201</v>
      </c>
      <c r="J80" s="131">
        <v>0.34439858607002499</v>
      </c>
      <c r="K80" s="131">
        <v>0.14232655098505501</v>
      </c>
      <c r="L80" s="131">
        <v>6.3361139750680001E-2</v>
      </c>
      <c r="M80" s="131">
        <v>0.855187014820042</v>
      </c>
      <c r="N80" s="131">
        <v>0.469893546240852</v>
      </c>
      <c r="O80" s="131">
        <v>0.369770516573803</v>
      </c>
      <c r="P80" s="131">
        <v>0.52159295387820803</v>
      </c>
      <c r="Q80" s="131">
        <v>0.37517135023989001</v>
      </c>
      <c r="R80" s="131">
        <v>0.24508720216163099</v>
      </c>
      <c r="S80" s="131">
        <v>0.20083374203040699</v>
      </c>
      <c r="T80" s="131">
        <v>0.113763331640427</v>
      </c>
      <c r="U80" s="131">
        <v>0.52747467636591205</v>
      </c>
      <c r="V80" s="131">
        <v>0.43944373196537301</v>
      </c>
      <c r="W80" s="131">
        <v>0.15077319587628901</v>
      </c>
      <c r="X80" s="131">
        <v>0.104281009879254</v>
      </c>
      <c r="Y80" s="131">
        <v>0.27391422339709098</v>
      </c>
    </row>
    <row r="81" spans="1:25" ht="15.75" customHeight="1" x14ac:dyDescent="0.3">
      <c r="A81" s="127">
        <f t="shared" si="2"/>
        <v>0.11415954516854435</v>
      </c>
      <c r="B81" s="113">
        <v>79</v>
      </c>
      <c r="C81" s="74">
        <v>19</v>
      </c>
      <c r="D81" s="67">
        <v>0</v>
      </c>
      <c r="E81" s="132">
        <v>0</v>
      </c>
      <c r="F81" s="133">
        <v>0</v>
      </c>
      <c r="G81" s="133">
        <v>5.7048789487129997E-3</v>
      </c>
      <c r="H81" s="133">
        <v>7.7212405081257998E-2</v>
      </c>
      <c r="I81" s="133">
        <v>3.8225153650127998E-2</v>
      </c>
      <c r="J81" s="133">
        <v>2.3539169414877999E-2</v>
      </c>
      <c r="K81" s="133">
        <v>2.2182095774979E-2</v>
      </c>
      <c r="L81" s="133">
        <v>0</v>
      </c>
      <c r="M81" s="133">
        <v>0.976711362032463</v>
      </c>
      <c r="N81" s="133">
        <v>0.48652694610778402</v>
      </c>
      <c r="O81" s="133">
        <v>0.14052318443667999</v>
      </c>
      <c r="P81" s="133">
        <v>0.18193010701771001</v>
      </c>
      <c r="Q81" s="133">
        <v>9.4071281699793993E-2</v>
      </c>
      <c r="R81" s="133">
        <v>2.0265291083272002E-2</v>
      </c>
      <c r="S81" s="133">
        <v>0</v>
      </c>
      <c r="T81" s="133">
        <v>1.7775520568817E-2</v>
      </c>
      <c r="U81" s="133">
        <v>3.4846884899683003E-2</v>
      </c>
      <c r="V81" s="133">
        <v>8.5403975633216E-2</v>
      </c>
      <c r="W81" s="133">
        <v>9.6005154639175E-2</v>
      </c>
      <c r="X81" s="133">
        <v>6.3509487219696001E-2</v>
      </c>
      <c r="Y81" s="133">
        <v>3.2917550331185999E-2</v>
      </c>
    </row>
    <row r="82" spans="1:25" ht="15.75" customHeight="1" x14ac:dyDescent="0.3">
      <c r="A82" s="127">
        <f t="shared" si="2"/>
        <v>6.2532824577512858E-2</v>
      </c>
      <c r="B82" s="74">
        <v>80</v>
      </c>
      <c r="C82" s="35">
        <v>19</v>
      </c>
      <c r="D82" s="118">
        <v>1</v>
      </c>
      <c r="E82" s="130">
        <v>0</v>
      </c>
      <c r="F82" s="131">
        <v>0</v>
      </c>
      <c r="G82" s="131">
        <v>1.0501518462800001E-3</v>
      </c>
      <c r="H82" s="131">
        <v>4.9700754618787001E-2</v>
      </c>
      <c r="I82" s="131">
        <v>1.6831916397199002E-2</v>
      </c>
      <c r="J82" s="131">
        <v>8.1162740180489995E-3</v>
      </c>
      <c r="K82" s="131">
        <v>7.6925335447310004E-3</v>
      </c>
      <c r="L82" s="131">
        <v>0</v>
      </c>
      <c r="M82" s="131">
        <v>0.55652787579393104</v>
      </c>
      <c r="N82" s="131">
        <v>0.17581503659348</v>
      </c>
      <c r="O82" s="131">
        <v>8.0460855604872997E-2</v>
      </c>
      <c r="P82" s="131">
        <v>0.10176153044795901</v>
      </c>
      <c r="Q82" s="131">
        <v>7.6079506511309E-2</v>
      </c>
      <c r="R82" s="131">
        <v>1.5168263325964E-2</v>
      </c>
      <c r="S82" s="131">
        <v>3.2123589995096E-2</v>
      </c>
      <c r="T82" s="131">
        <v>4.5708481462671001E-2</v>
      </c>
      <c r="U82" s="131">
        <v>3.0583910203761999E-2</v>
      </c>
      <c r="V82" s="131">
        <v>3.3824943892273002E-2</v>
      </c>
      <c r="W82" s="131">
        <v>3.3344072164949001E-2</v>
      </c>
      <c r="X82" s="131">
        <v>3.3322879096754E-2</v>
      </c>
      <c r="Y82" s="131">
        <v>1.5076740609703E-2</v>
      </c>
    </row>
    <row r="83" spans="1:25" ht="15.75" customHeight="1" x14ac:dyDescent="0.3">
      <c r="A83" s="127">
        <f t="shared" si="2"/>
        <v>9.5134123579828395E-2</v>
      </c>
      <c r="B83" s="113">
        <v>81</v>
      </c>
      <c r="C83" s="74">
        <v>19</v>
      </c>
      <c r="D83" s="67">
        <v>2</v>
      </c>
      <c r="E83" s="132">
        <v>0</v>
      </c>
      <c r="F83" s="133">
        <v>0</v>
      </c>
      <c r="G83" s="133">
        <v>3.0369256095139998E-3</v>
      </c>
      <c r="H83" s="133">
        <v>4.4543798642159002E-2</v>
      </c>
      <c r="I83" s="133">
        <v>3.0580122920101999E-2</v>
      </c>
      <c r="J83" s="133">
        <v>1.1236398823042001E-2</v>
      </c>
      <c r="K83" s="133">
        <v>1.9818550162952999E-2</v>
      </c>
      <c r="L83" s="133">
        <v>0</v>
      </c>
      <c r="M83" s="133">
        <v>0.82681721947776998</v>
      </c>
      <c r="N83" s="133">
        <v>0.47854291417165701</v>
      </c>
      <c r="O83" s="133">
        <v>0.110303144772878</v>
      </c>
      <c r="P83" s="133">
        <v>0.14632067430627901</v>
      </c>
      <c r="Q83" s="133">
        <v>8.8588074023304E-2</v>
      </c>
      <c r="R83" s="133">
        <v>1.0009825595677001E-2</v>
      </c>
      <c r="S83" s="133">
        <v>0</v>
      </c>
      <c r="T83" s="133">
        <v>4.8755713560183003E-2</v>
      </c>
      <c r="U83" s="133">
        <v>2.0298017130119E-2</v>
      </c>
      <c r="V83" s="133">
        <v>4.6689644116704003E-2</v>
      </c>
      <c r="W83" s="133">
        <v>6.5077319587628996E-2</v>
      </c>
      <c r="X83" s="133">
        <v>2.0542574878469999E-2</v>
      </c>
      <c r="Y83" s="133">
        <v>2.6655677397956001E-2</v>
      </c>
    </row>
    <row r="84" spans="1:25" ht="15.75" customHeight="1" x14ac:dyDescent="0.3">
      <c r="A84" s="127">
        <f t="shared" si="2"/>
        <v>0.16098111638987042</v>
      </c>
      <c r="B84" s="74">
        <v>82</v>
      </c>
      <c r="C84" s="35">
        <v>20</v>
      </c>
      <c r="D84" s="118">
        <v>0</v>
      </c>
      <c r="E84" s="130">
        <v>0</v>
      </c>
      <c r="F84" s="131">
        <v>0</v>
      </c>
      <c r="G84" s="131">
        <v>0.13498708597053899</v>
      </c>
      <c r="H84" s="131">
        <v>3.0965391621129001E-2</v>
      </c>
      <c r="I84" s="131">
        <v>5.4007752103990003E-2</v>
      </c>
      <c r="J84" s="131">
        <v>0.18015758605027701</v>
      </c>
      <c r="K84" s="131">
        <v>0.113024457558942</v>
      </c>
      <c r="L84" s="131">
        <v>0.26712906551691801</v>
      </c>
      <c r="M84" s="131">
        <v>0.47847565278757898</v>
      </c>
      <c r="N84" s="131">
        <v>0.140552228875582</v>
      </c>
      <c r="O84" s="131">
        <v>0.15081688544716201</v>
      </c>
      <c r="P84" s="131">
        <v>0.22383748461028499</v>
      </c>
      <c r="Q84" s="131">
        <v>0.15010281014393401</v>
      </c>
      <c r="R84" s="131">
        <v>6.5094571358389003E-2</v>
      </c>
      <c r="S84" s="131">
        <v>0.31069151544874901</v>
      </c>
      <c r="T84" s="131">
        <v>0.15083798882681601</v>
      </c>
      <c r="U84" s="131">
        <v>0.17497751183073301</v>
      </c>
      <c r="V84" s="131">
        <v>0.219220904135941</v>
      </c>
      <c r="W84" s="131">
        <v>0.16986146907216501</v>
      </c>
      <c r="X84" s="131">
        <v>0.20244629135957301</v>
      </c>
      <c r="Y84" s="131">
        <v>0.16341679146857499</v>
      </c>
    </row>
    <row r="85" spans="1:25" ht="15.75" customHeight="1" x14ac:dyDescent="0.3">
      <c r="A85" s="127">
        <f t="shared" si="2"/>
        <v>0.11537214494632989</v>
      </c>
      <c r="B85" s="113">
        <v>83</v>
      </c>
      <c r="C85" s="74">
        <v>20</v>
      </c>
      <c r="D85" s="67">
        <v>1</v>
      </c>
      <c r="E85" s="132">
        <v>0</v>
      </c>
      <c r="F85" s="133">
        <v>0</v>
      </c>
      <c r="G85" s="133">
        <v>0.11009564896545899</v>
      </c>
      <c r="H85" s="133">
        <v>4.5490029096586997E-2</v>
      </c>
      <c r="I85" s="133">
        <v>4.5784525772534002E-2</v>
      </c>
      <c r="J85" s="133">
        <v>5.7821047019096003E-2</v>
      </c>
      <c r="K85" s="133">
        <v>4.878299421592E-2</v>
      </c>
      <c r="L85" s="133">
        <v>0.130846377354954</v>
      </c>
      <c r="M85" s="133">
        <v>0.258433309809457</v>
      </c>
      <c r="N85" s="133">
        <v>7.2687957418495999E-2</v>
      </c>
      <c r="O85" s="133">
        <v>0.12956842005855099</v>
      </c>
      <c r="P85" s="133">
        <v>8.1020930012312004E-2</v>
      </c>
      <c r="Q85" s="133">
        <v>9.6812885538040003E-2</v>
      </c>
      <c r="R85" s="133">
        <v>4.2986981085728002E-2</v>
      </c>
      <c r="S85" s="133">
        <v>0.188327611574301</v>
      </c>
      <c r="T85" s="133">
        <v>0.22397155916709</v>
      </c>
      <c r="U85" s="133">
        <v>0.26680746216121098</v>
      </c>
      <c r="V85" s="133">
        <v>0.183432189804424</v>
      </c>
      <c r="W85" s="133">
        <v>0.17364690721649501</v>
      </c>
      <c r="X85" s="133">
        <v>0.18111964873765099</v>
      </c>
      <c r="Y85" s="133">
        <v>8.5178558864621001E-2</v>
      </c>
    </row>
    <row r="86" spans="1:25" ht="15.75" customHeight="1" x14ac:dyDescent="0.3">
      <c r="A86" s="127">
        <f t="shared" si="2"/>
        <v>0.11587241057522144</v>
      </c>
      <c r="B86" s="74">
        <v>84</v>
      </c>
      <c r="C86" s="35">
        <v>20</v>
      </c>
      <c r="D86" s="118">
        <v>2</v>
      </c>
      <c r="E86" s="130">
        <v>0</v>
      </c>
      <c r="F86" s="131">
        <v>0</v>
      </c>
      <c r="G86" s="131">
        <v>0.11009564896545899</v>
      </c>
      <c r="H86" s="131">
        <v>4.5844865516996999E-2</v>
      </c>
      <c r="I86" s="131">
        <v>4.5827355076343002E-2</v>
      </c>
      <c r="J86" s="131">
        <v>5.8531961531626001E-2</v>
      </c>
      <c r="K86" s="131">
        <v>4.8871076661088003E-2</v>
      </c>
      <c r="L86" s="131">
        <v>0.13918830255881501</v>
      </c>
      <c r="M86" s="131">
        <v>0.258433309809457</v>
      </c>
      <c r="N86" s="131">
        <v>7.2687957418495999E-2</v>
      </c>
      <c r="O86" s="131">
        <v>0.12956842005855099</v>
      </c>
      <c r="P86" s="131">
        <v>8.1020930012312004E-2</v>
      </c>
      <c r="Q86" s="131">
        <v>9.7069910897875006E-2</v>
      </c>
      <c r="R86" s="131">
        <v>4.2986981085728002E-2</v>
      </c>
      <c r="S86" s="131">
        <v>0.188327611574301</v>
      </c>
      <c r="T86" s="131">
        <v>0.22397155916709</v>
      </c>
      <c r="U86" s="131">
        <v>0.266924791739998</v>
      </c>
      <c r="V86" s="131">
        <v>0.18355242064764299</v>
      </c>
      <c r="W86" s="131">
        <v>0.17364690721649501</v>
      </c>
      <c r="X86" s="131">
        <v>0.18111964873765099</v>
      </c>
      <c r="Y86" s="131">
        <v>8.5650963403724995E-2</v>
      </c>
    </row>
    <row r="87" spans="1:25" ht="15.75" customHeight="1" x14ac:dyDescent="0.3">
      <c r="A87" s="127">
        <f t="shared" si="2"/>
        <v>0.15059727271119389</v>
      </c>
      <c r="B87" s="113">
        <v>85</v>
      </c>
      <c r="C87" s="74">
        <v>20</v>
      </c>
      <c r="D87" s="67">
        <v>3</v>
      </c>
      <c r="E87" s="132">
        <v>0</v>
      </c>
      <c r="F87" s="133">
        <v>0</v>
      </c>
      <c r="G87" s="133">
        <v>0.14651037379729201</v>
      </c>
      <c r="H87" s="133">
        <v>3.0965391621129001E-2</v>
      </c>
      <c r="I87" s="133">
        <v>5.4007752103990003E-2</v>
      </c>
      <c r="J87" s="133">
        <v>0.108414463160805</v>
      </c>
      <c r="K87" s="133">
        <v>0.10245456413869999</v>
      </c>
      <c r="L87" s="133">
        <v>0.26075545974318098</v>
      </c>
      <c r="M87" s="133">
        <v>0.45250529287226499</v>
      </c>
      <c r="N87" s="133">
        <v>0.15668662674650699</v>
      </c>
      <c r="O87" s="133">
        <v>0.15081688544716201</v>
      </c>
      <c r="P87" s="133">
        <v>0.22383748461028499</v>
      </c>
      <c r="Q87" s="133">
        <v>4.7206991089788E-2</v>
      </c>
      <c r="R87" s="133">
        <v>3.4328174895602998E-2</v>
      </c>
      <c r="S87" s="133">
        <v>0.310446297204512</v>
      </c>
      <c r="T87" s="133">
        <v>0.15083798882681601</v>
      </c>
      <c r="U87" s="133">
        <v>0.17497751183073301</v>
      </c>
      <c r="V87" s="133">
        <v>0.21918082718820101</v>
      </c>
      <c r="W87" s="133">
        <v>0.16986146907216501</v>
      </c>
      <c r="X87" s="133">
        <v>0.20652344362552899</v>
      </c>
      <c r="Y87" s="133">
        <v>0.16222572896040799</v>
      </c>
    </row>
    <row r="88" spans="1:25" ht="15.75" customHeight="1" x14ac:dyDescent="0.3">
      <c r="A88" s="127">
        <f t="shared" si="2"/>
        <v>0.14545585942588524</v>
      </c>
      <c r="B88" s="74">
        <v>86</v>
      </c>
      <c r="C88" s="35">
        <v>20</v>
      </c>
      <c r="D88" s="118">
        <v>4</v>
      </c>
      <c r="E88" s="130">
        <v>0</v>
      </c>
      <c r="F88" s="131">
        <v>0</v>
      </c>
      <c r="G88" s="131">
        <v>0.13498708597053899</v>
      </c>
      <c r="H88" s="131">
        <v>3.2455704586851999E-2</v>
      </c>
      <c r="I88" s="131">
        <v>5.3665117673512001E-2</v>
      </c>
      <c r="J88" s="131">
        <v>0.100475917770888</v>
      </c>
      <c r="K88" s="131">
        <v>9.7947679027569998E-2</v>
      </c>
      <c r="L88" s="131">
        <v>0.29187365263848503</v>
      </c>
      <c r="M88" s="131">
        <v>0.37261820748059299</v>
      </c>
      <c r="N88" s="131">
        <v>0.12791084497671301</v>
      </c>
      <c r="O88" s="131">
        <v>0.16781565775805099</v>
      </c>
      <c r="P88" s="131">
        <v>0.16066862392271999</v>
      </c>
      <c r="Q88" s="131">
        <v>5.8773132282385003E-2</v>
      </c>
      <c r="R88" s="131">
        <v>2.6160648489315E-2</v>
      </c>
      <c r="S88" s="131">
        <v>0.332025502697401</v>
      </c>
      <c r="T88" s="131">
        <v>0.18994413407821201</v>
      </c>
      <c r="U88" s="131">
        <v>0.173882435762056</v>
      </c>
      <c r="V88" s="131">
        <v>0.20339050977877501</v>
      </c>
      <c r="W88" s="131">
        <v>0.174291237113402</v>
      </c>
      <c r="X88" s="131">
        <v>0.19907480006272499</v>
      </c>
      <c r="Y88" s="131">
        <v>0.156612155873396</v>
      </c>
    </row>
    <row r="89" spans="1:25" ht="15.75" customHeight="1" x14ac:dyDescent="0.3">
      <c r="A89" s="127">
        <f t="shared" si="2"/>
        <v>0.14677795245591682</v>
      </c>
      <c r="B89" s="113">
        <v>87</v>
      </c>
      <c r="C89" s="74">
        <v>20</v>
      </c>
      <c r="D89" s="67">
        <v>5</v>
      </c>
      <c r="E89" s="132">
        <v>0</v>
      </c>
      <c r="F89" s="133">
        <v>0</v>
      </c>
      <c r="G89" s="133">
        <v>0.13498708597053899</v>
      </c>
      <c r="H89" s="133">
        <v>3.2455704586851999E-2</v>
      </c>
      <c r="I89" s="133">
        <v>5.3665117673512001E-2</v>
      </c>
      <c r="J89" s="133">
        <v>0.101483046663639</v>
      </c>
      <c r="K89" s="133">
        <v>9.8006400657682E-2</v>
      </c>
      <c r="L89" s="133">
        <v>0.30649545411941098</v>
      </c>
      <c r="M89" s="133">
        <v>0.37261820748059299</v>
      </c>
      <c r="N89" s="133">
        <v>0.12791084497671301</v>
      </c>
      <c r="O89" s="133">
        <v>0.16781565775805099</v>
      </c>
      <c r="P89" s="133">
        <v>0.16066862392271999</v>
      </c>
      <c r="Q89" s="133">
        <v>5.8773132282385003E-2</v>
      </c>
      <c r="R89" s="133">
        <v>2.6160648489315E-2</v>
      </c>
      <c r="S89" s="133">
        <v>0.34158901422265803</v>
      </c>
      <c r="T89" s="133">
        <v>0.18994413407821201</v>
      </c>
      <c r="U89" s="133">
        <v>0.173882435762056</v>
      </c>
      <c r="V89" s="133">
        <v>0.20339050977877501</v>
      </c>
      <c r="W89" s="133">
        <v>0.174291237113402</v>
      </c>
      <c r="X89" s="133">
        <v>0.19907480006272499</v>
      </c>
      <c r="Y89" s="133">
        <v>0.159124945975013</v>
      </c>
    </row>
    <row r="90" spans="1:25" ht="15.75" customHeight="1" x14ac:dyDescent="0.3">
      <c r="A90" s="127">
        <f t="shared" si="2"/>
        <v>0.11268969448846981</v>
      </c>
      <c r="B90" s="74">
        <v>88</v>
      </c>
      <c r="C90" s="35">
        <v>20</v>
      </c>
      <c r="D90" s="118">
        <v>6</v>
      </c>
      <c r="E90" s="130">
        <v>0</v>
      </c>
      <c r="F90" s="131">
        <v>0</v>
      </c>
      <c r="G90" s="131">
        <v>0.11009564896545899</v>
      </c>
      <c r="H90" s="131">
        <v>4.5490029096586997E-2</v>
      </c>
      <c r="I90" s="131">
        <v>4.5784525772534002E-2</v>
      </c>
      <c r="J90" s="131">
        <v>5.5984517861727E-2</v>
      </c>
      <c r="K90" s="131">
        <v>4.7432396723332999E-2</v>
      </c>
      <c r="L90" s="131">
        <v>0.130846377354954</v>
      </c>
      <c r="M90" s="131">
        <v>0.23839096683133401</v>
      </c>
      <c r="N90" s="131">
        <v>7.2687957418495999E-2</v>
      </c>
      <c r="O90" s="131">
        <v>0.12947398243460201</v>
      </c>
      <c r="P90" s="131">
        <v>8.1020930012312004E-2</v>
      </c>
      <c r="Q90" s="131">
        <v>8.6617546264564999E-2</v>
      </c>
      <c r="R90" s="131">
        <v>4.2925571112749E-2</v>
      </c>
      <c r="S90" s="131">
        <v>0.188327611574301</v>
      </c>
      <c r="T90" s="131">
        <v>0.22397155916709</v>
      </c>
      <c r="U90" s="131">
        <v>0.25652156908756701</v>
      </c>
      <c r="V90" s="131">
        <v>0.17413433792882299</v>
      </c>
      <c r="W90" s="131">
        <v>0.17251932989690699</v>
      </c>
      <c r="X90" s="131">
        <v>0.180100360671162</v>
      </c>
      <c r="Y90" s="131">
        <v>8.4158366083363995E-2</v>
      </c>
    </row>
    <row r="91" spans="1:25" ht="15.75" customHeight="1" x14ac:dyDescent="0.3">
      <c r="A91" s="127">
        <f t="shared" si="2"/>
        <v>0.1405782689599728</v>
      </c>
      <c r="B91" s="113">
        <v>89</v>
      </c>
      <c r="C91" s="74">
        <v>20</v>
      </c>
      <c r="D91" s="67">
        <v>7</v>
      </c>
      <c r="E91" s="132">
        <v>0</v>
      </c>
      <c r="F91" s="133">
        <v>0</v>
      </c>
      <c r="G91" s="133">
        <v>0.13498708597053899</v>
      </c>
      <c r="H91" s="133">
        <v>3.2455704586851999E-2</v>
      </c>
      <c r="I91" s="133">
        <v>5.3665117673512001E-2</v>
      </c>
      <c r="J91" s="133">
        <v>9.0345385967338002E-2</v>
      </c>
      <c r="K91" s="133">
        <v>9.4541824481048004E-2</v>
      </c>
      <c r="L91" s="133">
        <v>0.29093635767175902</v>
      </c>
      <c r="M91" s="133">
        <v>0.34848270995059999</v>
      </c>
      <c r="N91" s="133">
        <v>0.12109115103127099</v>
      </c>
      <c r="O91" s="133">
        <v>0.16781565775805099</v>
      </c>
      <c r="P91" s="133">
        <v>0.16066862392271999</v>
      </c>
      <c r="Q91" s="133">
        <v>4.9777244688142999E-2</v>
      </c>
      <c r="R91" s="133">
        <v>2.2660280029476999E-2</v>
      </c>
      <c r="S91" s="133">
        <v>0.332025502697401</v>
      </c>
      <c r="T91" s="133">
        <v>0.18994413407821201</v>
      </c>
      <c r="U91" s="133">
        <v>0.16246235676013901</v>
      </c>
      <c r="V91" s="133">
        <v>0.19036550176338601</v>
      </c>
      <c r="W91" s="133">
        <v>0.17074742268041199</v>
      </c>
      <c r="X91" s="133">
        <v>0.185745648424024</v>
      </c>
      <c r="Y91" s="133">
        <v>0.15342593802454499</v>
      </c>
    </row>
    <row r="92" spans="1:25" ht="15.75" customHeight="1" x14ac:dyDescent="0.3">
      <c r="A92" s="127">
        <f t="shared" si="2"/>
        <v>0.16726164479733879</v>
      </c>
      <c r="B92" s="74">
        <v>90</v>
      </c>
      <c r="C92" s="35">
        <v>20</v>
      </c>
      <c r="D92" s="118">
        <v>8</v>
      </c>
      <c r="E92" s="130">
        <v>0</v>
      </c>
      <c r="F92" s="131">
        <v>0</v>
      </c>
      <c r="G92" s="131">
        <v>0.14327477081145501</v>
      </c>
      <c r="H92" s="131">
        <v>4.5537340619308003E-2</v>
      </c>
      <c r="I92" s="131">
        <v>6.2766344733065998E-2</v>
      </c>
      <c r="J92" s="131">
        <v>0.168466991844231</v>
      </c>
      <c r="K92" s="131">
        <v>0.10612466602072899</v>
      </c>
      <c r="L92" s="131">
        <v>0.22888743087449601</v>
      </c>
      <c r="M92" s="131">
        <v>0.44615384615384601</v>
      </c>
      <c r="N92" s="131">
        <v>0.13273453093812401</v>
      </c>
      <c r="O92" s="131">
        <v>0.16696571914250599</v>
      </c>
      <c r="P92" s="131">
        <v>0.234491902642296</v>
      </c>
      <c r="Q92" s="131">
        <v>7.3509252912954001E-2</v>
      </c>
      <c r="R92" s="131">
        <v>6.0058953574060998E-2</v>
      </c>
      <c r="S92" s="131">
        <v>0.25404610102991698</v>
      </c>
      <c r="T92" s="131">
        <v>0.39537836465210802</v>
      </c>
      <c r="U92" s="131">
        <v>0.26113653251984797</v>
      </c>
      <c r="V92" s="131">
        <v>0.21280859249759501</v>
      </c>
      <c r="W92" s="131">
        <v>0.194426546391753</v>
      </c>
      <c r="X92" s="131">
        <v>0.17045632742669001</v>
      </c>
      <c r="Y92" s="131">
        <v>0.15527032595913201</v>
      </c>
    </row>
    <row r="93" spans="1:25" ht="15.75" customHeight="1" x14ac:dyDescent="0.3">
      <c r="A93" s="127">
        <f t="shared" si="2"/>
        <v>0.17899861194134245</v>
      </c>
      <c r="B93" s="113">
        <v>91</v>
      </c>
      <c r="C93" s="74">
        <v>20</v>
      </c>
      <c r="D93" s="67">
        <v>9</v>
      </c>
      <c r="E93" s="132">
        <v>0</v>
      </c>
      <c r="F93" s="133">
        <v>0</v>
      </c>
      <c r="G93" s="133">
        <v>0.14327477081145501</v>
      </c>
      <c r="H93" s="133">
        <v>4.6199701937407002E-2</v>
      </c>
      <c r="I93" s="133">
        <v>6.3751418720688999E-2</v>
      </c>
      <c r="J93" s="133">
        <v>0.18015758605027701</v>
      </c>
      <c r="K93" s="133">
        <v>0.113024457558942</v>
      </c>
      <c r="L93" s="133">
        <v>0.232355422251382</v>
      </c>
      <c r="M93" s="133">
        <v>0.46450247000705702</v>
      </c>
      <c r="N93" s="133">
        <v>0.17831004657352001</v>
      </c>
      <c r="O93" s="133">
        <v>0.16696571914250599</v>
      </c>
      <c r="P93" s="133">
        <v>0.234491902642296</v>
      </c>
      <c r="Q93" s="133">
        <v>0.15010281014393401</v>
      </c>
      <c r="R93" s="133">
        <v>6.5094571358389003E-2</v>
      </c>
      <c r="S93" s="133">
        <v>0.26434526728788599</v>
      </c>
      <c r="T93" s="133">
        <v>0.40375825292026402</v>
      </c>
      <c r="U93" s="133">
        <v>0.27947905667018702</v>
      </c>
      <c r="V93" s="133">
        <v>0.23320775889708201</v>
      </c>
      <c r="W93" s="133">
        <v>0.19660115979381401</v>
      </c>
      <c r="X93" s="133">
        <v>0.18198212325544899</v>
      </c>
      <c r="Y93" s="133">
        <v>0.161366354745655</v>
      </c>
    </row>
    <row r="94" spans="1:25" ht="15.75" customHeight="1" x14ac:dyDescent="0.3">
      <c r="A94" s="127">
        <f t="shared" si="2"/>
        <v>0.1777271638987058</v>
      </c>
      <c r="B94" s="74">
        <v>92</v>
      </c>
      <c r="C94" s="35">
        <v>20</v>
      </c>
      <c r="D94" s="118">
        <v>10</v>
      </c>
      <c r="E94" s="130">
        <v>0</v>
      </c>
      <c r="F94" s="131">
        <v>0</v>
      </c>
      <c r="G94" s="131">
        <v>0.14327477081145501</v>
      </c>
      <c r="H94" s="131">
        <v>4.6034111607881997E-2</v>
      </c>
      <c r="I94" s="131">
        <v>6.3687174764974E-2</v>
      </c>
      <c r="J94" s="131">
        <v>0.179584904915184</v>
      </c>
      <c r="K94" s="131">
        <v>0.112686808185795</v>
      </c>
      <c r="L94" s="131">
        <v>0.22888743087449601</v>
      </c>
      <c r="M94" s="131">
        <v>0.46450247000705702</v>
      </c>
      <c r="N94" s="131">
        <v>0.17831004657352001</v>
      </c>
      <c r="O94" s="131">
        <v>0.16696571914250599</v>
      </c>
      <c r="P94" s="131">
        <v>0.234491902642296</v>
      </c>
      <c r="Q94" s="131">
        <v>0.14299177518848499</v>
      </c>
      <c r="R94" s="131">
        <v>6.5094571358389003E-2</v>
      </c>
      <c r="S94" s="131">
        <v>0.25404610102991698</v>
      </c>
      <c r="T94" s="131">
        <v>0.401980700863382</v>
      </c>
      <c r="U94" s="131">
        <v>0.27904884821463499</v>
      </c>
      <c r="V94" s="131">
        <v>0.23216575825585101</v>
      </c>
      <c r="W94" s="131">
        <v>0.19660115979381401</v>
      </c>
      <c r="X94" s="131">
        <v>0.18198212325544899</v>
      </c>
      <c r="Y94" s="131">
        <v>0.159934064387734</v>
      </c>
    </row>
    <row r="95" spans="1:25" ht="15.75" customHeight="1" x14ac:dyDescent="0.3">
      <c r="A95" s="127">
        <f t="shared" si="2"/>
        <v>0.14645455575426269</v>
      </c>
      <c r="B95" s="113">
        <v>93</v>
      </c>
      <c r="C95" s="74">
        <v>20</v>
      </c>
      <c r="D95" s="67">
        <v>11</v>
      </c>
      <c r="E95" s="132">
        <v>0</v>
      </c>
      <c r="F95" s="133">
        <v>0</v>
      </c>
      <c r="G95" s="133">
        <v>0.14651037379729201</v>
      </c>
      <c r="H95" s="133">
        <v>3.0965391621129001E-2</v>
      </c>
      <c r="I95" s="133">
        <v>5.4007752103990003E-2</v>
      </c>
      <c r="J95" s="133">
        <v>0.100653646399021</v>
      </c>
      <c r="K95" s="133">
        <v>9.8373410845884995E-2</v>
      </c>
      <c r="L95" s="133">
        <v>0.26028681225981798</v>
      </c>
      <c r="M95" s="133">
        <v>0.45250529287226499</v>
      </c>
      <c r="N95" s="133">
        <v>0.149534264803726</v>
      </c>
      <c r="O95" s="133">
        <v>0.15081688544716201</v>
      </c>
      <c r="P95" s="133">
        <v>0.22383748461028499</v>
      </c>
      <c r="Q95" s="133">
        <v>3.2727895819053998E-2</v>
      </c>
      <c r="R95" s="133">
        <v>2.8187177597641999E-2</v>
      </c>
      <c r="S95" s="133">
        <v>0.310446297204512</v>
      </c>
      <c r="T95" s="133">
        <v>0.15083798882681601</v>
      </c>
      <c r="U95" s="133">
        <v>0.163440103250029</v>
      </c>
      <c r="V95" s="133">
        <v>0.20928182109650501</v>
      </c>
      <c r="W95" s="133">
        <v>0.16414304123711301</v>
      </c>
      <c r="X95" s="133">
        <v>0.19052846165908699</v>
      </c>
      <c r="Y95" s="133">
        <v>0.15846156938818601</v>
      </c>
    </row>
    <row r="96" spans="1:25" ht="15.75" customHeight="1" x14ac:dyDescent="0.3">
      <c r="A96" s="127">
        <f t="shared" si="2"/>
        <v>0.15311364890048909</v>
      </c>
      <c r="B96" s="74">
        <v>94</v>
      </c>
      <c r="C96" s="35">
        <v>20</v>
      </c>
      <c r="D96" s="118">
        <v>12</v>
      </c>
      <c r="E96" s="130">
        <v>0</v>
      </c>
      <c r="F96" s="131">
        <v>0</v>
      </c>
      <c r="G96" s="131">
        <v>0.13498708597053899</v>
      </c>
      <c r="H96" s="131">
        <v>3.0965391621129001E-2</v>
      </c>
      <c r="I96" s="131">
        <v>5.4007752103990003E-2</v>
      </c>
      <c r="J96" s="131">
        <v>0.168466991844231</v>
      </c>
      <c r="K96" s="131">
        <v>0.10612466602072899</v>
      </c>
      <c r="L96" s="131">
        <v>0.26028681225981798</v>
      </c>
      <c r="M96" s="131">
        <v>0.47551164431898402</v>
      </c>
      <c r="N96" s="131">
        <v>0.13406520292747801</v>
      </c>
      <c r="O96" s="131">
        <v>0.15081688544716201</v>
      </c>
      <c r="P96" s="131">
        <v>0.22383748461028499</v>
      </c>
      <c r="Q96" s="131">
        <v>7.3509252912954001E-2</v>
      </c>
      <c r="R96" s="131">
        <v>6.0058953574060998E-2</v>
      </c>
      <c r="S96" s="131">
        <v>0.310446297204512</v>
      </c>
      <c r="T96" s="131">
        <v>0.15083798882681601</v>
      </c>
      <c r="U96" s="131">
        <v>0.163440103250029</v>
      </c>
      <c r="V96" s="131">
        <v>0.20928182109650501</v>
      </c>
      <c r="W96" s="131">
        <v>0.16414304123711301</v>
      </c>
      <c r="X96" s="131">
        <v>0.18613768229575001</v>
      </c>
      <c r="Y96" s="131">
        <v>0.15846156938818601</v>
      </c>
    </row>
    <row r="97" spans="1:25" ht="15.75" customHeight="1" x14ac:dyDescent="0.3">
      <c r="A97" s="127">
        <f t="shared" si="2"/>
        <v>0.16022533882141471</v>
      </c>
      <c r="B97" s="113">
        <v>95</v>
      </c>
      <c r="C97" s="74">
        <v>20</v>
      </c>
      <c r="D97" s="67">
        <v>13</v>
      </c>
      <c r="E97" s="132">
        <v>0</v>
      </c>
      <c r="F97" s="133">
        <v>0</v>
      </c>
      <c r="G97" s="133">
        <v>0.13498708597053899</v>
      </c>
      <c r="H97" s="133">
        <v>3.0965391621129001E-2</v>
      </c>
      <c r="I97" s="133">
        <v>5.4007752103990003E-2</v>
      </c>
      <c r="J97" s="133">
        <v>0.179584904915184</v>
      </c>
      <c r="K97" s="133">
        <v>0.112686808185795</v>
      </c>
      <c r="L97" s="133">
        <v>0.26075545974318098</v>
      </c>
      <c r="M97" s="133">
        <v>0.47847565278757898</v>
      </c>
      <c r="N97" s="133">
        <v>0.140552228875582</v>
      </c>
      <c r="O97" s="133">
        <v>0.15081688544716201</v>
      </c>
      <c r="P97" s="133">
        <v>0.22383748461028499</v>
      </c>
      <c r="Q97" s="133">
        <v>0.14299177518848499</v>
      </c>
      <c r="R97" s="133">
        <v>6.5094571358389003E-2</v>
      </c>
      <c r="S97" s="133">
        <v>0.310446297204512</v>
      </c>
      <c r="T97" s="133">
        <v>0.15083798882681601</v>
      </c>
      <c r="U97" s="133">
        <v>0.17497751183073301</v>
      </c>
      <c r="V97" s="133">
        <v>0.21918082718820101</v>
      </c>
      <c r="W97" s="133">
        <v>0.16986146907216501</v>
      </c>
      <c r="X97" s="133">
        <v>0.20244629135957301</v>
      </c>
      <c r="Y97" s="133">
        <v>0.16222572896040799</v>
      </c>
    </row>
    <row r="98" spans="1:25" ht="15.75" customHeight="1" thickBot="1" x14ac:dyDescent="0.35">
      <c r="A98" s="127">
        <f t="shared" si="2"/>
        <v>0.15101216553402783</v>
      </c>
      <c r="B98" s="74">
        <v>96</v>
      </c>
      <c r="C98" s="123">
        <v>20</v>
      </c>
      <c r="D98" s="124">
        <v>14</v>
      </c>
      <c r="E98" s="134">
        <v>0</v>
      </c>
      <c r="F98" s="135">
        <v>0</v>
      </c>
      <c r="G98" s="135">
        <v>0.14651037379729201</v>
      </c>
      <c r="H98" s="135">
        <v>3.0965391621129001E-2</v>
      </c>
      <c r="I98" s="135">
        <v>5.4007752103990003E-2</v>
      </c>
      <c r="J98" s="135">
        <v>0.109145125298683</v>
      </c>
      <c r="K98" s="135">
        <v>0.102586687806454</v>
      </c>
      <c r="L98" s="135">
        <v>0.26712906551691801</v>
      </c>
      <c r="M98" s="135">
        <v>0.45250529287226499</v>
      </c>
      <c r="N98" s="135">
        <v>0.15668662674650699</v>
      </c>
      <c r="O98" s="135">
        <v>0.15081688544716201</v>
      </c>
      <c r="P98" s="135">
        <v>0.22383748461028499</v>
      </c>
      <c r="Q98" s="135">
        <v>4.7206991089788E-2</v>
      </c>
      <c r="R98" s="135">
        <v>3.4328174895602998E-2</v>
      </c>
      <c r="S98" s="135">
        <v>0.31069151544874901</v>
      </c>
      <c r="T98" s="135">
        <v>0.15083798882681601</v>
      </c>
      <c r="U98" s="135">
        <v>0.17497751183073301</v>
      </c>
      <c r="V98" s="135">
        <v>0.219220904135941</v>
      </c>
      <c r="W98" s="135">
        <v>0.16986146907216501</v>
      </c>
      <c r="X98" s="135">
        <v>0.20652344362552899</v>
      </c>
      <c r="Y98" s="135">
        <v>0.16341679146857499</v>
      </c>
    </row>
    <row r="99" spans="1:25" ht="24" customHeight="1" thickBot="1" x14ac:dyDescent="0.35">
      <c r="A99" s="41" t="s">
        <v>37</v>
      </c>
      <c r="B99" s="78" t="s">
        <v>39</v>
      </c>
      <c r="C99" s="42" t="s">
        <v>0</v>
      </c>
      <c r="D99" s="51" t="s">
        <v>5</v>
      </c>
      <c r="E99" s="106" t="s">
        <v>18</v>
      </c>
      <c r="F99" s="107" t="s">
        <v>20</v>
      </c>
      <c r="G99" s="107" t="s">
        <v>28</v>
      </c>
      <c r="H99" s="107" t="s">
        <v>21</v>
      </c>
      <c r="I99" s="107" t="s">
        <v>22</v>
      </c>
      <c r="J99" s="107" t="s">
        <v>52</v>
      </c>
      <c r="K99" s="107" t="s">
        <v>53</v>
      </c>
      <c r="L99" s="107" t="s">
        <v>23</v>
      </c>
      <c r="M99" s="107" t="s">
        <v>24</v>
      </c>
      <c r="N99" s="107" t="s">
        <v>25</v>
      </c>
      <c r="O99" s="107" t="s">
        <v>26</v>
      </c>
      <c r="P99" s="107" t="s">
        <v>27</v>
      </c>
      <c r="Q99" s="107" t="s">
        <v>29</v>
      </c>
      <c r="R99" s="107" t="s">
        <v>30</v>
      </c>
      <c r="S99" s="107" t="s">
        <v>31</v>
      </c>
      <c r="T99" s="107" t="s">
        <v>32</v>
      </c>
      <c r="U99" s="107" t="s">
        <v>33</v>
      </c>
      <c r="V99" s="107" t="s">
        <v>34</v>
      </c>
      <c r="W99" s="107" t="s">
        <v>35</v>
      </c>
      <c r="X99" s="107" t="s">
        <v>36</v>
      </c>
      <c r="Y99" s="108" t="s">
        <v>54</v>
      </c>
    </row>
    <row r="100" spans="1:25" ht="30" customHeight="1" x14ac:dyDescent="0.3">
      <c r="A100" s="170" t="s">
        <v>47</v>
      </c>
      <c r="B100" s="170"/>
      <c r="C100" s="170"/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</row>
    <row r="101" spans="1:25" s="89" customFormat="1" ht="15.75" customHeight="1" x14ac:dyDescent="0.3">
      <c r="A101" s="77"/>
      <c r="B101" s="77"/>
      <c r="C101" s="88"/>
      <c r="D101" s="88"/>
      <c r="E101" s="77"/>
      <c r="F101" s="77"/>
    </row>
    <row r="102" spans="1:25" s="89" customFormat="1" ht="15.75" customHeight="1" x14ac:dyDescent="0.3">
      <c r="A102" s="89" t="s">
        <v>41</v>
      </c>
      <c r="B102" s="77"/>
      <c r="C102" s="90">
        <f>AVERAGE(A3:A98)</f>
        <v>0.30101640566407284</v>
      </c>
    </row>
    <row r="103" spans="1:25" s="89" customFormat="1" ht="15.75" customHeight="1" x14ac:dyDescent="0.3">
      <c r="A103" s="89" t="s">
        <v>42</v>
      </c>
      <c r="B103" s="77"/>
      <c r="C103" s="91">
        <f>_xlfn.STDEV.S(A3:A98)</f>
        <v>0.27760597915543322</v>
      </c>
    </row>
    <row r="104" spans="1:25" s="89" customFormat="1" ht="15.75" customHeight="1" x14ac:dyDescent="0.3">
      <c r="A104" s="89" t="s">
        <v>43</v>
      </c>
      <c r="B104" s="77"/>
      <c r="C104" s="90">
        <f>MAX(A3:A98)</f>
        <v>1.6726681060354769</v>
      </c>
    </row>
    <row r="105" spans="1:25" s="89" customFormat="1" ht="15.75" customHeight="1" x14ac:dyDescent="0.3">
      <c r="A105" s="89" t="s">
        <v>44</v>
      </c>
      <c r="B105" s="77"/>
      <c r="C105" s="90">
        <f>MIN(A4:A99)</f>
        <v>2.3257768035292808E-2</v>
      </c>
    </row>
    <row r="106" spans="1:25" s="89" customFormat="1" ht="15.75" customHeight="1" x14ac:dyDescent="0.3">
      <c r="A106" s="77"/>
      <c r="B106" s="77"/>
      <c r="C106" s="88"/>
      <c r="D106" s="88"/>
      <c r="E106" s="77"/>
      <c r="F106" s="77"/>
    </row>
    <row r="107" spans="1:25" s="89" customFormat="1" ht="15.75" customHeight="1" x14ac:dyDescent="0.3">
      <c r="A107" s="77"/>
      <c r="B107" s="77"/>
      <c r="C107" s="88"/>
      <c r="D107" s="88"/>
      <c r="E107" s="77"/>
      <c r="F107" s="77"/>
    </row>
    <row r="108" spans="1:25" s="89" customFormat="1" ht="15.75" customHeight="1" x14ac:dyDescent="0.3">
      <c r="A108" s="77"/>
      <c r="B108" s="77"/>
      <c r="C108" s="88"/>
      <c r="D108" s="88"/>
      <c r="E108" s="77"/>
      <c r="F108" s="77"/>
    </row>
    <row r="109" spans="1:25" s="89" customFormat="1" ht="15.75" customHeight="1" x14ac:dyDescent="0.3">
      <c r="A109" s="77"/>
      <c r="B109" s="77"/>
      <c r="C109" s="88"/>
      <c r="D109" s="88"/>
      <c r="E109" s="77"/>
      <c r="F109" s="77"/>
    </row>
    <row r="110" spans="1:25" s="89" customFormat="1" ht="15.75" customHeight="1" x14ac:dyDescent="0.3">
      <c r="A110" s="77"/>
      <c r="B110" s="77"/>
      <c r="C110" s="88"/>
      <c r="D110" s="88"/>
      <c r="E110" s="77"/>
      <c r="F110" s="77"/>
    </row>
    <row r="111" spans="1:25" s="89" customFormat="1" ht="15.75" customHeight="1" x14ac:dyDescent="0.3">
      <c r="A111" s="77"/>
      <c r="B111" s="77"/>
      <c r="C111" s="88"/>
      <c r="D111" s="88"/>
      <c r="E111" s="77"/>
      <c r="F111" s="77"/>
    </row>
    <row r="112" spans="1:25" s="89" customFormat="1" ht="15.75" customHeight="1" x14ac:dyDescent="0.3">
      <c r="A112" s="77"/>
      <c r="B112" s="77"/>
      <c r="C112" s="88"/>
      <c r="D112" s="88"/>
      <c r="E112" s="77"/>
      <c r="F112" s="77"/>
    </row>
    <row r="113" spans="1:6" s="89" customFormat="1" ht="15.75" customHeight="1" x14ac:dyDescent="0.3">
      <c r="A113" s="77"/>
      <c r="B113" s="77"/>
      <c r="C113" s="88"/>
      <c r="D113" s="88"/>
      <c r="E113" s="77"/>
      <c r="F113" s="77"/>
    </row>
    <row r="114" spans="1:6" s="89" customFormat="1" ht="15.75" customHeight="1" x14ac:dyDescent="0.3">
      <c r="A114" s="77"/>
      <c r="B114" s="77"/>
      <c r="C114" s="88"/>
      <c r="D114" s="88"/>
      <c r="E114" s="77"/>
      <c r="F114" s="77"/>
    </row>
    <row r="115" spans="1:6" s="89" customFormat="1" ht="15.75" customHeight="1" x14ac:dyDescent="0.3">
      <c r="A115" s="77"/>
      <c r="B115" s="77"/>
      <c r="C115" s="88"/>
      <c r="D115" s="88"/>
      <c r="E115" s="77"/>
      <c r="F115" s="77"/>
    </row>
    <row r="116" spans="1:6" s="89" customFormat="1" ht="15.75" customHeight="1" x14ac:dyDescent="0.3">
      <c r="A116" s="77"/>
      <c r="B116" s="77"/>
      <c r="C116" s="88"/>
      <c r="D116" s="88"/>
      <c r="E116" s="77"/>
      <c r="F116" s="77"/>
    </row>
    <row r="117" spans="1:6" s="89" customFormat="1" ht="15.75" customHeight="1" x14ac:dyDescent="0.3">
      <c r="A117" s="77"/>
      <c r="B117" s="77"/>
      <c r="C117" s="88"/>
      <c r="D117" s="88"/>
      <c r="E117" s="77"/>
      <c r="F117" s="77"/>
    </row>
    <row r="118" spans="1:6" s="89" customFormat="1" ht="15.75" customHeight="1" x14ac:dyDescent="0.3">
      <c r="A118" s="77"/>
      <c r="B118" s="77"/>
      <c r="C118" s="88"/>
      <c r="D118" s="88"/>
      <c r="E118" s="77"/>
      <c r="F118" s="77"/>
    </row>
    <row r="119" spans="1:6" s="89" customFormat="1" ht="15.75" customHeight="1" x14ac:dyDescent="0.3">
      <c r="A119" s="77"/>
      <c r="B119" s="77"/>
      <c r="C119" s="88"/>
      <c r="D119" s="88"/>
      <c r="E119" s="77"/>
      <c r="F119" s="77"/>
    </row>
    <row r="120" spans="1:6" s="89" customFormat="1" ht="15.75" customHeight="1" x14ac:dyDescent="0.3">
      <c r="A120" s="77"/>
      <c r="B120" s="77"/>
      <c r="C120" s="88"/>
      <c r="D120" s="88"/>
      <c r="E120" s="77"/>
      <c r="F120" s="77"/>
    </row>
    <row r="121" spans="1:6" s="89" customFormat="1" ht="15.75" customHeight="1" x14ac:dyDescent="0.3">
      <c r="A121" s="77"/>
      <c r="B121" s="77"/>
      <c r="C121" s="88"/>
      <c r="D121" s="88"/>
      <c r="E121" s="77"/>
      <c r="F121" s="77"/>
    </row>
    <row r="122" spans="1:6" s="89" customFormat="1" ht="15.75" customHeight="1" x14ac:dyDescent="0.3">
      <c r="A122" s="77"/>
      <c r="B122" s="77"/>
      <c r="C122" s="88"/>
      <c r="D122" s="88"/>
      <c r="E122" s="77"/>
      <c r="F122" s="77"/>
    </row>
    <row r="123" spans="1:6" ht="15.75" customHeight="1" x14ac:dyDescent="0.3">
      <c r="A123" s="52"/>
      <c r="B123" s="77"/>
      <c r="C123" s="45"/>
      <c r="D123" s="46"/>
      <c r="E123" s="47"/>
      <c r="F123" s="47"/>
    </row>
    <row r="124" spans="1:6" ht="15.75" customHeight="1" x14ac:dyDescent="0.3">
      <c r="A124" s="52"/>
      <c r="B124" s="77"/>
      <c r="C124" s="45"/>
      <c r="D124" s="46"/>
      <c r="E124" s="47"/>
      <c r="F124" s="47"/>
    </row>
    <row r="125" spans="1:6" ht="15.75" customHeight="1" x14ac:dyDescent="0.3">
      <c r="A125" s="52"/>
      <c r="B125" s="77"/>
      <c r="C125" s="45"/>
      <c r="D125" s="46"/>
      <c r="E125" s="47"/>
      <c r="F125" s="47"/>
    </row>
    <row r="126" spans="1:6" ht="15.75" customHeight="1" x14ac:dyDescent="0.3">
      <c r="A126" s="52"/>
      <c r="B126" s="77"/>
      <c r="C126" s="45"/>
      <c r="D126" s="46"/>
      <c r="E126" s="47"/>
      <c r="F126" s="47"/>
    </row>
    <row r="127" spans="1:6" ht="15.75" customHeight="1" x14ac:dyDescent="0.3">
      <c r="A127" s="52"/>
      <c r="B127" s="77"/>
      <c r="C127" s="45"/>
      <c r="D127" s="46"/>
      <c r="E127" s="47"/>
      <c r="F127" s="47"/>
    </row>
    <row r="128" spans="1:6" ht="15.75" customHeight="1" x14ac:dyDescent="0.3">
      <c r="A128" s="52"/>
      <c r="B128" s="77"/>
      <c r="C128" s="45"/>
      <c r="D128" s="46"/>
      <c r="E128" s="47"/>
      <c r="F128" s="47"/>
    </row>
    <row r="129" spans="1:6" ht="15.75" customHeight="1" x14ac:dyDescent="0.3">
      <c r="A129" s="52"/>
      <c r="B129" s="77"/>
      <c r="C129" s="45"/>
      <c r="D129" s="46"/>
      <c r="E129" s="47"/>
      <c r="F129" s="47"/>
    </row>
    <row r="130" spans="1:6" ht="15.75" customHeight="1" x14ac:dyDescent="0.3">
      <c r="A130" s="52"/>
      <c r="B130" s="77"/>
      <c r="C130" s="45"/>
      <c r="D130" s="46"/>
      <c r="E130" s="47"/>
      <c r="F130" s="47"/>
    </row>
    <row r="131" spans="1:6" ht="15.75" customHeight="1" x14ac:dyDescent="0.3">
      <c r="A131" s="52"/>
      <c r="B131" s="77"/>
      <c r="C131" s="45"/>
      <c r="D131" s="46"/>
      <c r="E131" s="47"/>
      <c r="F131" s="47"/>
    </row>
    <row r="132" spans="1:6" ht="15.75" customHeight="1" x14ac:dyDescent="0.3">
      <c r="A132" s="52"/>
      <c r="B132" s="77"/>
      <c r="C132" s="45"/>
      <c r="D132" s="46"/>
      <c r="E132" s="47"/>
      <c r="F132" s="47"/>
    </row>
    <row r="133" spans="1:6" ht="15.75" customHeight="1" x14ac:dyDescent="0.3">
      <c r="A133" s="52"/>
      <c r="B133" s="77"/>
      <c r="C133" s="45"/>
      <c r="D133" s="46"/>
      <c r="E133" s="47"/>
      <c r="F133" s="47"/>
    </row>
    <row r="134" spans="1:6" ht="15.75" customHeight="1" x14ac:dyDescent="0.3">
      <c r="A134" s="52"/>
      <c r="B134" s="77"/>
      <c r="C134" s="45"/>
      <c r="D134" s="46"/>
      <c r="E134" s="47"/>
      <c r="F134" s="47"/>
    </row>
    <row r="135" spans="1:6" ht="15.75" customHeight="1" x14ac:dyDescent="0.3">
      <c r="A135" s="52"/>
      <c r="B135" s="77"/>
      <c r="C135" s="45"/>
      <c r="D135" s="46"/>
      <c r="E135" s="47"/>
      <c r="F135" s="47"/>
    </row>
    <row r="136" spans="1:6" ht="15.75" customHeight="1" x14ac:dyDescent="0.3">
      <c r="A136" s="52"/>
      <c r="B136" s="77"/>
      <c r="C136" s="45"/>
      <c r="D136" s="46"/>
      <c r="E136" s="47"/>
      <c r="F136" s="47"/>
    </row>
    <row r="137" spans="1:6" ht="15.75" customHeight="1" x14ac:dyDescent="0.3">
      <c r="A137" s="52"/>
      <c r="B137" s="77"/>
      <c r="C137" s="45"/>
      <c r="D137" s="46"/>
      <c r="E137" s="47"/>
      <c r="F137" s="47"/>
    </row>
    <row r="138" spans="1:6" ht="15.75" customHeight="1" x14ac:dyDescent="0.3">
      <c r="A138" s="52"/>
      <c r="B138" s="77"/>
      <c r="C138" s="45"/>
      <c r="D138" s="46"/>
      <c r="E138" s="47"/>
      <c r="F138" s="47"/>
    </row>
    <row r="139" spans="1:6" ht="15.75" customHeight="1" x14ac:dyDescent="0.3">
      <c r="A139" s="52"/>
      <c r="B139" s="77"/>
      <c r="C139" s="45"/>
      <c r="D139" s="46"/>
      <c r="E139" s="47"/>
      <c r="F139" s="47"/>
    </row>
    <row r="140" spans="1:6" ht="15.75" customHeight="1" x14ac:dyDescent="0.3">
      <c r="A140" s="52"/>
      <c r="B140" s="77"/>
      <c r="C140" s="45"/>
      <c r="D140" s="46"/>
      <c r="E140" s="47"/>
      <c r="F140" s="47"/>
    </row>
    <row r="141" spans="1:6" ht="15.75" customHeight="1" x14ac:dyDescent="0.3">
      <c r="A141" s="52"/>
      <c r="B141" s="77"/>
      <c r="C141" s="45"/>
      <c r="D141" s="46"/>
      <c r="E141" s="47"/>
      <c r="F141" s="47"/>
    </row>
    <row r="142" spans="1:6" ht="15.75" customHeight="1" x14ac:dyDescent="0.3">
      <c r="A142" s="52"/>
      <c r="B142" s="77"/>
      <c r="C142" s="45"/>
      <c r="D142" s="46"/>
      <c r="E142" s="47"/>
      <c r="F142" s="47"/>
    </row>
    <row r="143" spans="1:6" ht="15.75" customHeight="1" x14ac:dyDescent="0.3">
      <c r="A143" s="52"/>
      <c r="B143" s="77"/>
      <c r="C143" s="45"/>
      <c r="D143" s="46"/>
      <c r="E143" s="47"/>
      <c r="F143" s="47"/>
    </row>
    <row r="144" spans="1:6" ht="15.75" customHeight="1" x14ac:dyDescent="0.3">
      <c r="A144" s="52"/>
      <c r="B144" s="77"/>
      <c r="C144" s="45"/>
      <c r="D144" s="46"/>
      <c r="E144" s="47"/>
      <c r="F144" s="47"/>
    </row>
    <row r="145" spans="1:6" ht="15.75" customHeight="1" x14ac:dyDescent="0.3">
      <c r="A145" s="52"/>
      <c r="B145" s="77"/>
      <c r="C145" s="45"/>
      <c r="D145" s="46"/>
      <c r="E145" s="47"/>
      <c r="F145" s="47"/>
    </row>
    <row r="146" spans="1:6" ht="15.75" customHeight="1" x14ac:dyDescent="0.3">
      <c r="A146" s="52"/>
      <c r="B146" s="77"/>
      <c r="C146" s="45"/>
      <c r="D146" s="46"/>
      <c r="E146" s="47"/>
      <c r="F146" s="47"/>
    </row>
    <row r="147" spans="1:6" ht="15.75" customHeight="1" x14ac:dyDescent="0.3">
      <c r="A147" s="52"/>
      <c r="B147" s="77"/>
      <c r="C147" s="45"/>
      <c r="D147" s="46"/>
      <c r="E147" s="47"/>
      <c r="F147" s="47"/>
    </row>
    <row r="148" spans="1:6" ht="15.75" customHeight="1" x14ac:dyDescent="0.3">
      <c r="A148" s="52"/>
      <c r="B148" s="77"/>
      <c r="C148" s="45"/>
      <c r="D148" s="46"/>
      <c r="E148" s="47"/>
      <c r="F148" s="47"/>
    </row>
    <row r="149" spans="1:6" ht="15.75" customHeight="1" x14ac:dyDescent="0.3">
      <c r="A149" s="52"/>
      <c r="B149" s="77"/>
      <c r="C149" s="45"/>
      <c r="D149" s="46"/>
      <c r="E149" s="47"/>
      <c r="F149" s="47"/>
    </row>
    <row r="150" spans="1:6" ht="15.75" customHeight="1" x14ac:dyDescent="0.3">
      <c r="A150" s="52"/>
      <c r="B150" s="77"/>
      <c r="C150" s="45"/>
      <c r="D150" s="46"/>
      <c r="E150" s="47"/>
      <c r="F150" s="47"/>
    </row>
    <row r="151" spans="1:6" ht="15.75" customHeight="1" x14ac:dyDescent="0.3">
      <c r="A151" s="52"/>
      <c r="B151" s="77"/>
      <c r="C151" s="45"/>
      <c r="D151" s="46"/>
      <c r="E151" s="47"/>
      <c r="F151" s="47"/>
    </row>
    <row r="152" spans="1:6" ht="15.75" customHeight="1" x14ac:dyDescent="0.3">
      <c r="A152" s="52"/>
      <c r="B152" s="77"/>
      <c r="C152" s="45"/>
      <c r="D152" s="46"/>
      <c r="E152" s="47"/>
      <c r="F152" s="47"/>
    </row>
    <row r="153" spans="1:6" ht="15.75" customHeight="1" x14ac:dyDescent="0.3">
      <c r="A153" s="52"/>
      <c r="B153" s="77"/>
      <c r="C153" s="45"/>
      <c r="D153" s="46"/>
      <c r="E153" s="47"/>
      <c r="F153" s="47"/>
    </row>
    <row r="154" spans="1:6" ht="15.75" customHeight="1" x14ac:dyDescent="0.3">
      <c r="A154" s="52"/>
      <c r="B154" s="77"/>
      <c r="C154" s="45"/>
      <c r="D154" s="46"/>
      <c r="E154" s="47"/>
      <c r="F154" s="47"/>
    </row>
    <row r="155" spans="1:6" ht="15.75" customHeight="1" x14ac:dyDescent="0.3">
      <c r="A155" s="52"/>
      <c r="B155" s="77"/>
      <c r="C155" s="45"/>
      <c r="D155" s="46"/>
      <c r="E155" s="47"/>
      <c r="F155" s="47"/>
    </row>
    <row r="156" spans="1:6" ht="15.75" customHeight="1" x14ac:dyDescent="0.3">
      <c r="A156" s="52"/>
      <c r="B156" s="77"/>
      <c r="C156" s="45"/>
      <c r="D156" s="46"/>
      <c r="E156" s="47"/>
      <c r="F156" s="47"/>
    </row>
    <row r="157" spans="1:6" ht="15.75" customHeight="1" x14ac:dyDescent="0.3">
      <c r="A157" s="52"/>
      <c r="B157" s="77"/>
      <c r="C157" s="45"/>
      <c r="D157" s="46"/>
      <c r="E157" s="47"/>
      <c r="F157" s="47"/>
    </row>
    <row r="158" spans="1:6" ht="15.75" customHeight="1" x14ac:dyDescent="0.3">
      <c r="A158" s="52"/>
      <c r="B158" s="77"/>
      <c r="C158" s="45"/>
      <c r="D158" s="46"/>
      <c r="E158" s="47"/>
      <c r="F158" s="47"/>
    </row>
    <row r="159" spans="1:6" ht="15.75" customHeight="1" x14ac:dyDescent="0.3">
      <c r="A159" s="52"/>
      <c r="B159" s="77"/>
      <c r="C159" s="45"/>
      <c r="D159" s="46"/>
      <c r="E159" s="47"/>
      <c r="F159" s="47"/>
    </row>
    <row r="160" spans="1:6" ht="15.75" customHeight="1" x14ac:dyDescent="0.3">
      <c r="A160" s="52"/>
      <c r="B160" s="77"/>
      <c r="C160" s="45"/>
      <c r="D160" s="46"/>
      <c r="E160" s="47"/>
      <c r="F160" s="47"/>
    </row>
    <row r="161" spans="1:6" ht="15.75" customHeight="1" x14ac:dyDescent="0.3">
      <c r="A161" s="52"/>
      <c r="B161" s="77"/>
      <c r="C161" s="45"/>
      <c r="D161" s="46"/>
      <c r="E161" s="47"/>
      <c r="F161" s="47"/>
    </row>
    <row r="162" spans="1:6" ht="15.75" customHeight="1" x14ac:dyDescent="0.3">
      <c r="A162" s="52"/>
      <c r="B162" s="77"/>
      <c r="C162" s="45"/>
      <c r="D162" s="46"/>
      <c r="E162" s="47"/>
      <c r="F162" s="47"/>
    </row>
    <row r="163" spans="1:6" ht="15.75" customHeight="1" x14ac:dyDescent="0.3">
      <c r="A163" s="52"/>
      <c r="B163" s="77"/>
      <c r="C163" s="45"/>
      <c r="D163" s="46"/>
      <c r="E163" s="47"/>
      <c r="F163" s="47"/>
    </row>
    <row r="164" spans="1:6" ht="15.75" customHeight="1" x14ac:dyDescent="0.3">
      <c r="A164" s="52"/>
      <c r="B164" s="77"/>
      <c r="C164" s="45"/>
      <c r="D164" s="46"/>
      <c r="E164" s="47"/>
      <c r="F164" s="47"/>
    </row>
    <row r="165" spans="1:6" ht="15.75" customHeight="1" x14ac:dyDescent="0.3">
      <c r="A165" s="52"/>
      <c r="B165" s="77"/>
      <c r="C165" s="45"/>
      <c r="D165" s="46"/>
      <c r="E165" s="47"/>
      <c r="F165" s="47"/>
    </row>
    <row r="166" spans="1:6" ht="15.75" customHeight="1" x14ac:dyDescent="0.3">
      <c r="A166" s="52"/>
      <c r="B166" s="77"/>
      <c r="C166" s="45"/>
      <c r="D166" s="46"/>
      <c r="E166" s="47"/>
      <c r="F166" s="47"/>
    </row>
    <row r="167" spans="1:6" ht="15.75" customHeight="1" x14ac:dyDescent="0.3">
      <c r="A167" s="52"/>
      <c r="B167" s="77"/>
      <c r="C167" s="45"/>
      <c r="D167" s="46"/>
      <c r="E167" s="47"/>
      <c r="F167" s="47"/>
    </row>
    <row r="168" spans="1:6" ht="15.75" customHeight="1" x14ac:dyDescent="0.3">
      <c r="A168" s="52"/>
      <c r="B168" s="77"/>
      <c r="C168" s="45"/>
      <c r="D168" s="46"/>
      <c r="E168" s="47"/>
      <c r="F168" s="47"/>
    </row>
    <row r="169" spans="1:6" ht="15.75" customHeight="1" x14ac:dyDescent="0.3">
      <c r="A169" s="52"/>
      <c r="B169" s="77"/>
      <c r="C169" s="45"/>
      <c r="D169" s="46"/>
      <c r="E169" s="47"/>
      <c r="F169" s="47"/>
    </row>
    <row r="170" spans="1:6" ht="15.75" customHeight="1" x14ac:dyDescent="0.3">
      <c r="A170" s="52"/>
      <c r="B170" s="77"/>
      <c r="C170" s="45"/>
      <c r="D170" s="46"/>
      <c r="E170" s="47"/>
      <c r="F170" s="47"/>
    </row>
    <row r="171" spans="1:6" ht="15.75" customHeight="1" x14ac:dyDescent="0.3">
      <c r="A171" s="52"/>
      <c r="B171" s="77"/>
      <c r="C171" s="45"/>
      <c r="D171" s="46"/>
      <c r="E171" s="47"/>
      <c r="F171" s="47"/>
    </row>
    <row r="172" spans="1:6" ht="15.75" customHeight="1" x14ac:dyDescent="0.3">
      <c r="A172" s="52"/>
      <c r="B172" s="77"/>
      <c r="C172" s="45"/>
      <c r="D172" s="46"/>
      <c r="E172" s="47"/>
      <c r="F172" s="47"/>
    </row>
    <row r="173" spans="1:6" ht="15.75" customHeight="1" x14ac:dyDescent="0.3">
      <c r="A173" s="52"/>
      <c r="B173" s="77"/>
      <c r="C173" s="45"/>
      <c r="D173" s="46"/>
      <c r="E173" s="47"/>
      <c r="F173" s="47"/>
    </row>
    <row r="174" spans="1:6" ht="15.75" customHeight="1" x14ac:dyDescent="0.3">
      <c r="A174" s="52"/>
      <c r="B174" s="77"/>
      <c r="C174" s="45"/>
      <c r="D174" s="46"/>
      <c r="E174" s="47"/>
      <c r="F174" s="47"/>
    </row>
    <row r="175" spans="1:6" ht="15.75" customHeight="1" x14ac:dyDescent="0.3">
      <c r="A175" s="52"/>
      <c r="B175" s="77"/>
      <c r="C175" s="45"/>
      <c r="D175" s="46"/>
      <c r="E175" s="47"/>
      <c r="F175" s="47"/>
    </row>
    <row r="176" spans="1:6" ht="15.75" customHeight="1" x14ac:dyDescent="0.3">
      <c r="A176" s="52"/>
      <c r="B176" s="77"/>
      <c r="C176" s="45"/>
      <c r="D176" s="46"/>
      <c r="E176" s="47"/>
      <c r="F176" s="47"/>
    </row>
    <row r="177" spans="1:6" ht="15.75" customHeight="1" x14ac:dyDescent="0.3">
      <c r="A177" s="52"/>
      <c r="B177" s="77"/>
      <c r="C177" s="45"/>
      <c r="D177" s="46"/>
      <c r="E177" s="47"/>
      <c r="F177" s="47"/>
    </row>
    <row r="178" spans="1:6" ht="15.75" customHeight="1" x14ac:dyDescent="0.3">
      <c r="A178" s="52"/>
      <c r="B178" s="77"/>
      <c r="C178" s="45"/>
      <c r="D178" s="46"/>
      <c r="E178" s="47"/>
      <c r="F178" s="47"/>
    </row>
    <row r="179" spans="1:6" ht="15.75" customHeight="1" x14ac:dyDescent="0.3">
      <c r="A179" s="52"/>
      <c r="B179" s="77"/>
      <c r="C179" s="45"/>
      <c r="D179" s="46"/>
      <c r="E179" s="47"/>
      <c r="F179" s="47"/>
    </row>
    <row r="180" spans="1:6" ht="15.75" customHeight="1" x14ac:dyDescent="0.3">
      <c r="A180" s="52"/>
      <c r="B180" s="77"/>
      <c r="C180" s="45"/>
      <c r="D180" s="46"/>
      <c r="E180" s="47"/>
      <c r="F180" s="47"/>
    </row>
    <row r="181" spans="1:6" ht="15.75" customHeight="1" x14ac:dyDescent="0.3">
      <c r="A181" s="52"/>
      <c r="B181" s="77"/>
      <c r="C181" s="45"/>
      <c r="D181" s="46"/>
      <c r="E181" s="47"/>
      <c r="F181" s="47"/>
    </row>
    <row r="182" spans="1:6" ht="15.75" customHeight="1" x14ac:dyDescent="0.3">
      <c r="A182" s="52"/>
      <c r="B182" s="77"/>
      <c r="C182" s="45"/>
      <c r="D182" s="46"/>
      <c r="E182" s="47"/>
      <c r="F182" s="47"/>
    </row>
    <row r="183" spans="1:6" ht="15.75" customHeight="1" x14ac:dyDescent="0.3">
      <c r="A183" s="52"/>
      <c r="B183" s="77"/>
      <c r="C183" s="45"/>
      <c r="D183" s="46"/>
      <c r="E183" s="47"/>
      <c r="F183" s="47"/>
    </row>
    <row r="184" spans="1:6" ht="15.75" customHeight="1" x14ac:dyDescent="0.3">
      <c r="A184" s="52"/>
      <c r="B184" s="77"/>
      <c r="C184" s="45"/>
      <c r="D184" s="46"/>
      <c r="E184" s="47"/>
      <c r="F184" s="47"/>
    </row>
    <row r="185" spans="1:6" ht="15.75" customHeight="1" x14ac:dyDescent="0.3">
      <c r="A185" s="52"/>
      <c r="B185" s="77"/>
      <c r="C185" s="45"/>
      <c r="D185" s="46"/>
      <c r="E185" s="47"/>
      <c r="F185" s="47"/>
    </row>
    <row r="186" spans="1:6" ht="15.75" customHeight="1" x14ac:dyDescent="0.3">
      <c r="A186" s="52"/>
      <c r="B186" s="77"/>
      <c r="C186" s="45"/>
      <c r="D186" s="46"/>
      <c r="E186" s="47"/>
      <c r="F186" s="47"/>
    </row>
    <row r="187" spans="1:6" ht="15.75" customHeight="1" x14ac:dyDescent="0.3">
      <c r="A187" s="52"/>
      <c r="B187" s="77"/>
      <c r="C187" s="45"/>
      <c r="D187" s="46"/>
      <c r="E187" s="47"/>
      <c r="F187" s="47"/>
    </row>
    <row r="188" spans="1:6" ht="15.75" customHeight="1" x14ac:dyDescent="0.3">
      <c r="A188" s="52"/>
      <c r="B188" s="77"/>
      <c r="C188" s="45"/>
      <c r="D188" s="46"/>
      <c r="E188" s="47"/>
      <c r="F188" s="47"/>
    </row>
    <row r="189" spans="1:6" ht="15.75" customHeight="1" x14ac:dyDescent="0.3">
      <c r="A189" s="52"/>
      <c r="B189" s="77"/>
      <c r="C189" s="45"/>
      <c r="D189" s="46"/>
      <c r="E189" s="47"/>
      <c r="F189" s="47"/>
    </row>
    <row r="190" spans="1:6" ht="15.75" customHeight="1" x14ac:dyDescent="0.3">
      <c r="A190" s="52"/>
      <c r="B190" s="77"/>
      <c r="C190" s="45"/>
      <c r="D190" s="46"/>
      <c r="E190" s="47"/>
      <c r="F190" s="47"/>
    </row>
    <row r="191" spans="1:6" ht="15.75" customHeight="1" x14ac:dyDescent="0.3">
      <c r="A191" s="52"/>
      <c r="B191" s="77"/>
      <c r="C191" s="45"/>
      <c r="D191" s="46"/>
      <c r="E191" s="47"/>
      <c r="F191" s="47"/>
    </row>
    <row r="192" spans="1:6" ht="15.75" customHeight="1" x14ac:dyDescent="0.3">
      <c r="A192" s="52"/>
      <c r="B192" s="77"/>
      <c r="C192" s="45"/>
      <c r="D192" s="46"/>
      <c r="E192" s="47"/>
      <c r="F192" s="47"/>
    </row>
    <row r="193" spans="1:6" ht="15.75" customHeight="1" x14ac:dyDescent="0.3">
      <c r="A193" s="52"/>
      <c r="B193" s="77"/>
      <c r="C193" s="45"/>
      <c r="D193" s="46"/>
      <c r="E193" s="47"/>
      <c r="F193" s="47"/>
    </row>
    <row r="194" spans="1:6" ht="15.75" customHeight="1" x14ac:dyDescent="0.3">
      <c r="A194" s="52"/>
      <c r="B194" s="77"/>
      <c r="C194" s="45"/>
      <c r="D194" s="46"/>
      <c r="E194" s="47"/>
      <c r="F194" s="47"/>
    </row>
    <row r="195" spans="1:6" ht="15.75" customHeight="1" x14ac:dyDescent="0.3">
      <c r="A195" s="52"/>
      <c r="B195" s="77"/>
      <c r="C195" s="45"/>
      <c r="D195" s="46"/>
      <c r="E195" s="47"/>
      <c r="F195" s="47"/>
    </row>
    <row r="196" spans="1:6" ht="15.75" customHeight="1" x14ac:dyDescent="0.3">
      <c r="A196" s="52"/>
      <c r="B196" s="77"/>
      <c r="C196" s="45"/>
      <c r="D196" s="46"/>
      <c r="E196" s="47"/>
      <c r="F196" s="47"/>
    </row>
    <row r="197" spans="1:6" ht="15.75" customHeight="1" x14ac:dyDescent="0.3">
      <c r="A197" s="52"/>
      <c r="B197" s="77"/>
      <c r="C197" s="45"/>
      <c r="D197" s="46"/>
      <c r="E197" s="47"/>
      <c r="F197" s="47"/>
    </row>
    <row r="198" spans="1:6" ht="15.75" customHeight="1" x14ac:dyDescent="0.3">
      <c r="A198" s="52"/>
      <c r="B198" s="77"/>
      <c r="C198" s="45"/>
      <c r="D198" s="46"/>
      <c r="E198" s="47"/>
      <c r="F198" s="47"/>
    </row>
    <row r="199" spans="1:6" ht="15.75" customHeight="1" x14ac:dyDescent="0.3">
      <c r="A199" s="52"/>
      <c r="B199" s="77"/>
      <c r="C199" s="45"/>
      <c r="D199" s="46"/>
      <c r="E199" s="47"/>
      <c r="F199" s="47"/>
    </row>
    <row r="200" spans="1:6" ht="15.75" customHeight="1" x14ac:dyDescent="0.3">
      <c r="A200" s="52"/>
      <c r="B200" s="77"/>
      <c r="C200" s="45"/>
      <c r="D200" s="46"/>
      <c r="E200" s="47"/>
      <c r="F200" s="47"/>
    </row>
    <row r="201" spans="1:6" ht="15.75" customHeight="1" x14ac:dyDescent="0.3">
      <c r="A201" s="52"/>
      <c r="B201" s="77"/>
      <c r="C201" s="45"/>
      <c r="D201" s="46"/>
      <c r="E201" s="47"/>
      <c r="F201" s="47"/>
    </row>
    <row r="202" spans="1:6" ht="15.75" customHeight="1" x14ac:dyDescent="0.3">
      <c r="A202" s="52"/>
      <c r="B202" s="77"/>
      <c r="C202" s="45"/>
      <c r="D202" s="46"/>
      <c r="E202" s="47"/>
      <c r="F202" s="47"/>
    </row>
    <row r="203" spans="1:6" ht="15.75" customHeight="1" x14ac:dyDescent="0.3">
      <c r="A203" s="52"/>
      <c r="B203" s="77"/>
      <c r="C203" s="45"/>
      <c r="D203" s="46"/>
      <c r="E203" s="47"/>
      <c r="F203" s="47"/>
    </row>
    <row r="204" spans="1:6" ht="15.75" customHeight="1" x14ac:dyDescent="0.3">
      <c r="A204" s="52"/>
      <c r="B204" s="77"/>
      <c r="C204" s="45"/>
      <c r="D204" s="46"/>
      <c r="E204" s="47"/>
      <c r="F204" s="47"/>
    </row>
    <row r="205" spans="1:6" ht="15.75" customHeight="1" x14ac:dyDescent="0.3">
      <c r="A205" s="52"/>
      <c r="B205" s="77"/>
      <c r="C205" s="45"/>
      <c r="D205" s="46"/>
      <c r="E205" s="47"/>
      <c r="F205" s="47"/>
    </row>
    <row r="206" spans="1:6" ht="15.75" customHeight="1" x14ac:dyDescent="0.3">
      <c r="A206" s="52"/>
      <c r="B206" s="77"/>
      <c r="C206" s="45"/>
      <c r="D206" s="46"/>
      <c r="E206" s="47"/>
      <c r="F206" s="47"/>
    </row>
    <row r="207" spans="1:6" ht="15.75" customHeight="1" x14ac:dyDescent="0.3">
      <c r="A207" s="52"/>
      <c r="B207" s="77"/>
      <c r="C207" s="45"/>
      <c r="D207" s="46"/>
      <c r="E207" s="47"/>
      <c r="F207" s="47"/>
    </row>
    <row r="208" spans="1:6" ht="15.75" customHeight="1" x14ac:dyDescent="0.3">
      <c r="A208" s="52"/>
      <c r="B208" s="77"/>
      <c r="C208" s="45"/>
      <c r="D208" s="46"/>
      <c r="E208" s="47"/>
      <c r="F208" s="47"/>
    </row>
    <row r="209" spans="1:6" ht="15.75" customHeight="1" x14ac:dyDescent="0.3">
      <c r="A209" s="52"/>
      <c r="B209" s="77"/>
      <c r="C209" s="45"/>
      <c r="D209" s="46"/>
      <c r="E209" s="47"/>
      <c r="F209" s="47"/>
    </row>
    <row r="210" spans="1:6" ht="15.75" customHeight="1" x14ac:dyDescent="0.3">
      <c r="A210" s="52"/>
      <c r="B210" s="77"/>
      <c r="C210" s="45"/>
      <c r="D210" s="46"/>
      <c r="E210" s="47"/>
      <c r="F210" s="47"/>
    </row>
    <row r="211" spans="1:6" ht="15.75" customHeight="1" x14ac:dyDescent="0.3">
      <c r="A211" s="52"/>
      <c r="B211" s="77"/>
      <c r="C211" s="45"/>
      <c r="D211" s="46"/>
      <c r="E211" s="47"/>
      <c r="F211" s="47"/>
    </row>
    <row r="212" spans="1:6" ht="15.75" customHeight="1" x14ac:dyDescent="0.3">
      <c r="A212" s="52"/>
      <c r="B212" s="77"/>
      <c r="C212" s="45"/>
      <c r="D212" s="46"/>
      <c r="E212" s="47"/>
      <c r="F212" s="47"/>
    </row>
    <row r="213" spans="1:6" ht="15.75" customHeight="1" x14ac:dyDescent="0.3">
      <c r="A213" s="52"/>
      <c r="B213" s="77"/>
      <c r="C213" s="45"/>
      <c r="D213" s="46"/>
      <c r="E213" s="47"/>
      <c r="F213" s="47"/>
    </row>
    <row r="214" spans="1:6" ht="15.75" customHeight="1" x14ac:dyDescent="0.3">
      <c r="A214" s="52"/>
      <c r="B214" s="77"/>
      <c r="C214" s="45"/>
      <c r="D214" s="46"/>
      <c r="E214" s="47"/>
      <c r="F214" s="47"/>
    </row>
    <row r="215" spans="1:6" ht="15.75" customHeight="1" x14ac:dyDescent="0.3">
      <c r="A215" s="52"/>
      <c r="B215" s="77"/>
      <c r="C215" s="45"/>
      <c r="D215" s="46"/>
      <c r="E215" s="47"/>
      <c r="F215" s="47"/>
    </row>
    <row r="216" spans="1:6" ht="15.75" customHeight="1" x14ac:dyDescent="0.3">
      <c r="A216" s="52"/>
      <c r="B216" s="77"/>
      <c r="C216" s="45"/>
      <c r="D216" s="46"/>
      <c r="E216" s="47"/>
      <c r="F216" s="47"/>
    </row>
    <row r="217" spans="1:6" ht="15.75" customHeight="1" x14ac:dyDescent="0.3">
      <c r="A217" s="52"/>
      <c r="B217" s="77"/>
      <c r="C217" s="45"/>
      <c r="D217" s="46"/>
      <c r="E217" s="47"/>
      <c r="F217" s="47"/>
    </row>
    <row r="218" spans="1:6" ht="15.75" customHeight="1" x14ac:dyDescent="0.3">
      <c r="A218" s="52"/>
      <c r="B218" s="77"/>
      <c r="C218" s="45"/>
      <c r="D218" s="46"/>
      <c r="E218" s="47"/>
      <c r="F218" s="47"/>
    </row>
    <row r="219" spans="1:6" ht="15.75" customHeight="1" x14ac:dyDescent="0.3">
      <c r="A219" s="52"/>
      <c r="B219" s="77"/>
      <c r="C219" s="45"/>
      <c r="D219" s="46"/>
      <c r="E219" s="47"/>
      <c r="F219" s="47"/>
    </row>
    <row r="220" spans="1:6" ht="15.75" customHeight="1" x14ac:dyDescent="0.3">
      <c r="A220" s="52"/>
      <c r="B220" s="77"/>
      <c r="C220" s="45"/>
      <c r="D220" s="46"/>
      <c r="E220" s="47"/>
      <c r="F220" s="47"/>
    </row>
    <row r="221" spans="1:6" ht="15.75" customHeight="1" x14ac:dyDescent="0.3">
      <c r="A221" s="52"/>
      <c r="B221" s="77"/>
      <c r="C221" s="45"/>
      <c r="D221" s="46"/>
      <c r="E221" s="47"/>
      <c r="F221" s="47"/>
    </row>
    <row r="222" spans="1:6" ht="15.75" customHeight="1" x14ac:dyDescent="0.3">
      <c r="A222" s="52"/>
      <c r="B222" s="77"/>
      <c r="C222" s="45"/>
      <c r="D222" s="46"/>
      <c r="E222" s="47"/>
      <c r="F222" s="47"/>
    </row>
    <row r="223" spans="1:6" ht="15.75" customHeight="1" x14ac:dyDescent="0.3">
      <c r="A223" s="52"/>
      <c r="B223" s="77"/>
      <c r="C223" s="45"/>
      <c r="D223" s="46"/>
      <c r="E223" s="47"/>
      <c r="F223" s="47"/>
    </row>
    <row r="224" spans="1:6" ht="15.75" customHeight="1" x14ac:dyDescent="0.3">
      <c r="A224" s="52"/>
      <c r="B224" s="77"/>
      <c r="C224" s="45"/>
      <c r="D224" s="46"/>
      <c r="E224" s="47"/>
      <c r="F224" s="47"/>
    </row>
    <row r="225" spans="1:6" ht="15.75" customHeight="1" x14ac:dyDescent="0.3">
      <c r="A225" s="52"/>
      <c r="B225" s="77"/>
      <c r="C225" s="45"/>
      <c r="D225" s="46"/>
      <c r="E225" s="47"/>
      <c r="F225" s="47"/>
    </row>
    <row r="226" spans="1:6" ht="15.75" customHeight="1" x14ac:dyDescent="0.3">
      <c r="A226" s="52"/>
      <c r="B226" s="77"/>
      <c r="C226" s="45"/>
      <c r="D226" s="46"/>
      <c r="E226" s="47"/>
      <c r="F226" s="47"/>
    </row>
    <row r="227" spans="1:6" ht="15.75" customHeight="1" x14ac:dyDescent="0.3">
      <c r="A227" s="52"/>
      <c r="B227" s="77"/>
      <c r="C227" s="45"/>
      <c r="D227" s="46"/>
      <c r="E227" s="47"/>
      <c r="F227" s="47"/>
    </row>
    <row r="228" spans="1:6" ht="15.75" customHeight="1" x14ac:dyDescent="0.3">
      <c r="A228" s="52"/>
      <c r="B228" s="77"/>
      <c r="C228" s="45"/>
      <c r="D228" s="46"/>
      <c r="E228" s="47"/>
      <c r="F228" s="47"/>
    </row>
    <row r="229" spans="1:6" ht="15.75" customHeight="1" x14ac:dyDescent="0.3">
      <c r="A229" s="52"/>
      <c r="B229" s="77"/>
      <c r="C229" s="45"/>
      <c r="D229" s="46"/>
      <c r="E229" s="47"/>
      <c r="F229" s="47"/>
    </row>
    <row r="230" spans="1:6" ht="15.75" customHeight="1" x14ac:dyDescent="0.3">
      <c r="A230" s="52"/>
      <c r="B230" s="77"/>
      <c r="C230" s="45"/>
      <c r="D230" s="46"/>
      <c r="E230" s="47"/>
      <c r="F230" s="47"/>
    </row>
    <row r="231" spans="1:6" ht="15.75" customHeight="1" x14ac:dyDescent="0.3">
      <c r="A231" s="52"/>
      <c r="B231" s="77"/>
      <c r="C231" s="45"/>
      <c r="D231" s="46"/>
      <c r="E231" s="47"/>
      <c r="F231" s="47"/>
    </row>
    <row r="232" spans="1:6" ht="15.75" customHeight="1" x14ac:dyDescent="0.3">
      <c r="A232" s="52"/>
      <c r="B232" s="77"/>
      <c r="C232" s="45"/>
      <c r="D232" s="46"/>
      <c r="E232" s="47"/>
      <c r="F232" s="47"/>
    </row>
    <row r="233" spans="1:6" ht="15.75" customHeight="1" x14ac:dyDescent="0.3">
      <c r="A233" s="52"/>
      <c r="B233" s="77"/>
      <c r="C233" s="45"/>
      <c r="D233" s="46"/>
      <c r="E233" s="47"/>
      <c r="F233" s="47"/>
    </row>
    <row r="234" spans="1:6" ht="15.75" customHeight="1" x14ac:dyDescent="0.3">
      <c r="A234" s="52"/>
      <c r="B234" s="77"/>
      <c r="C234" s="45"/>
      <c r="D234" s="46"/>
      <c r="E234" s="47"/>
      <c r="F234" s="47"/>
    </row>
    <row r="235" spans="1:6" ht="15.75" customHeight="1" x14ac:dyDescent="0.3">
      <c r="A235" s="52"/>
      <c r="B235" s="77"/>
      <c r="C235" s="45"/>
      <c r="D235" s="46"/>
      <c r="E235" s="47"/>
      <c r="F235" s="47"/>
    </row>
    <row r="236" spans="1:6" ht="15.75" customHeight="1" x14ac:dyDescent="0.3">
      <c r="A236" s="52"/>
      <c r="B236" s="77"/>
      <c r="C236" s="45"/>
      <c r="D236" s="46"/>
      <c r="E236" s="47"/>
      <c r="F236" s="47"/>
    </row>
    <row r="237" spans="1:6" ht="15.75" customHeight="1" x14ac:dyDescent="0.3">
      <c r="A237" s="52"/>
      <c r="B237" s="77"/>
      <c r="C237" s="45"/>
      <c r="D237" s="46"/>
      <c r="E237" s="47"/>
      <c r="F237" s="47"/>
    </row>
    <row r="238" spans="1:6" ht="15.75" customHeight="1" x14ac:dyDescent="0.3">
      <c r="A238" s="52"/>
      <c r="B238" s="77"/>
      <c r="C238" s="45"/>
      <c r="D238" s="46"/>
      <c r="E238" s="47"/>
      <c r="F238" s="47"/>
    </row>
    <row r="239" spans="1:6" ht="15.75" customHeight="1" x14ac:dyDescent="0.3">
      <c r="A239" s="52"/>
      <c r="B239" s="77"/>
      <c r="C239" s="45"/>
      <c r="D239" s="46"/>
      <c r="E239" s="47"/>
      <c r="F239" s="47"/>
    </row>
    <row r="240" spans="1:6" ht="15.75" customHeight="1" x14ac:dyDescent="0.3">
      <c r="A240" s="52"/>
      <c r="B240" s="77"/>
      <c r="C240" s="45"/>
      <c r="D240" s="46"/>
      <c r="E240" s="47"/>
      <c r="F240" s="47"/>
    </row>
    <row r="241" spans="1:6" ht="15.75" customHeight="1" x14ac:dyDescent="0.3">
      <c r="A241" s="52"/>
      <c r="B241" s="77"/>
      <c r="C241" s="45"/>
      <c r="D241" s="46"/>
      <c r="E241" s="47"/>
      <c r="F241" s="47"/>
    </row>
    <row r="242" spans="1:6" ht="15.75" customHeight="1" x14ac:dyDescent="0.3">
      <c r="A242" s="52"/>
      <c r="B242" s="77"/>
      <c r="C242" s="45"/>
      <c r="D242" s="46"/>
      <c r="E242" s="47"/>
      <c r="F242" s="47"/>
    </row>
    <row r="243" spans="1:6" ht="15.75" customHeight="1" x14ac:dyDescent="0.3">
      <c r="A243" s="52"/>
      <c r="B243" s="77"/>
      <c r="C243" s="45"/>
      <c r="D243" s="46"/>
      <c r="E243" s="47"/>
      <c r="F243" s="47"/>
    </row>
    <row r="244" spans="1:6" ht="15.75" customHeight="1" x14ac:dyDescent="0.3">
      <c r="A244" s="52"/>
      <c r="B244" s="77"/>
      <c r="C244" s="45"/>
      <c r="D244" s="46"/>
      <c r="E244" s="47"/>
      <c r="F244" s="47"/>
    </row>
    <row r="245" spans="1:6" ht="15.75" customHeight="1" x14ac:dyDescent="0.3">
      <c r="A245" s="52"/>
      <c r="B245" s="77"/>
      <c r="C245" s="45"/>
      <c r="D245" s="46"/>
      <c r="E245" s="47"/>
      <c r="F245" s="47"/>
    </row>
    <row r="246" spans="1:6" ht="15.75" customHeight="1" x14ac:dyDescent="0.3">
      <c r="A246" s="52"/>
      <c r="B246" s="77"/>
      <c r="C246" s="45"/>
      <c r="D246" s="46"/>
      <c r="E246" s="47"/>
      <c r="F246" s="47"/>
    </row>
    <row r="247" spans="1:6" ht="15.75" customHeight="1" x14ac:dyDescent="0.3">
      <c r="A247" s="52"/>
      <c r="B247" s="77"/>
      <c r="C247" s="45"/>
      <c r="D247" s="46"/>
      <c r="E247" s="47"/>
      <c r="F247" s="47"/>
    </row>
    <row r="248" spans="1:6" ht="15.75" customHeight="1" x14ac:dyDescent="0.3">
      <c r="A248" s="52"/>
      <c r="B248" s="77"/>
      <c r="C248" s="45"/>
      <c r="D248" s="46"/>
      <c r="E248" s="47"/>
      <c r="F248" s="47"/>
    </row>
    <row r="249" spans="1:6" ht="15.75" customHeight="1" x14ac:dyDescent="0.3">
      <c r="A249" s="52"/>
      <c r="B249" s="77"/>
      <c r="C249" s="45"/>
      <c r="D249" s="46"/>
      <c r="E249" s="47"/>
      <c r="F249" s="47"/>
    </row>
    <row r="250" spans="1:6" ht="15.75" customHeight="1" x14ac:dyDescent="0.3">
      <c r="A250" s="52"/>
      <c r="B250" s="77"/>
      <c r="C250" s="45"/>
      <c r="D250" s="46"/>
      <c r="E250" s="47"/>
      <c r="F250" s="47"/>
    </row>
    <row r="251" spans="1:6" ht="15.75" customHeight="1" x14ac:dyDescent="0.3">
      <c r="A251" s="52"/>
      <c r="B251" s="77"/>
      <c r="C251" s="45"/>
      <c r="D251" s="46"/>
      <c r="E251" s="47"/>
      <c r="F251" s="47"/>
    </row>
    <row r="252" spans="1:6" ht="15.75" customHeight="1" x14ac:dyDescent="0.3">
      <c r="A252" s="52"/>
      <c r="B252" s="77"/>
      <c r="C252" s="45"/>
      <c r="D252" s="46"/>
      <c r="E252" s="47"/>
      <c r="F252" s="47"/>
    </row>
    <row r="253" spans="1:6" ht="15.75" customHeight="1" x14ac:dyDescent="0.3">
      <c r="A253" s="52"/>
      <c r="B253" s="77"/>
      <c r="C253" s="45"/>
      <c r="D253" s="46"/>
      <c r="E253" s="47"/>
      <c r="F253" s="47"/>
    </row>
    <row r="254" spans="1:6" ht="15.75" customHeight="1" x14ac:dyDescent="0.3">
      <c r="A254" s="52"/>
      <c r="B254" s="77"/>
      <c r="C254" s="45"/>
      <c r="D254" s="46"/>
      <c r="E254" s="47"/>
      <c r="F254" s="47"/>
    </row>
    <row r="255" spans="1:6" ht="15.75" customHeight="1" x14ac:dyDescent="0.3">
      <c r="A255" s="52"/>
      <c r="B255" s="77"/>
      <c r="C255" s="45"/>
      <c r="D255" s="46"/>
      <c r="E255" s="47"/>
      <c r="F255" s="47"/>
    </row>
    <row r="256" spans="1:6" ht="15.75" customHeight="1" x14ac:dyDescent="0.3">
      <c r="A256" s="52"/>
      <c r="B256" s="77"/>
      <c r="C256" s="45"/>
      <c r="D256" s="46"/>
      <c r="E256" s="47"/>
      <c r="F256" s="47"/>
    </row>
    <row r="257" spans="1:6" ht="15.75" customHeight="1" x14ac:dyDescent="0.3">
      <c r="A257" s="52"/>
      <c r="B257" s="77"/>
      <c r="C257" s="45"/>
      <c r="D257" s="46"/>
      <c r="E257" s="47"/>
      <c r="F257" s="47"/>
    </row>
    <row r="258" spans="1:6" ht="15.75" customHeight="1" x14ac:dyDescent="0.3">
      <c r="A258" s="52"/>
      <c r="B258" s="77"/>
      <c r="C258" s="45"/>
      <c r="D258" s="46"/>
      <c r="E258" s="47"/>
      <c r="F258" s="47"/>
    </row>
    <row r="259" spans="1:6" ht="15.75" customHeight="1" x14ac:dyDescent="0.3">
      <c r="A259" s="52"/>
      <c r="B259" s="77"/>
      <c r="C259" s="45"/>
      <c r="D259" s="46"/>
      <c r="E259" s="47"/>
      <c r="F259" s="47"/>
    </row>
    <row r="260" spans="1:6" ht="15.75" customHeight="1" x14ac:dyDescent="0.3">
      <c r="A260" s="52"/>
      <c r="B260" s="77"/>
      <c r="C260" s="45"/>
      <c r="D260" s="46"/>
      <c r="E260" s="47"/>
      <c r="F260" s="47"/>
    </row>
    <row r="261" spans="1:6" ht="15.75" customHeight="1" x14ac:dyDescent="0.3">
      <c r="A261" s="52"/>
      <c r="B261" s="77"/>
      <c r="C261" s="45"/>
      <c r="D261" s="46"/>
      <c r="E261" s="47"/>
      <c r="F261" s="47"/>
    </row>
    <row r="262" spans="1:6" ht="15.75" customHeight="1" x14ac:dyDescent="0.3">
      <c r="A262" s="52"/>
      <c r="B262" s="77"/>
      <c r="C262" s="45"/>
      <c r="D262" s="46"/>
      <c r="E262" s="47"/>
      <c r="F262" s="47"/>
    </row>
    <row r="263" spans="1:6" ht="15.75" customHeight="1" x14ac:dyDescent="0.3">
      <c r="A263" s="52"/>
      <c r="B263" s="77"/>
      <c r="C263" s="45"/>
      <c r="D263" s="46"/>
      <c r="E263" s="47"/>
      <c r="F263" s="47"/>
    </row>
    <row r="264" spans="1:6" ht="15.75" customHeight="1" x14ac:dyDescent="0.3">
      <c r="A264" s="52"/>
      <c r="B264" s="77"/>
      <c r="C264" s="45"/>
      <c r="D264" s="46"/>
      <c r="E264" s="47"/>
      <c r="F264" s="47"/>
    </row>
    <row r="265" spans="1:6" ht="15.75" customHeight="1" x14ac:dyDescent="0.3">
      <c r="A265" s="52"/>
      <c r="B265" s="77"/>
      <c r="C265" s="45"/>
      <c r="D265" s="46"/>
      <c r="E265" s="47"/>
      <c r="F265" s="47"/>
    </row>
    <row r="266" spans="1:6" ht="15.75" customHeight="1" x14ac:dyDescent="0.3">
      <c r="A266" s="52"/>
      <c r="B266" s="77"/>
      <c r="C266" s="45"/>
      <c r="D266" s="46"/>
      <c r="E266" s="47"/>
      <c r="F266" s="47"/>
    </row>
    <row r="267" spans="1:6" ht="15.75" customHeight="1" x14ac:dyDescent="0.3">
      <c r="A267" s="52"/>
      <c r="B267" s="77"/>
      <c r="C267" s="45"/>
      <c r="D267" s="46"/>
      <c r="E267" s="47"/>
      <c r="F267" s="47"/>
    </row>
    <row r="268" spans="1:6" ht="15.75" customHeight="1" x14ac:dyDescent="0.3">
      <c r="A268" s="52"/>
      <c r="B268" s="77"/>
      <c r="C268" s="45"/>
      <c r="D268" s="46"/>
      <c r="E268" s="47"/>
      <c r="F268" s="47"/>
    </row>
    <row r="269" spans="1:6" ht="15.75" customHeight="1" x14ac:dyDescent="0.3">
      <c r="A269" s="52"/>
      <c r="B269" s="77"/>
      <c r="C269" s="45"/>
      <c r="D269" s="46"/>
      <c r="E269" s="47"/>
      <c r="F269" s="47"/>
    </row>
    <row r="270" spans="1:6" ht="15.75" customHeight="1" x14ac:dyDescent="0.3">
      <c r="A270" s="52"/>
      <c r="B270" s="77"/>
      <c r="C270" s="45"/>
      <c r="D270" s="46"/>
      <c r="E270" s="47"/>
      <c r="F270" s="47"/>
    </row>
    <row r="271" spans="1:6" ht="15.75" customHeight="1" x14ac:dyDescent="0.3">
      <c r="A271" s="52"/>
      <c r="B271" s="77"/>
      <c r="C271" s="45"/>
      <c r="D271" s="46"/>
      <c r="E271" s="47"/>
      <c r="F271" s="47"/>
    </row>
    <row r="272" spans="1:6" ht="15.75" customHeight="1" x14ac:dyDescent="0.3">
      <c r="A272" s="52"/>
      <c r="B272" s="77"/>
      <c r="C272" s="45"/>
      <c r="D272" s="46"/>
      <c r="E272" s="47"/>
      <c r="F272" s="47"/>
    </row>
    <row r="273" spans="1:6" ht="15.75" customHeight="1" x14ac:dyDescent="0.3">
      <c r="A273" s="52"/>
      <c r="B273" s="77"/>
      <c r="C273" s="45"/>
      <c r="D273" s="46"/>
      <c r="E273" s="47"/>
      <c r="F273" s="47"/>
    </row>
    <row r="274" spans="1:6" ht="15.75" customHeight="1" x14ac:dyDescent="0.3">
      <c r="A274" s="52"/>
      <c r="B274" s="77"/>
      <c r="C274" s="45"/>
      <c r="D274" s="46"/>
      <c r="E274" s="47"/>
      <c r="F274" s="47"/>
    </row>
    <row r="275" spans="1:6" ht="15.75" customHeight="1" x14ac:dyDescent="0.3">
      <c r="A275" s="52"/>
      <c r="B275" s="77"/>
      <c r="C275" s="45"/>
      <c r="D275" s="46"/>
      <c r="E275" s="47"/>
      <c r="F275" s="47"/>
    </row>
    <row r="276" spans="1:6" ht="15.75" customHeight="1" x14ac:dyDescent="0.3">
      <c r="A276" s="52"/>
      <c r="B276" s="77"/>
      <c r="C276" s="45"/>
      <c r="D276" s="46"/>
      <c r="E276" s="47"/>
      <c r="F276" s="47"/>
    </row>
    <row r="277" spans="1:6" ht="15.75" customHeight="1" x14ac:dyDescent="0.3">
      <c r="A277" s="52"/>
      <c r="B277" s="77"/>
      <c r="C277" s="45"/>
      <c r="D277" s="46"/>
      <c r="E277" s="47"/>
      <c r="F277" s="47"/>
    </row>
    <row r="278" spans="1:6" ht="15.75" customHeight="1" x14ac:dyDescent="0.3">
      <c r="A278" s="52"/>
      <c r="B278" s="77"/>
      <c r="C278" s="45"/>
      <c r="D278" s="46"/>
      <c r="E278" s="47"/>
      <c r="F278" s="47"/>
    </row>
    <row r="279" spans="1:6" ht="15.75" customHeight="1" x14ac:dyDescent="0.3">
      <c r="A279" s="52"/>
      <c r="B279" s="77"/>
      <c r="C279" s="45"/>
      <c r="D279" s="46"/>
      <c r="E279" s="47"/>
      <c r="F279" s="47"/>
    </row>
    <row r="280" spans="1:6" ht="15.75" customHeight="1" x14ac:dyDescent="0.3">
      <c r="A280" s="52"/>
      <c r="B280" s="77"/>
      <c r="C280" s="45"/>
      <c r="D280" s="46"/>
      <c r="E280" s="47"/>
      <c r="F280" s="47"/>
    </row>
    <row r="281" spans="1:6" ht="15.75" customHeight="1" x14ac:dyDescent="0.3">
      <c r="A281" s="52"/>
      <c r="B281" s="77"/>
      <c r="C281" s="45"/>
      <c r="D281" s="46"/>
      <c r="E281" s="47"/>
      <c r="F281" s="47"/>
    </row>
    <row r="282" spans="1:6" ht="15.75" customHeight="1" x14ac:dyDescent="0.3">
      <c r="A282" s="52"/>
      <c r="B282" s="77"/>
      <c r="C282" s="45"/>
      <c r="D282" s="46"/>
      <c r="E282" s="47"/>
      <c r="F282" s="47"/>
    </row>
    <row r="283" spans="1:6" ht="15.75" customHeight="1" x14ac:dyDescent="0.3">
      <c r="A283" s="52"/>
      <c r="B283" s="77"/>
      <c r="C283" s="45"/>
      <c r="D283" s="46"/>
      <c r="E283" s="47"/>
      <c r="F283" s="47"/>
    </row>
    <row r="284" spans="1:6" ht="15.75" customHeight="1" x14ac:dyDescent="0.3">
      <c r="A284" s="52"/>
      <c r="B284" s="77"/>
      <c r="C284" s="45"/>
      <c r="D284" s="46"/>
      <c r="E284" s="47"/>
      <c r="F284" s="47"/>
    </row>
    <row r="285" spans="1:6" ht="15.75" customHeight="1" x14ac:dyDescent="0.3">
      <c r="A285" s="52"/>
      <c r="B285" s="77"/>
      <c r="C285" s="45"/>
      <c r="D285" s="46"/>
      <c r="E285" s="47"/>
      <c r="F285" s="47"/>
    </row>
    <row r="286" spans="1:6" ht="15.75" customHeight="1" x14ac:dyDescent="0.3">
      <c r="A286" s="52"/>
      <c r="B286" s="77"/>
      <c r="C286" s="45"/>
      <c r="D286" s="46"/>
      <c r="E286" s="47"/>
      <c r="F286" s="47"/>
    </row>
    <row r="287" spans="1:6" ht="15.75" customHeight="1" x14ac:dyDescent="0.3">
      <c r="A287" s="52"/>
      <c r="B287" s="77"/>
      <c r="C287" s="45"/>
      <c r="D287" s="46"/>
      <c r="E287" s="47"/>
      <c r="F287" s="47"/>
    </row>
    <row r="288" spans="1:6" ht="15.75" customHeight="1" x14ac:dyDescent="0.3">
      <c r="A288" s="52"/>
      <c r="B288" s="77"/>
      <c r="C288" s="45"/>
      <c r="D288" s="46"/>
      <c r="E288" s="47"/>
      <c r="F288" s="47"/>
    </row>
    <row r="289" spans="1:6" ht="15.75" customHeight="1" x14ac:dyDescent="0.3">
      <c r="A289" s="52"/>
      <c r="B289" s="77"/>
      <c r="C289" s="45"/>
      <c r="D289" s="46"/>
      <c r="E289" s="47"/>
      <c r="F289" s="47"/>
    </row>
    <row r="290" spans="1:6" ht="15.75" customHeight="1" x14ac:dyDescent="0.3">
      <c r="A290" s="52"/>
      <c r="B290" s="77"/>
      <c r="C290" s="45"/>
      <c r="D290" s="46"/>
      <c r="E290" s="47"/>
      <c r="F290" s="47"/>
    </row>
    <row r="291" spans="1:6" ht="15.75" customHeight="1" x14ac:dyDescent="0.3">
      <c r="A291" s="52"/>
      <c r="B291" s="77"/>
      <c r="C291" s="45"/>
      <c r="D291" s="46"/>
      <c r="E291" s="47"/>
      <c r="F291" s="47"/>
    </row>
    <row r="292" spans="1:6" ht="15.75" customHeight="1" x14ac:dyDescent="0.3">
      <c r="A292" s="52"/>
      <c r="B292" s="77"/>
      <c r="C292" s="45"/>
      <c r="D292" s="46"/>
      <c r="E292" s="47"/>
      <c r="F292" s="47"/>
    </row>
    <row r="293" spans="1:6" ht="15.75" customHeight="1" x14ac:dyDescent="0.3">
      <c r="A293" s="52"/>
      <c r="B293" s="77"/>
      <c r="C293" s="45"/>
      <c r="D293" s="46"/>
      <c r="E293" s="47"/>
      <c r="F293" s="47"/>
    </row>
    <row r="294" spans="1:6" ht="15.75" customHeight="1" x14ac:dyDescent="0.3">
      <c r="A294" s="52"/>
      <c r="B294" s="77"/>
      <c r="C294" s="45"/>
      <c r="D294" s="46"/>
      <c r="E294" s="47"/>
      <c r="F294" s="47"/>
    </row>
    <row r="295" spans="1:6" ht="15.75" customHeight="1" x14ac:dyDescent="0.3">
      <c r="A295" s="52"/>
      <c r="B295" s="77"/>
      <c r="C295" s="45"/>
      <c r="D295" s="46"/>
      <c r="E295" s="47"/>
      <c r="F295" s="47"/>
    </row>
    <row r="296" spans="1:6" ht="15.75" customHeight="1" x14ac:dyDescent="0.3">
      <c r="A296" s="52"/>
      <c r="B296" s="77"/>
      <c r="C296" s="45"/>
      <c r="D296" s="46"/>
      <c r="E296" s="47"/>
      <c r="F296" s="47"/>
    </row>
    <row r="297" spans="1:6" ht="15.75" customHeight="1" x14ac:dyDescent="0.3">
      <c r="A297" s="52"/>
      <c r="B297" s="77"/>
      <c r="C297" s="45"/>
      <c r="D297" s="46"/>
      <c r="E297" s="47"/>
      <c r="F297" s="47"/>
    </row>
    <row r="298" spans="1:6" ht="15.75" customHeight="1" x14ac:dyDescent="0.3">
      <c r="A298" s="52"/>
      <c r="B298" s="77"/>
      <c r="C298" s="45"/>
      <c r="D298" s="46"/>
      <c r="E298" s="47"/>
      <c r="F298" s="47"/>
    </row>
    <row r="299" spans="1:6" ht="15.75" customHeight="1" x14ac:dyDescent="0.3">
      <c r="A299" s="52"/>
      <c r="B299" s="77"/>
      <c r="C299" s="45"/>
      <c r="D299" s="46"/>
      <c r="E299" s="47"/>
      <c r="F299" s="47"/>
    </row>
    <row r="300" spans="1:6" ht="15.75" customHeight="1" x14ac:dyDescent="0.3">
      <c r="A300" s="52"/>
      <c r="B300" s="77"/>
      <c r="C300" s="45"/>
      <c r="D300" s="46"/>
    </row>
    <row r="301" spans="1:6" ht="15.75" customHeight="1" x14ac:dyDescent="0.3">
      <c r="A301" s="52"/>
      <c r="B301" s="77"/>
      <c r="C301" s="45"/>
      <c r="D301" s="46"/>
    </row>
    <row r="302" spans="1:6" ht="15.75" customHeight="1" x14ac:dyDescent="0.3">
      <c r="A302" s="52"/>
      <c r="B302" s="77"/>
      <c r="C302" s="45"/>
      <c r="D302" s="46"/>
    </row>
    <row r="303" spans="1:6" ht="15.75" customHeight="1" x14ac:dyDescent="0.3">
      <c r="A303" s="52"/>
      <c r="B303" s="77"/>
      <c r="C303" s="45"/>
      <c r="D303" s="46"/>
    </row>
    <row r="304" spans="1:6" ht="15.75" customHeight="1" x14ac:dyDescent="0.3">
      <c r="A304" s="52"/>
      <c r="B304" s="77"/>
      <c r="C304" s="45"/>
      <c r="D304" s="46"/>
    </row>
    <row r="305" spans="1:4" ht="15.75" customHeight="1" x14ac:dyDescent="0.3">
      <c r="A305" s="52"/>
      <c r="B305" s="77"/>
      <c r="C305" s="45"/>
      <c r="D305" s="46"/>
    </row>
    <row r="306" spans="1:4" ht="15.75" customHeight="1" x14ac:dyDescent="0.3">
      <c r="A306" s="52"/>
      <c r="B306" s="77"/>
      <c r="C306" s="45"/>
      <c r="D306" s="46"/>
    </row>
    <row r="307" spans="1:4" ht="15.75" customHeight="1" x14ac:dyDescent="0.3">
      <c r="A307" s="52"/>
      <c r="B307" s="77"/>
      <c r="C307" s="45"/>
      <c r="D307" s="46"/>
    </row>
    <row r="308" spans="1:4" ht="15.75" customHeight="1" x14ac:dyDescent="0.3">
      <c r="A308" s="52"/>
      <c r="B308" s="77"/>
      <c r="C308" s="45"/>
      <c r="D308" s="46"/>
    </row>
    <row r="309" spans="1:4" ht="15.75" customHeight="1" x14ac:dyDescent="0.3">
      <c r="A309" s="52"/>
      <c r="B309" s="77"/>
      <c r="C309" s="45"/>
      <c r="D309" s="46"/>
    </row>
    <row r="310" spans="1:4" ht="15.75" customHeight="1" x14ac:dyDescent="0.3">
      <c r="A310" s="52"/>
      <c r="B310" s="77"/>
      <c r="C310" s="45"/>
      <c r="D310" s="46"/>
    </row>
    <row r="311" spans="1:4" ht="15.75" customHeight="1" x14ac:dyDescent="0.3">
      <c r="A311" s="52"/>
      <c r="B311" s="77"/>
      <c r="C311" s="45"/>
      <c r="D311" s="46"/>
    </row>
    <row r="312" spans="1:4" ht="15.75" customHeight="1" x14ac:dyDescent="0.3">
      <c r="A312" s="52"/>
      <c r="B312" s="77"/>
      <c r="C312" s="45"/>
      <c r="D312" s="46"/>
    </row>
    <row r="313" spans="1:4" ht="15.75" customHeight="1" x14ac:dyDescent="0.3">
      <c r="A313" s="52"/>
      <c r="B313" s="77"/>
      <c r="C313" s="45"/>
      <c r="D313" s="46"/>
    </row>
    <row r="314" spans="1:4" ht="15.75" customHeight="1" x14ac:dyDescent="0.3">
      <c r="A314" s="52"/>
      <c r="B314" s="77"/>
      <c r="C314" s="45"/>
      <c r="D314" s="46"/>
    </row>
    <row r="315" spans="1:4" ht="15.75" customHeight="1" x14ac:dyDescent="0.3">
      <c r="A315" s="52"/>
      <c r="B315" s="77"/>
      <c r="C315" s="45"/>
      <c r="D315" s="46"/>
    </row>
    <row r="316" spans="1:4" ht="15.75" customHeight="1" x14ac:dyDescent="0.3">
      <c r="A316" s="52"/>
      <c r="B316" s="77"/>
      <c r="C316" s="45"/>
      <c r="D316" s="46"/>
    </row>
    <row r="317" spans="1:4" ht="15.75" customHeight="1" x14ac:dyDescent="0.3">
      <c r="A317" s="52"/>
      <c r="B317" s="77"/>
      <c r="C317" s="45"/>
      <c r="D317" s="46"/>
    </row>
    <row r="318" spans="1:4" ht="15.75" customHeight="1" x14ac:dyDescent="0.3">
      <c r="A318" s="52"/>
      <c r="B318" s="77"/>
      <c r="C318" s="45"/>
      <c r="D318" s="46"/>
    </row>
    <row r="319" spans="1:4" ht="15.75" customHeight="1" x14ac:dyDescent="0.3">
      <c r="A319" s="52"/>
      <c r="B319" s="77"/>
      <c r="C319" s="45"/>
      <c r="D319" s="46"/>
    </row>
    <row r="320" spans="1:4" ht="15.75" customHeight="1" x14ac:dyDescent="0.3">
      <c r="A320" s="52"/>
      <c r="B320" s="77"/>
      <c r="C320" s="45"/>
      <c r="D320" s="46"/>
    </row>
    <row r="321" spans="1:4" ht="15.75" customHeight="1" x14ac:dyDescent="0.3">
      <c r="A321" s="52"/>
      <c r="B321" s="77"/>
      <c r="C321" s="45"/>
      <c r="D321" s="46"/>
    </row>
    <row r="322" spans="1:4" ht="15.75" customHeight="1" x14ac:dyDescent="0.3">
      <c r="A322" s="52"/>
      <c r="B322" s="77"/>
      <c r="C322" s="45"/>
      <c r="D322" s="46"/>
    </row>
    <row r="323" spans="1:4" ht="15.75" customHeight="1" x14ac:dyDescent="0.3">
      <c r="A323" s="52"/>
      <c r="B323" s="77"/>
      <c r="C323" s="45"/>
      <c r="D323" s="46"/>
    </row>
    <row r="324" spans="1:4" ht="15.75" customHeight="1" x14ac:dyDescent="0.3">
      <c r="A324" s="52"/>
      <c r="B324" s="77"/>
      <c r="C324" s="45"/>
      <c r="D324" s="46"/>
    </row>
    <row r="325" spans="1:4" ht="15.75" customHeight="1" x14ac:dyDescent="0.3">
      <c r="A325" s="52"/>
      <c r="B325" s="77"/>
      <c r="C325" s="45"/>
      <c r="D325" s="46"/>
    </row>
    <row r="326" spans="1:4" ht="15.75" customHeight="1" x14ac:dyDescent="0.3">
      <c r="A326" s="52"/>
      <c r="B326" s="77"/>
      <c r="C326" s="45"/>
      <c r="D326" s="46"/>
    </row>
    <row r="327" spans="1:4" ht="15.75" customHeight="1" x14ac:dyDescent="0.3">
      <c r="A327" s="52"/>
      <c r="B327" s="77"/>
      <c r="C327" s="45"/>
      <c r="D327" s="46"/>
    </row>
    <row r="328" spans="1:4" ht="15.75" customHeight="1" x14ac:dyDescent="0.3">
      <c r="A328" s="52"/>
      <c r="B328" s="77"/>
      <c r="C328" s="45"/>
      <c r="D328" s="46"/>
    </row>
    <row r="329" spans="1:4" ht="15.75" customHeight="1" x14ac:dyDescent="0.3">
      <c r="A329" s="52"/>
      <c r="B329" s="77"/>
      <c r="C329" s="45"/>
      <c r="D329" s="46"/>
    </row>
    <row r="330" spans="1:4" ht="15.75" customHeight="1" x14ac:dyDescent="0.3">
      <c r="A330" s="52"/>
      <c r="B330" s="77"/>
      <c r="C330" s="45"/>
      <c r="D330" s="46"/>
    </row>
    <row r="331" spans="1:4" ht="15.75" customHeight="1" x14ac:dyDescent="0.3">
      <c r="A331" s="52"/>
      <c r="B331" s="77"/>
      <c r="C331" s="45"/>
      <c r="D331" s="46"/>
    </row>
    <row r="332" spans="1:4" ht="15.75" customHeight="1" x14ac:dyDescent="0.3">
      <c r="A332" s="52"/>
      <c r="B332" s="77"/>
      <c r="C332" s="45"/>
      <c r="D332" s="46"/>
    </row>
    <row r="333" spans="1:4" ht="15.75" customHeight="1" x14ac:dyDescent="0.3">
      <c r="A333" s="52"/>
      <c r="B333" s="77"/>
      <c r="C333" s="45"/>
      <c r="D333" s="46"/>
    </row>
    <row r="334" spans="1:4" ht="15.75" customHeight="1" x14ac:dyDescent="0.3">
      <c r="A334" s="52"/>
      <c r="B334" s="77"/>
      <c r="C334" s="45"/>
      <c r="D334" s="46"/>
    </row>
    <row r="335" spans="1:4" ht="15.75" customHeight="1" x14ac:dyDescent="0.3">
      <c r="A335" s="52"/>
      <c r="B335" s="77"/>
      <c r="C335" s="45"/>
      <c r="D335" s="46"/>
    </row>
    <row r="336" spans="1:4" ht="15.75" customHeight="1" x14ac:dyDescent="0.3">
      <c r="A336" s="52"/>
      <c r="B336" s="77"/>
      <c r="C336" s="45"/>
      <c r="D336" s="46"/>
    </row>
    <row r="337" spans="1:4" ht="15.75" customHeight="1" x14ac:dyDescent="0.3">
      <c r="A337" s="52"/>
      <c r="B337" s="77"/>
      <c r="C337" s="45"/>
      <c r="D337" s="46"/>
    </row>
    <row r="338" spans="1:4" ht="15.75" customHeight="1" x14ac:dyDescent="0.3">
      <c r="A338" s="52"/>
      <c r="B338" s="77"/>
      <c r="C338" s="45"/>
      <c r="D338" s="46"/>
    </row>
    <row r="339" spans="1:4" ht="15.75" customHeight="1" x14ac:dyDescent="0.3">
      <c r="A339" s="52"/>
      <c r="B339" s="77"/>
      <c r="C339" s="45"/>
      <c r="D339" s="46"/>
    </row>
    <row r="340" spans="1:4" ht="15.75" customHeight="1" x14ac:dyDescent="0.3">
      <c r="A340" s="52"/>
      <c r="B340" s="77"/>
      <c r="C340" s="45"/>
      <c r="D340" s="46"/>
    </row>
    <row r="341" spans="1:4" ht="15.75" customHeight="1" x14ac:dyDescent="0.3">
      <c r="A341" s="52"/>
      <c r="B341" s="77"/>
      <c r="C341" s="45"/>
      <c r="D341" s="46"/>
    </row>
    <row r="342" spans="1:4" ht="15.75" customHeight="1" x14ac:dyDescent="0.3">
      <c r="A342" s="52"/>
      <c r="B342" s="77"/>
      <c r="C342" s="45"/>
      <c r="D342" s="46"/>
    </row>
    <row r="343" spans="1:4" ht="15.75" customHeight="1" x14ac:dyDescent="0.3">
      <c r="A343" s="52"/>
      <c r="B343" s="77"/>
      <c r="C343" s="45"/>
      <c r="D343" s="46"/>
    </row>
    <row r="344" spans="1:4" ht="15.75" customHeight="1" x14ac:dyDescent="0.3">
      <c r="A344" s="52"/>
      <c r="B344" s="77"/>
      <c r="C344" s="45"/>
      <c r="D344" s="46"/>
    </row>
    <row r="345" spans="1:4" ht="15.75" customHeight="1" x14ac:dyDescent="0.3">
      <c r="A345" s="52"/>
      <c r="B345" s="77"/>
      <c r="C345" s="45"/>
      <c r="D345" s="46"/>
    </row>
    <row r="346" spans="1:4" ht="15.75" customHeight="1" x14ac:dyDescent="0.3">
      <c r="A346" s="52"/>
      <c r="B346" s="77"/>
      <c r="C346" s="45"/>
      <c r="D346" s="46"/>
    </row>
    <row r="347" spans="1:4" ht="15.75" customHeight="1" x14ac:dyDescent="0.3">
      <c r="A347" s="52"/>
      <c r="B347" s="77"/>
      <c r="C347" s="45"/>
      <c r="D347" s="46"/>
    </row>
    <row r="348" spans="1:4" ht="15.75" customHeight="1" x14ac:dyDescent="0.3">
      <c r="A348" s="52"/>
      <c r="B348" s="77"/>
      <c r="C348" s="45"/>
      <c r="D348" s="46"/>
    </row>
    <row r="349" spans="1:4" ht="15.75" customHeight="1" x14ac:dyDescent="0.3">
      <c r="A349" s="52"/>
      <c r="B349" s="77"/>
      <c r="C349" s="45"/>
      <c r="D349" s="46"/>
    </row>
    <row r="350" spans="1:4" ht="15.75" customHeight="1" x14ac:dyDescent="0.3">
      <c r="A350" s="52"/>
      <c r="B350" s="77"/>
      <c r="C350" s="45"/>
      <c r="D350" s="46"/>
    </row>
    <row r="351" spans="1:4" ht="15.75" customHeight="1" x14ac:dyDescent="0.3">
      <c r="A351" s="52"/>
      <c r="B351" s="77"/>
      <c r="C351" s="45"/>
      <c r="D351" s="46"/>
    </row>
    <row r="352" spans="1:4" ht="15.75" customHeight="1" x14ac:dyDescent="0.3">
      <c r="A352" s="52"/>
      <c r="B352" s="77"/>
      <c r="C352" s="45"/>
      <c r="D352" s="46"/>
    </row>
    <row r="353" spans="1:4" ht="15.75" customHeight="1" x14ac:dyDescent="0.3">
      <c r="A353" s="52"/>
      <c r="B353" s="77"/>
      <c r="C353" s="45"/>
      <c r="D353" s="46"/>
    </row>
    <row r="354" spans="1:4" ht="15.75" customHeight="1" x14ac:dyDescent="0.3">
      <c r="A354" s="52"/>
      <c r="B354" s="77"/>
      <c r="C354" s="45"/>
      <c r="D354" s="46"/>
    </row>
    <row r="355" spans="1:4" ht="15.75" customHeight="1" x14ac:dyDescent="0.3">
      <c r="A355" s="52"/>
      <c r="B355" s="77"/>
      <c r="C355" s="45"/>
      <c r="D355" s="46"/>
    </row>
    <row r="356" spans="1:4" ht="15.75" customHeight="1" x14ac:dyDescent="0.3">
      <c r="A356" s="52"/>
      <c r="B356" s="77"/>
      <c r="C356" s="45"/>
      <c r="D356" s="46"/>
    </row>
    <row r="357" spans="1:4" ht="15.75" customHeight="1" x14ac:dyDescent="0.3">
      <c r="A357" s="52"/>
      <c r="B357" s="77"/>
      <c r="C357" s="45"/>
      <c r="D357" s="46"/>
    </row>
    <row r="358" spans="1:4" ht="15.75" customHeight="1" x14ac:dyDescent="0.3">
      <c r="A358" s="52"/>
      <c r="B358" s="77"/>
      <c r="C358" s="45"/>
      <c r="D358" s="46"/>
    </row>
    <row r="359" spans="1:4" ht="15.75" customHeight="1" x14ac:dyDescent="0.3">
      <c r="A359" s="52"/>
      <c r="B359" s="77"/>
      <c r="C359" s="45"/>
      <c r="D359" s="46"/>
    </row>
    <row r="360" spans="1:4" ht="15.75" customHeight="1" x14ac:dyDescent="0.3">
      <c r="A360" s="52"/>
      <c r="B360" s="77"/>
      <c r="C360" s="45"/>
      <c r="D360" s="46"/>
    </row>
    <row r="361" spans="1:4" ht="15.75" customHeight="1" x14ac:dyDescent="0.3">
      <c r="A361" s="52"/>
      <c r="B361" s="77"/>
      <c r="C361" s="45"/>
      <c r="D361" s="46"/>
    </row>
    <row r="362" spans="1:4" ht="15.75" customHeight="1" x14ac:dyDescent="0.3">
      <c r="A362" s="52"/>
      <c r="B362" s="77"/>
      <c r="C362" s="45"/>
      <c r="D362" s="46"/>
    </row>
    <row r="363" spans="1:4" ht="15.75" customHeight="1" x14ac:dyDescent="0.3">
      <c r="A363" s="52"/>
      <c r="B363" s="77"/>
      <c r="C363" s="45"/>
      <c r="D363" s="46"/>
    </row>
    <row r="364" spans="1:4" ht="15.75" customHeight="1" x14ac:dyDescent="0.3">
      <c r="A364" s="52"/>
      <c r="B364" s="77"/>
      <c r="C364" s="45"/>
      <c r="D364" s="46"/>
    </row>
    <row r="365" spans="1:4" ht="15.75" customHeight="1" x14ac:dyDescent="0.3">
      <c r="A365" s="52"/>
      <c r="B365" s="77"/>
      <c r="C365" s="45"/>
      <c r="D365" s="46"/>
    </row>
    <row r="366" spans="1:4" ht="15.75" customHeight="1" x14ac:dyDescent="0.3">
      <c r="A366" s="52"/>
      <c r="B366" s="77"/>
      <c r="C366" s="45"/>
      <c r="D366" s="46"/>
    </row>
    <row r="367" spans="1:4" ht="15.75" customHeight="1" x14ac:dyDescent="0.3">
      <c r="A367" s="52"/>
      <c r="B367" s="77"/>
      <c r="C367" s="45"/>
      <c r="D367" s="46"/>
    </row>
    <row r="368" spans="1:4" ht="15.75" customHeight="1" x14ac:dyDescent="0.3">
      <c r="A368" s="52"/>
      <c r="B368" s="77"/>
      <c r="C368" s="45"/>
      <c r="D368" s="46"/>
    </row>
    <row r="369" spans="1:4" ht="15.75" customHeight="1" x14ac:dyDescent="0.3">
      <c r="A369" s="52"/>
      <c r="B369" s="77"/>
      <c r="C369" s="45"/>
      <c r="D369" s="46"/>
    </row>
    <row r="370" spans="1:4" ht="15.75" customHeight="1" x14ac:dyDescent="0.3">
      <c r="A370" s="52"/>
      <c r="B370" s="77"/>
      <c r="C370" s="45"/>
      <c r="D370" s="46"/>
    </row>
    <row r="371" spans="1:4" ht="15.75" customHeight="1" x14ac:dyDescent="0.3">
      <c r="A371" s="52"/>
      <c r="B371" s="77"/>
      <c r="C371" s="45"/>
      <c r="D371" s="46"/>
    </row>
    <row r="372" spans="1:4" ht="15.75" customHeight="1" x14ac:dyDescent="0.3">
      <c r="A372" s="52"/>
      <c r="B372" s="77"/>
      <c r="C372" s="45"/>
      <c r="D372" s="46"/>
    </row>
    <row r="373" spans="1:4" ht="15.75" customHeight="1" x14ac:dyDescent="0.3">
      <c r="A373" s="52"/>
      <c r="B373" s="77"/>
      <c r="C373" s="45"/>
      <c r="D373" s="46"/>
    </row>
    <row r="374" spans="1:4" ht="15.75" customHeight="1" x14ac:dyDescent="0.3">
      <c r="A374" s="52"/>
      <c r="B374" s="77"/>
      <c r="C374" s="45"/>
      <c r="D374" s="46"/>
    </row>
    <row r="375" spans="1:4" ht="15.75" customHeight="1" x14ac:dyDescent="0.3">
      <c r="A375" s="52"/>
      <c r="B375" s="77"/>
      <c r="C375" s="45"/>
      <c r="D375" s="46"/>
    </row>
    <row r="376" spans="1:4" ht="15.75" customHeight="1" x14ac:dyDescent="0.3">
      <c r="A376" s="52"/>
      <c r="B376" s="77"/>
      <c r="C376" s="45"/>
      <c r="D376" s="46"/>
    </row>
    <row r="377" spans="1:4" ht="15.75" customHeight="1" x14ac:dyDescent="0.3">
      <c r="A377" s="52"/>
      <c r="B377" s="77"/>
      <c r="C377" s="45"/>
      <c r="D377" s="46"/>
    </row>
    <row r="378" spans="1:4" ht="15.75" customHeight="1" x14ac:dyDescent="0.3">
      <c r="A378" s="52"/>
      <c r="B378" s="77"/>
      <c r="C378" s="45"/>
      <c r="D378" s="46"/>
    </row>
    <row r="379" spans="1:4" ht="15.75" customHeight="1" x14ac:dyDescent="0.3">
      <c r="A379" s="52"/>
      <c r="B379" s="77"/>
      <c r="C379" s="45"/>
      <c r="D379" s="46"/>
    </row>
    <row r="380" spans="1:4" ht="15.75" customHeight="1" x14ac:dyDescent="0.3">
      <c r="A380" s="52"/>
      <c r="B380" s="77"/>
      <c r="C380" s="45"/>
      <c r="D380" s="46"/>
    </row>
    <row r="381" spans="1:4" ht="15.75" customHeight="1" x14ac:dyDescent="0.3">
      <c r="A381" s="52"/>
      <c r="B381" s="77"/>
      <c r="C381" s="45"/>
      <c r="D381" s="46"/>
    </row>
    <row r="382" spans="1:4" ht="15.75" customHeight="1" x14ac:dyDescent="0.3">
      <c r="A382" s="52"/>
      <c r="B382" s="77"/>
      <c r="C382" s="45"/>
      <c r="D382" s="46"/>
    </row>
    <row r="383" spans="1:4" ht="15.75" customHeight="1" x14ac:dyDescent="0.3">
      <c r="A383" s="52"/>
      <c r="B383" s="77"/>
      <c r="C383" s="45"/>
      <c r="D383" s="46"/>
    </row>
    <row r="384" spans="1:4" ht="15.75" customHeight="1" x14ac:dyDescent="0.3">
      <c r="A384" s="52"/>
      <c r="B384" s="77"/>
      <c r="C384" s="45"/>
      <c r="D384" s="46"/>
    </row>
    <row r="385" spans="1:4" ht="15.75" customHeight="1" x14ac:dyDescent="0.3">
      <c r="A385" s="52"/>
      <c r="B385" s="77"/>
      <c r="C385" s="45"/>
      <c r="D385" s="46"/>
    </row>
    <row r="386" spans="1:4" ht="15.75" customHeight="1" x14ac:dyDescent="0.3">
      <c r="A386" s="52"/>
      <c r="B386" s="77"/>
      <c r="C386" s="45"/>
      <c r="D386" s="46"/>
    </row>
    <row r="387" spans="1:4" ht="15.75" customHeight="1" x14ac:dyDescent="0.3">
      <c r="A387" s="52"/>
      <c r="B387" s="77"/>
      <c r="C387" s="45"/>
      <c r="D387" s="46"/>
    </row>
    <row r="388" spans="1:4" ht="15.75" customHeight="1" x14ac:dyDescent="0.3">
      <c r="A388" s="52"/>
      <c r="B388" s="77"/>
      <c r="C388" s="45"/>
      <c r="D388" s="46"/>
    </row>
    <row r="389" spans="1:4" ht="15.75" customHeight="1" x14ac:dyDescent="0.3">
      <c r="A389" s="52"/>
      <c r="B389" s="77"/>
      <c r="C389" s="45"/>
      <c r="D389" s="46"/>
    </row>
    <row r="390" spans="1:4" ht="15.75" customHeight="1" x14ac:dyDescent="0.3">
      <c r="A390" s="52"/>
      <c r="B390" s="77"/>
      <c r="C390" s="45"/>
      <c r="D390" s="46"/>
    </row>
    <row r="391" spans="1:4" ht="15.75" customHeight="1" x14ac:dyDescent="0.3">
      <c r="A391" s="52"/>
      <c r="B391" s="77"/>
      <c r="C391" s="45"/>
      <c r="D391" s="46"/>
    </row>
    <row r="392" spans="1:4" ht="15.75" customHeight="1" x14ac:dyDescent="0.3">
      <c r="A392" s="52"/>
      <c r="B392" s="77"/>
      <c r="C392" s="45"/>
      <c r="D392" s="46"/>
    </row>
    <row r="393" spans="1:4" ht="15.75" customHeight="1" x14ac:dyDescent="0.3">
      <c r="A393" s="52"/>
      <c r="B393" s="77"/>
      <c r="C393" s="45"/>
      <c r="D393" s="46"/>
    </row>
    <row r="394" spans="1:4" ht="15.75" customHeight="1" x14ac:dyDescent="0.3">
      <c r="A394" s="52"/>
      <c r="B394" s="77"/>
      <c r="C394" s="45"/>
      <c r="D394" s="46"/>
    </row>
    <row r="395" spans="1:4" ht="15.75" customHeight="1" x14ac:dyDescent="0.3">
      <c r="A395" s="52"/>
      <c r="B395" s="77"/>
      <c r="C395" s="45"/>
      <c r="D395" s="46"/>
    </row>
    <row r="396" spans="1:4" ht="15.75" customHeight="1" x14ac:dyDescent="0.3">
      <c r="A396" s="52"/>
      <c r="B396" s="77"/>
      <c r="C396" s="45"/>
      <c r="D396" s="46"/>
    </row>
    <row r="397" spans="1:4" ht="15.75" customHeight="1" x14ac:dyDescent="0.3">
      <c r="A397" s="52"/>
      <c r="B397" s="77"/>
      <c r="C397" s="45"/>
      <c r="D397" s="46"/>
    </row>
    <row r="398" spans="1:4" ht="15.75" customHeight="1" x14ac:dyDescent="0.3">
      <c r="A398" s="52"/>
      <c r="B398" s="77"/>
      <c r="C398" s="45"/>
      <c r="D398" s="46"/>
    </row>
    <row r="399" spans="1:4" ht="15.75" customHeight="1" x14ac:dyDescent="0.3">
      <c r="A399" s="52"/>
      <c r="B399" s="77"/>
      <c r="C399" s="45"/>
      <c r="D399" s="46"/>
    </row>
    <row r="400" spans="1:4" ht="15.75" customHeight="1" x14ac:dyDescent="0.3">
      <c r="A400" s="52"/>
      <c r="B400" s="77"/>
      <c r="C400" s="45"/>
      <c r="D400" s="46"/>
    </row>
    <row r="401" spans="1:4" ht="15.75" customHeight="1" x14ac:dyDescent="0.3">
      <c r="A401" s="52"/>
      <c r="B401" s="77"/>
      <c r="C401" s="45"/>
      <c r="D401" s="46"/>
    </row>
    <row r="402" spans="1:4" ht="15.75" customHeight="1" x14ac:dyDescent="0.3">
      <c r="A402" s="52"/>
      <c r="B402" s="77"/>
      <c r="C402" s="45"/>
      <c r="D402" s="46"/>
    </row>
    <row r="403" spans="1:4" ht="15.75" customHeight="1" x14ac:dyDescent="0.3">
      <c r="A403" s="52"/>
      <c r="B403" s="77"/>
      <c r="C403" s="45"/>
      <c r="D403" s="46"/>
    </row>
    <row r="404" spans="1:4" ht="15.75" customHeight="1" x14ac:dyDescent="0.3">
      <c r="A404" s="52"/>
      <c r="B404" s="77"/>
      <c r="C404" s="45"/>
      <c r="D404" s="46"/>
    </row>
    <row r="405" spans="1:4" ht="15.75" customHeight="1" x14ac:dyDescent="0.3">
      <c r="A405" s="52"/>
      <c r="B405" s="77"/>
      <c r="C405" s="45"/>
      <c r="D405" s="46"/>
    </row>
    <row r="406" spans="1:4" ht="15.75" customHeight="1" x14ac:dyDescent="0.3">
      <c r="A406" s="52"/>
      <c r="B406" s="77"/>
      <c r="C406" s="45"/>
      <c r="D406" s="46"/>
    </row>
    <row r="407" spans="1:4" ht="15.75" customHeight="1" x14ac:dyDescent="0.3">
      <c r="A407" s="52"/>
      <c r="B407" s="77"/>
      <c r="C407" s="45"/>
      <c r="D407" s="46"/>
    </row>
    <row r="408" spans="1:4" ht="15.75" customHeight="1" x14ac:dyDescent="0.3">
      <c r="A408" s="52"/>
      <c r="B408" s="77"/>
      <c r="C408" s="45"/>
      <c r="D408" s="46"/>
    </row>
    <row r="409" spans="1:4" ht="15.75" customHeight="1" x14ac:dyDescent="0.3">
      <c r="A409" s="52"/>
      <c r="B409" s="77"/>
      <c r="C409" s="45"/>
      <c r="D409" s="46"/>
    </row>
    <row r="410" spans="1:4" ht="15.75" customHeight="1" x14ac:dyDescent="0.3">
      <c r="A410" s="52"/>
      <c r="B410" s="77"/>
      <c r="C410" s="45"/>
      <c r="D410" s="46"/>
    </row>
    <row r="411" spans="1:4" ht="15.75" customHeight="1" x14ac:dyDescent="0.3">
      <c r="A411" s="52"/>
      <c r="B411" s="77"/>
      <c r="C411" s="45"/>
      <c r="D411" s="46"/>
    </row>
    <row r="412" spans="1:4" ht="15.75" customHeight="1" x14ac:dyDescent="0.3">
      <c r="A412" s="52"/>
      <c r="B412" s="77"/>
      <c r="C412" s="45"/>
      <c r="D412" s="46"/>
    </row>
    <row r="413" spans="1:4" ht="15.75" customHeight="1" x14ac:dyDescent="0.3">
      <c r="A413" s="52"/>
      <c r="B413" s="77"/>
      <c r="C413" s="45"/>
      <c r="D413" s="46"/>
    </row>
    <row r="414" spans="1:4" ht="15.75" customHeight="1" x14ac:dyDescent="0.3">
      <c r="A414" s="52"/>
      <c r="B414" s="77"/>
      <c r="C414" s="45"/>
      <c r="D414" s="46"/>
    </row>
    <row r="415" spans="1:4" ht="15.75" customHeight="1" x14ac:dyDescent="0.3">
      <c r="A415" s="52"/>
      <c r="B415" s="77"/>
      <c r="C415" s="45"/>
      <c r="D415" s="46"/>
    </row>
    <row r="416" spans="1:4" ht="15.75" customHeight="1" x14ac:dyDescent="0.3">
      <c r="A416" s="52"/>
      <c r="B416" s="77"/>
      <c r="C416" s="45"/>
      <c r="D416" s="46"/>
    </row>
    <row r="417" spans="1:4" ht="15.75" customHeight="1" x14ac:dyDescent="0.3">
      <c r="A417" s="52"/>
      <c r="B417" s="77"/>
      <c r="C417" s="45"/>
      <c r="D417" s="46"/>
    </row>
    <row r="418" spans="1:4" ht="15.75" customHeight="1" x14ac:dyDescent="0.3">
      <c r="A418" s="52"/>
      <c r="B418" s="77"/>
      <c r="C418" s="45"/>
      <c r="D418" s="46"/>
    </row>
    <row r="419" spans="1:4" ht="15.75" customHeight="1" x14ac:dyDescent="0.3">
      <c r="A419" s="52"/>
      <c r="B419" s="77"/>
      <c r="C419" s="45"/>
      <c r="D419" s="46"/>
    </row>
    <row r="420" spans="1:4" ht="15.75" customHeight="1" x14ac:dyDescent="0.3">
      <c r="A420" s="52"/>
      <c r="B420" s="77"/>
      <c r="C420" s="45"/>
      <c r="D420" s="46"/>
    </row>
    <row r="421" spans="1:4" ht="15.75" customHeight="1" x14ac:dyDescent="0.3">
      <c r="A421" s="52"/>
      <c r="B421" s="77"/>
      <c r="C421" s="45"/>
      <c r="D421" s="46"/>
    </row>
    <row r="422" spans="1:4" ht="15.75" customHeight="1" x14ac:dyDescent="0.3">
      <c r="A422" s="52"/>
      <c r="B422" s="77"/>
      <c r="C422" s="45"/>
      <c r="D422" s="46"/>
    </row>
    <row r="423" spans="1:4" ht="15.75" customHeight="1" x14ac:dyDescent="0.3">
      <c r="A423" s="52"/>
      <c r="B423" s="77"/>
      <c r="C423" s="45"/>
      <c r="D423" s="46"/>
    </row>
    <row r="424" spans="1:4" ht="15.75" customHeight="1" x14ac:dyDescent="0.3">
      <c r="A424" s="52"/>
      <c r="B424" s="77"/>
      <c r="C424" s="45"/>
      <c r="D424" s="46"/>
    </row>
    <row r="425" spans="1:4" ht="15.75" customHeight="1" x14ac:dyDescent="0.3">
      <c r="A425" s="52"/>
      <c r="B425" s="77"/>
      <c r="C425" s="45"/>
      <c r="D425" s="46"/>
    </row>
    <row r="426" spans="1:4" ht="15.75" customHeight="1" x14ac:dyDescent="0.3">
      <c r="A426" s="52"/>
      <c r="B426" s="77"/>
      <c r="C426" s="45"/>
      <c r="D426" s="46"/>
    </row>
    <row r="427" spans="1:4" ht="15.75" customHeight="1" x14ac:dyDescent="0.3">
      <c r="A427" s="52"/>
      <c r="B427" s="77"/>
      <c r="C427" s="45"/>
      <c r="D427" s="46"/>
    </row>
    <row r="428" spans="1:4" ht="15.75" customHeight="1" x14ac:dyDescent="0.3">
      <c r="A428" s="52"/>
      <c r="B428" s="77"/>
      <c r="C428" s="45"/>
      <c r="D428" s="46"/>
    </row>
    <row r="429" spans="1:4" ht="15.75" customHeight="1" x14ac:dyDescent="0.3">
      <c r="A429" s="52"/>
      <c r="B429" s="77"/>
      <c r="C429" s="45"/>
      <c r="D429" s="46"/>
    </row>
    <row r="430" spans="1:4" ht="15.75" customHeight="1" x14ac:dyDescent="0.3">
      <c r="A430" s="52"/>
      <c r="B430" s="77"/>
      <c r="C430" s="45"/>
      <c r="D430" s="46"/>
    </row>
    <row r="431" spans="1:4" ht="15.75" customHeight="1" x14ac:dyDescent="0.3">
      <c r="A431" s="52"/>
      <c r="B431" s="77"/>
      <c r="C431" s="45"/>
      <c r="D431" s="46"/>
    </row>
    <row r="432" spans="1:4" ht="15.75" customHeight="1" x14ac:dyDescent="0.3">
      <c r="A432" s="52"/>
      <c r="B432" s="77"/>
      <c r="C432" s="45"/>
      <c r="D432" s="46"/>
    </row>
    <row r="433" spans="1:4" ht="15.75" customHeight="1" x14ac:dyDescent="0.3">
      <c r="A433" s="52"/>
      <c r="B433" s="77"/>
      <c r="C433" s="45"/>
      <c r="D433" s="46"/>
    </row>
    <row r="434" spans="1:4" ht="15.75" customHeight="1" x14ac:dyDescent="0.3">
      <c r="A434" s="52"/>
      <c r="B434" s="77"/>
      <c r="C434" s="45"/>
      <c r="D434" s="46"/>
    </row>
    <row r="435" spans="1:4" ht="15.75" customHeight="1" x14ac:dyDescent="0.3">
      <c r="A435" s="52"/>
      <c r="B435" s="77"/>
      <c r="C435" s="45"/>
      <c r="D435" s="46"/>
    </row>
    <row r="436" spans="1:4" ht="15.75" customHeight="1" x14ac:dyDescent="0.3">
      <c r="A436" s="52"/>
      <c r="B436" s="77"/>
      <c r="C436" s="45"/>
      <c r="D436" s="46"/>
    </row>
    <row r="437" spans="1:4" ht="15.75" customHeight="1" x14ac:dyDescent="0.3">
      <c r="A437" s="52"/>
      <c r="B437" s="77"/>
      <c r="C437" s="45"/>
      <c r="D437" s="46"/>
    </row>
    <row r="438" spans="1:4" ht="15.75" customHeight="1" x14ac:dyDescent="0.3">
      <c r="A438" s="52"/>
      <c r="B438" s="77"/>
      <c r="C438" s="45"/>
      <c r="D438" s="46"/>
    </row>
    <row r="439" spans="1:4" ht="15.75" customHeight="1" x14ac:dyDescent="0.3">
      <c r="A439" s="52"/>
      <c r="B439" s="77"/>
      <c r="C439" s="45"/>
      <c r="D439" s="46"/>
    </row>
    <row r="440" spans="1:4" ht="15.75" customHeight="1" x14ac:dyDescent="0.3">
      <c r="A440" s="52"/>
      <c r="B440" s="77"/>
      <c r="C440" s="45"/>
      <c r="D440" s="46"/>
    </row>
    <row r="441" spans="1:4" ht="15.75" customHeight="1" x14ac:dyDescent="0.3">
      <c r="A441" s="52"/>
      <c r="B441" s="77"/>
      <c r="C441" s="45"/>
      <c r="D441" s="46"/>
    </row>
    <row r="442" spans="1:4" ht="15.75" customHeight="1" x14ac:dyDescent="0.3">
      <c r="A442" s="52"/>
      <c r="B442" s="77"/>
      <c r="C442" s="45"/>
      <c r="D442" s="46"/>
    </row>
    <row r="443" spans="1:4" ht="15.75" customHeight="1" x14ac:dyDescent="0.3">
      <c r="A443" s="52"/>
      <c r="B443" s="77"/>
      <c r="C443" s="45"/>
      <c r="D443" s="46"/>
    </row>
    <row r="444" spans="1:4" ht="15.75" customHeight="1" x14ac:dyDescent="0.3">
      <c r="A444" s="52"/>
      <c r="B444" s="77"/>
      <c r="C444" s="45"/>
      <c r="D444" s="46"/>
    </row>
    <row r="445" spans="1:4" ht="15.75" customHeight="1" x14ac:dyDescent="0.3">
      <c r="A445" s="52"/>
      <c r="B445" s="77"/>
      <c r="C445" s="45"/>
      <c r="D445" s="46"/>
    </row>
    <row r="446" spans="1:4" ht="15.75" customHeight="1" x14ac:dyDescent="0.3">
      <c r="A446" s="52"/>
      <c r="B446" s="77"/>
      <c r="C446" s="45"/>
      <c r="D446" s="46"/>
    </row>
    <row r="447" spans="1:4" ht="15.75" customHeight="1" x14ac:dyDescent="0.3">
      <c r="A447" s="52"/>
      <c r="B447" s="77"/>
      <c r="C447" s="45"/>
      <c r="D447" s="46"/>
    </row>
    <row r="448" spans="1:4" ht="15.75" customHeight="1" x14ac:dyDescent="0.3">
      <c r="A448" s="52"/>
      <c r="B448" s="77"/>
      <c r="C448" s="45"/>
      <c r="D448" s="46"/>
    </row>
    <row r="449" spans="1:4" ht="15.75" customHeight="1" x14ac:dyDescent="0.3">
      <c r="A449" s="52"/>
      <c r="B449" s="77"/>
      <c r="C449" s="45"/>
      <c r="D449" s="46"/>
    </row>
    <row r="450" spans="1:4" ht="15.75" customHeight="1" x14ac:dyDescent="0.3">
      <c r="A450" s="52"/>
      <c r="B450" s="77"/>
      <c r="C450" s="45"/>
      <c r="D450" s="46"/>
    </row>
    <row r="451" spans="1:4" ht="15.75" customHeight="1" x14ac:dyDescent="0.3">
      <c r="A451" s="52"/>
      <c r="B451" s="77"/>
      <c r="C451" s="45"/>
      <c r="D451" s="46"/>
    </row>
    <row r="452" spans="1:4" ht="15.75" customHeight="1" x14ac:dyDescent="0.3">
      <c r="A452" s="52"/>
      <c r="B452" s="77"/>
      <c r="C452" s="45"/>
      <c r="D452" s="46"/>
    </row>
    <row r="453" spans="1:4" ht="15.75" customHeight="1" x14ac:dyDescent="0.3">
      <c r="A453" s="52"/>
      <c r="B453" s="77"/>
      <c r="C453" s="45"/>
      <c r="D453" s="46"/>
    </row>
    <row r="454" spans="1:4" ht="15.75" customHeight="1" x14ac:dyDescent="0.3">
      <c r="A454" s="52"/>
      <c r="B454" s="77"/>
      <c r="C454" s="45"/>
      <c r="D454" s="46"/>
    </row>
    <row r="455" spans="1:4" ht="15.75" customHeight="1" x14ac:dyDescent="0.3">
      <c r="A455" s="52"/>
      <c r="B455" s="77"/>
      <c r="C455" s="45"/>
      <c r="D455" s="46"/>
    </row>
    <row r="456" spans="1:4" ht="15.75" customHeight="1" x14ac:dyDescent="0.3">
      <c r="A456" s="52"/>
      <c r="B456" s="77"/>
      <c r="C456" s="45"/>
      <c r="D456" s="46"/>
    </row>
    <row r="457" spans="1:4" ht="15.75" customHeight="1" x14ac:dyDescent="0.3">
      <c r="A457" s="52"/>
      <c r="B457" s="77"/>
      <c r="C457" s="45"/>
      <c r="D457" s="46"/>
    </row>
    <row r="458" spans="1:4" ht="15.75" customHeight="1" x14ac:dyDescent="0.3">
      <c r="A458" s="52"/>
      <c r="B458" s="77"/>
      <c r="C458" s="45"/>
      <c r="D458" s="46"/>
    </row>
    <row r="459" spans="1:4" ht="15.75" customHeight="1" x14ac:dyDescent="0.3">
      <c r="A459" s="52"/>
      <c r="B459" s="77"/>
      <c r="C459" s="45"/>
      <c r="D459" s="46"/>
    </row>
    <row r="460" spans="1:4" ht="15.75" customHeight="1" x14ac:dyDescent="0.3">
      <c r="A460" s="52"/>
      <c r="B460" s="77"/>
      <c r="C460" s="45"/>
      <c r="D460" s="46"/>
    </row>
    <row r="461" spans="1:4" ht="15.75" customHeight="1" x14ac:dyDescent="0.3">
      <c r="A461" s="52"/>
      <c r="B461" s="77"/>
      <c r="C461" s="45"/>
      <c r="D461" s="46"/>
    </row>
    <row r="462" spans="1:4" ht="15.75" customHeight="1" x14ac:dyDescent="0.3">
      <c r="A462" s="52"/>
      <c r="B462" s="77"/>
      <c r="C462" s="45"/>
      <c r="D462" s="46"/>
    </row>
    <row r="463" spans="1:4" ht="15.75" customHeight="1" x14ac:dyDescent="0.3">
      <c r="A463" s="52"/>
      <c r="B463" s="77"/>
      <c r="C463" s="45"/>
      <c r="D463" s="46"/>
    </row>
    <row r="464" spans="1:4" ht="15.75" customHeight="1" x14ac:dyDescent="0.3">
      <c r="A464" s="52"/>
      <c r="B464" s="77"/>
      <c r="C464" s="45"/>
      <c r="D464" s="46"/>
    </row>
    <row r="465" spans="1:4" ht="15.75" customHeight="1" x14ac:dyDescent="0.3">
      <c r="A465" s="52"/>
      <c r="B465" s="77"/>
      <c r="C465" s="45"/>
      <c r="D465" s="46"/>
    </row>
    <row r="466" spans="1:4" ht="15.75" customHeight="1" x14ac:dyDescent="0.3">
      <c r="A466" s="52"/>
      <c r="B466" s="77"/>
      <c r="C466" s="45"/>
      <c r="D466" s="46"/>
    </row>
    <row r="467" spans="1:4" ht="15.75" customHeight="1" x14ac:dyDescent="0.3">
      <c r="A467" s="52"/>
      <c r="B467" s="77"/>
      <c r="C467" s="45"/>
      <c r="D467" s="46"/>
    </row>
    <row r="468" spans="1:4" ht="15.75" customHeight="1" x14ac:dyDescent="0.3">
      <c r="A468" s="52"/>
      <c r="B468" s="77"/>
      <c r="C468" s="45"/>
      <c r="D468" s="46"/>
    </row>
    <row r="469" spans="1:4" ht="15.75" customHeight="1" x14ac:dyDescent="0.3">
      <c r="A469" s="52"/>
      <c r="B469" s="77"/>
      <c r="C469" s="45"/>
      <c r="D469" s="46"/>
    </row>
    <row r="470" spans="1:4" ht="15.75" customHeight="1" x14ac:dyDescent="0.3">
      <c r="A470" s="52"/>
      <c r="B470" s="77"/>
      <c r="C470" s="45"/>
      <c r="D470" s="46"/>
    </row>
    <row r="471" spans="1:4" ht="15.75" customHeight="1" x14ac:dyDescent="0.3">
      <c r="A471" s="52"/>
      <c r="B471" s="77"/>
      <c r="C471" s="45"/>
      <c r="D471" s="46"/>
    </row>
    <row r="472" spans="1:4" ht="15.75" customHeight="1" x14ac:dyDescent="0.3">
      <c r="A472" s="52"/>
      <c r="B472" s="77"/>
      <c r="C472" s="45"/>
      <c r="D472" s="46"/>
    </row>
    <row r="473" spans="1:4" ht="15.75" customHeight="1" x14ac:dyDescent="0.3">
      <c r="A473" s="52"/>
      <c r="B473" s="77"/>
      <c r="C473" s="45"/>
      <c r="D473" s="46"/>
    </row>
    <row r="474" spans="1:4" ht="15.75" customHeight="1" x14ac:dyDescent="0.3">
      <c r="A474" s="52"/>
      <c r="B474" s="77"/>
      <c r="C474" s="45"/>
      <c r="D474" s="46"/>
    </row>
    <row r="475" spans="1:4" ht="15.75" customHeight="1" x14ac:dyDescent="0.3">
      <c r="A475" s="52"/>
      <c r="B475" s="77"/>
      <c r="C475" s="45"/>
      <c r="D475" s="46"/>
    </row>
    <row r="476" spans="1:4" ht="15.75" customHeight="1" x14ac:dyDescent="0.3">
      <c r="A476" s="52"/>
      <c r="B476" s="77"/>
      <c r="C476" s="45"/>
      <c r="D476" s="46"/>
    </row>
    <row r="477" spans="1:4" ht="15.75" customHeight="1" x14ac:dyDescent="0.3">
      <c r="A477" s="52"/>
      <c r="B477" s="77"/>
      <c r="C477" s="45"/>
      <c r="D477" s="46"/>
    </row>
    <row r="478" spans="1:4" ht="15.75" customHeight="1" x14ac:dyDescent="0.3">
      <c r="A478" s="52"/>
      <c r="B478" s="77"/>
      <c r="C478" s="45"/>
      <c r="D478" s="46"/>
    </row>
    <row r="479" spans="1:4" ht="15.75" customHeight="1" x14ac:dyDescent="0.3">
      <c r="A479" s="52"/>
      <c r="B479" s="77"/>
      <c r="C479" s="45"/>
      <c r="D479" s="46"/>
    </row>
    <row r="480" spans="1:4" ht="15.75" customHeight="1" x14ac:dyDescent="0.3">
      <c r="A480" s="52"/>
      <c r="B480" s="77"/>
      <c r="C480" s="45"/>
      <c r="D480" s="46"/>
    </row>
    <row r="481" spans="1:4" ht="15.75" customHeight="1" x14ac:dyDescent="0.3">
      <c r="A481" s="52"/>
      <c r="B481" s="77"/>
      <c r="C481" s="45"/>
      <c r="D481" s="46"/>
    </row>
    <row r="482" spans="1:4" ht="15.75" customHeight="1" x14ac:dyDescent="0.3">
      <c r="A482" s="52"/>
      <c r="B482" s="77"/>
      <c r="C482" s="45"/>
      <c r="D482" s="46"/>
    </row>
    <row r="483" spans="1:4" ht="15.75" customHeight="1" x14ac:dyDescent="0.3">
      <c r="A483" s="52"/>
      <c r="B483" s="77"/>
      <c r="C483" s="45"/>
      <c r="D483" s="46"/>
    </row>
    <row r="484" spans="1:4" ht="15.75" customHeight="1" x14ac:dyDescent="0.3">
      <c r="A484" s="52"/>
      <c r="B484" s="77"/>
      <c r="C484" s="45"/>
      <c r="D484" s="46"/>
    </row>
    <row r="485" spans="1:4" ht="15.75" customHeight="1" x14ac:dyDescent="0.3">
      <c r="A485" s="52"/>
      <c r="B485" s="77"/>
      <c r="C485" s="45"/>
      <c r="D485" s="46"/>
    </row>
    <row r="486" spans="1:4" ht="15.75" customHeight="1" x14ac:dyDescent="0.3">
      <c r="A486" s="52"/>
      <c r="B486" s="77"/>
      <c r="C486" s="45"/>
      <c r="D486" s="46"/>
    </row>
    <row r="487" spans="1:4" ht="15.75" customHeight="1" x14ac:dyDescent="0.3">
      <c r="A487" s="52"/>
      <c r="B487" s="77"/>
      <c r="C487" s="45"/>
      <c r="D487" s="46"/>
    </row>
    <row r="488" spans="1:4" ht="15.75" customHeight="1" x14ac:dyDescent="0.3">
      <c r="A488" s="52"/>
      <c r="B488" s="77"/>
      <c r="C488" s="45"/>
      <c r="D488" s="46"/>
    </row>
    <row r="489" spans="1:4" ht="15.75" customHeight="1" x14ac:dyDescent="0.3">
      <c r="A489" s="52"/>
      <c r="B489" s="77"/>
      <c r="C489" s="45"/>
      <c r="D489" s="46"/>
    </row>
    <row r="490" spans="1:4" ht="15.75" customHeight="1" x14ac:dyDescent="0.3">
      <c r="A490" s="52"/>
      <c r="B490" s="77"/>
      <c r="C490" s="45"/>
      <c r="D490" s="46"/>
    </row>
    <row r="491" spans="1:4" ht="15.75" customHeight="1" x14ac:dyDescent="0.3">
      <c r="A491" s="52"/>
      <c r="B491" s="77"/>
      <c r="C491" s="45"/>
      <c r="D491" s="46"/>
    </row>
    <row r="492" spans="1:4" ht="15.75" customHeight="1" x14ac:dyDescent="0.3">
      <c r="A492" s="52"/>
      <c r="B492" s="77"/>
      <c r="C492" s="45"/>
      <c r="D492" s="46"/>
    </row>
    <row r="493" spans="1:4" ht="15.75" customHeight="1" x14ac:dyDescent="0.3">
      <c r="A493" s="52"/>
      <c r="B493" s="77"/>
      <c r="C493" s="45"/>
      <c r="D493" s="46"/>
    </row>
    <row r="494" spans="1:4" ht="15.75" customHeight="1" x14ac:dyDescent="0.3">
      <c r="A494" s="52"/>
      <c r="B494" s="77"/>
      <c r="C494" s="45"/>
      <c r="D494" s="46"/>
    </row>
    <row r="495" spans="1:4" ht="15.75" customHeight="1" x14ac:dyDescent="0.3">
      <c r="A495" s="52"/>
      <c r="B495" s="77"/>
      <c r="C495" s="45"/>
      <c r="D495" s="46"/>
    </row>
    <row r="496" spans="1:4" ht="15.75" customHeight="1" x14ac:dyDescent="0.3">
      <c r="A496" s="52"/>
      <c r="B496" s="77"/>
      <c r="C496" s="45"/>
      <c r="D496" s="46"/>
    </row>
    <row r="497" spans="1:4" ht="15.75" customHeight="1" x14ac:dyDescent="0.3">
      <c r="A497" s="52"/>
      <c r="B497" s="77"/>
      <c r="C497" s="45"/>
      <c r="D497" s="46"/>
    </row>
    <row r="498" spans="1:4" ht="15.75" customHeight="1" x14ac:dyDescent="0.3">
      <c r="A498" s="52"/>
      <c r="B498" s="77"/>
      <c r="C498" s="45"/>
      <c r="D498" s="46"/>
    </row>
    <row r="499" spans="1:4" ht="15.75" customHeight="1" x14ac:dyDescent="0.3">
      <c r="A499" s="52"/>
      <c r="B499" s="77"/>
      <c r="C499" s="45"/>
      <c r="D499" s="46"/>
    </row>
    <row r="500" spans="1:4" ht="15.75" customHeight="1" x14ac:dyDescent="0.3">
      <c r="A500" s="52"/>
      <c r="B500" s="77"/>
      <c r="C500" s="45"/>
      <c r="D500" s="46"/>
    </row>
    <row r="501" spans="1:4" ht="15.75" customHeight="1" x14ac:dyDescent="0.3">
      <c r="A501" s="52"/>
      <c r="B501" s="77"/>
      <c r="C501" s="45"/>
      <c r="D501" s="46"/>
    </row>
    <row r="502" spans="1:4" ht="15.75" customHeight="1" x14ac:dyDescent="0.3">
      <c r="A502" s="52"/>
      <c r="B502" s="77"/>
      <c r="C502" s="45"/>
      <c r="D502" s="46"/>
    </row>
    <row r="503" spans="1:4" ht="15.75" customHeight="1" x14ac:dyDescent="0.3">
      <c r="A503" s="52"/>
      <c r="B503" s="77"/>
      <c r="C503" s="45"/>
      <c r="D503" s="46"/>
    </row>
    <row r="504" spans="1:4" ht="15.75" customHeight="1" x14ac:dyDescent="0.3">
      <c r="A504" s="52"/>
      <c r="B504" s="77"/>
      <c r="C504" s="45"/>
      <c r="D504" s="46"/>
    </row>
    <row r="505" spans="1:4" ht="15.75" customHeight="1" x14ac:dyDescent="0.3">
      <c r="A505" s="52"/>
      <c r="B505" s="77"/>
      <c r="C505" s="45"/>
      <c r="D505" s="46"/>
    </row>
    <row r="506" spans="1:4" ht="15.75" customHeight="1" x14ac:dyDescent="0.3">
      <c r="A506" s="52"/>
      <c r="B506" s="77"/>
      <c r="C506" s="45"/>
      <c r="D506" s="46"/>
    </row>
    <row r="507" spans="1:4" ht="15.75" customHeight="1" x14ac:dyDescent="0.3">
      <c r="A507" s="52"/>
      <c r="B507" s="77"/>
      <c r="C507" s="45"/>
      <c r="D507" s="46"/>
    </row>
    <row r="508" spans="1:4" ht="15.75" customHeight="1" x14ac:dyDescent="0.3">
      <c r="A508" s="52"/>
      <c r="B508" s="77"/>
      <c r="C508" s="45"/>
      <c r="D508" s="46"/>
    </row>
    <row r="509" spans="1:4" ht="15.75" customHeight="1" x14ac:dyDescent="0.3">
      <c r="A509" s="52"/>
      <c r="B509" s="77"/>
      <c r="C509" s="45"/>
      <c r="D509" s="46"/>
    </row>
    <row r="510" spans="1:4" ht="15.75" customHeight="1" x14ac:dyDescent="0.3">
      <c r="A510" s="52"/>
      <c r="B510" s="77"/>
      <c r="C510" s="45"/>
      <c r="D510" s="46"/>
    </row>
    <row r="511" spans="1:4" ht="15.75" customHeight="1" x14ac:dyDescent="0.3">
      <c r="A511" s="52"/>
      <c r="B511" s="77"/>
      <c r="C511" s="45"/>
      <c r="D511" s="46"/>
    </row>
    <row r="512" spans="1:4" ht="15.75" customHeight="1" x14ac:dyDescent="0.3">
      <c r="A512" s="52"/>
      <c r="B512" s="77"/>
      <c r="C512" s="45"/>
      <c r="D512" s="46"/>
    </row>
    <row r="513" spans="1:4" ht="15.75" customHeight="1" x14ac:dyDescent="0.3">
      <c r="A513" s="52"/>
      <c r="B513" s="77"/>
      <c r="C513" s="45"/>
      <c r="D513" s="46"/>
    </row>
    <row r="514" spans="1:4" ht="15.75" customHeight="1" x14ac:dyDescent="0.3">
      <c r="A514" s="52"/>
      <c r="B514" s="77"/>
      <c r="C514" s="45"/>
      <c r="D514" s="46"/>
    </row>
    <row r="515" spans="1:4" ht="15.75" customHeight="1" x14ac:dyDescent="0.3">
      <c r="A515" s="52"/>
      <c r="B515" s="77"/>
      <c r="C515" s="45"/>
      <c r="D515" s="46"/>
    </row>
    <row r="516" spans="1:4" ht="15.75" customHeight="1" x14ac:dyDescent="0.3">
      <c r="A516" s="52"/>
      <c r="B516" s="77"/>
      <c r="C516" s="45"/>
      <c r="D516" s="46"/>
    </row>
    <row r="517" spans="1:4" ht="15.75" customHeight="1" x14ac:dyDescent="0.3">
      <c r="A517" s="52"/>
      <c r="B517" s="77"/>
      <c r="C517" s="45"/>
      <c r="D517" s="46"/>
    </row>
    <row r="518" spans="1:4" ht="15.75" customHeight="1" x14ac:dyDescent="0.3">
      <c r="A518" s="52"/>
      <c r="B518" s="77"/>
      <c r="C518" s="45"/>
      <c r="D518" s="46"/>
    </row>
    <row r="519" spans="1:4" ht="15.75" customHeight="1" x14ac:dyDescent="0.3">
      <c r="A519" s="52"/>
      <c r="B519" s="77"/>
      <c r="C519" s="45"/>
      <c r="D519" s="46"/>
    </row>
    <row r="520" spans="1:4" ht="15.75" customHeight="1" x14ac:dyDescent="0.3">
      <c r="A520" s="52"/>
      <c r="B520" s="77"/>
      <c r="C520" s="45"/>
      <c r="D520" s="46"/>
    </row>
    <row r="521" spans="1:4" ht="15.75" customHeight="1" x14ac:dyDescent="0.3">
      <c r="A521" s="52"/>
      <c r="B521" s="77"/>
      <c r="C521" s="45"/>
      <c r="D521" s="46"/>
    </row>
    <row r="522" spans="1:4" ht="15.75" customHeight="1" x14ac:dyDescent="0.3">
      <c r="A522" s="52"/>
      <c r="B522" s="77"/>
      <c r="C522" s="45"/>
      <c r="D522" s="46"/>
    </row>
    <row r="523" spans="1:4" ht="15.75" customHeight="1" x14ac:dyDescent="0.3">
      <c r="A523" s="52"/>
      <c r="B523" s="77"/>
      <c r="C523" s="45"/>
      <c r="D523" s="46"/>
    </row>
    <row r="524" spans="1:4" ht="15.75" customHeight="1" x14ac:dyDescent="0.3">
      <c r="A524" s="52"/>
      <c r="B524" s="77"/>
      <c r="C524" s="45"/>
      <c r="D524" s="46"/>
    </row>
    <row r="525" spans="1:4" ht="15.75" customHeight="1" x14ac:dyDescent="0.3">
      <c r="A525" s="52"/>
      <c r="B525" s="77"/>
      <c r="C525" s="45"/>
      <c r="D525" s="46"/>
    </row>
    <row r="526" spans="1:4" ht="15.75" customHeight="1" x14ac:dyDescent="0.3">
      <c r="A526" s="52"/>
      <c r="B526" s="77"/>
      <c r="C526" s="45"/>
      <c r="D526" s="46"/>
    </row>
    <row r="527" spans="1:4" ht="15.75" customHeight="1" x14ac:dyDescent="0.3">
      <c r="A527" s="52"/>
      <c r="B527" s="77"/>
      <c r="C527" s="45"/>
      <c r="D527" s="46"/>
    </row>
    <row r="528" spans="1:4" ht="15.75" customHeight="1" x14ac:dyDescent="0.3">
      <c r="A528" s="52"/>
      <c r="B528" s="77"/>
      <c r="C528" s="45"/>
      <c r="D528" s="46"/>
    </row>
    <row r="529" spans="1:4" ht="15.75" customHeight="1" x14ac:dyDescent="0.3">
      <c r="A529" s="52"/>
      <c r="B529" s="77"/>
      <c r="C529" s="45"/>
      <c r="D529" s="46"/>
    </row>
    <row r="530" spans="1:4" ht="15.75" customHeight="1" x14ac:dyDescent="0.3">
      <c r="A530" s="52"/>
      <c r="B530" s="77"/>
      <c r="C530" s="45"/>
      <c r="D530" s="46"/>
    </row>
    <row r="531" spans="1:4" ht="15.75" customHeight="1" x14ac:dyDescent="0.3">
      <c r="A531" s="52"/>
      <c r="B531" s="77"/>
      <c r="C531" s="45"/>
      <c r="D531" s="46"/>
    </row>
    <row r="532" spans="1:4" ht="15.75" customHeight="1" x14ac:dyDescent="0.3">
      <c r="A532" s="52"/>
      <c r="B532" s="77"/>
      <c r="C532" s="45"/>
      <c r="D532" s="46"/>
    </row>
    <row r="533" spans="1:4" ht="15.75" customHeight="1" x14ac:dyDescent="0.3">
      <c r="A533" s="52"/>
      <c r="B533" s="77"/>
      <c r="C533" s="45"/>
      <c r="D533" s="46"/>
    </row>
    <row r="534" spans="1:4" ht="15.75" customHeight="1" x14ac:dyDescent="0.3">
      <c r="A534" s="52"/>
      <c r="B534" s="77"/>
      <c r="C534" s="45"/>
      <c r="D534" s="46"/>
    </row>
    <row r="535" spans="1:4" ht="15.75" customHeight="1" x14ac:dyDescent="0.3">
      <c r="A535" s="52"/>
      <c r="B535" s="77"/>
      <c r="C535" s="45"/>
      <c r="D535" s="46"/>
    </row>
    <row r="536" spans="1:4" ht="15.75" customHeight="1" x14ac:dyDescent="0.3">
      <c r="A536" s="52"/>
      <c r="B536" s="77"/>
      <c r="C536" s="45"/>
      <c r="D536" s="46"/>
    </row>
    <row r="537" spans="1:4" ht="15.75" customHeight="1" x14ac:dyDescent="0.3">
      <c r="A537" s="52"/>
      <c r="B537" s="77"/>
      <c r="C537" s="45"/>
      <c r="D537" s="46"/>
    </row>
    <row r="538" spans="1:4" ht="15.75" customHeight="1" x14ac:dyDescent="0.3">
      <c r="A538" s="52"/>
      <c r="B538" s="77"/>
      <c r="C538" s="45"/>
      <c r="D538" s="46"/>
    </row>
    <row r="539" spans="1:4" ht="15.75" customHeight="1" x14ac:dyDescent="0.3">
      <c r="A539" s="52"/>
      <c r="B539" s="77"/>
      <c r="C539" s="45"/>
      <c r="D539" s="46"/>
    </row>
    <row r="540" spans="1:4" ht="15.75" customHeight="1" x14ac:dyDescent="0.3">
      <c r="A540" s="52"/>
      <c r="B540" s="77"/>
      <c r="C540" s="45"/>
      <c r="D540" s="46"/>
    </row>
    <row r="541" spans="1:4" ht="15.75" customHeight="1" x14ac:dyDescent="0.3">
      <c r="A541" s="52"/>
      <c r="B541" s="77"/>
      <c r="C541" s="45"/>
      <c r="D541" s="46"/>
    </row>
    <row r="542" spans="1:4" ht="15.75" customHeight="1" x14ac:dyDescent="0.3">
      <c r="A542" s="52"/>
      <c r="B542" s="77"/>
      <c r="C542" s="45"/>
      <c r="D542" s="46"/>
    </row>
    <row r="543" spans="1:4" ht="15.75" customHeight="1" x14ac:dyDescent="0.3">
      <c r="A543" s="52"/>
      <c r="B543" s="77"/>
      <c r="C543" s="45"/>
      <c r="D543" s="46"/>
    </row>
    <row r="544" spans="1:4" ht="15.75" customHeight="1" x14ac:dyDescent="0.3">
      <c r="A544" s="52"/>
      <c r="B544" s="77"/>
      <c r="C544" s="45"/>
      <c r="D544" s="46"/>
    </row>
    <row r="545" spans="1:4" ht="15.75" customHeight="1" x14ac:dyDescent="0.3">
      <c r="A545" s="52"/>
      <c r="B545" s="77"/>
      <c r="C545" s="45"/>
      <c r="D545" s="46"/>
    </row>
    <row r="546" spans="1:4" ht="15.75" customHeight="1" x14ac:dyDescent="0.3">
      <c r="A546" s="52"/>
      <c r="B546" s="77"/>
      <c r="C546" s="45"/>
      <c r="D546" s="46"/>
    </row>
    <row r="547" spans="1:4" ht="15.75" customHeight="1" x14ac:dyDescent="0.3">
      <c r="A547" s="52"/>
      <c r="B547" s="77"/>
      <c r="C547" s="45"/>
      <c r="D547" s="46"/>
    </row>
    <row r="548" spans="1:4" ht="15.75" customHeight="1" x14ac:dyDescent="0.3">
      <c r="A548" s="52"/>
      <c r="B548" s="77"/>
      <c r="C548" s="45"/>
      <c r="D548" s="46"/>
    </row>
    <row r="549" spans="1:4" ht="15.75" customHeight="1" x14ac:dyDescent="0.3">
      <c r="A549" s="52"/>
      <c r="B549" s="77"/>
      <c r="C549" s="45"/>
      <c r="D549" s="46"/>
    </row>
    <row r="550" spans="1:4" ht="15.75" customHeight="1" x14ac:dyDescent="0.3">
      <c r="A550" s="52"/>
      <c r="B550" s="77"/>
      <c r="C550" s="45"/>
      <c r="D550" s="46"/>
    </row>
    <row r="551" spans="1:4" ht="15.75" customHeight="1" x14ac:dyDescent="0.3">
      <c r="A551" s="52"/>
      <c r="B551" s="77"/>
      <c r="C551" s="45"/>
      <c r="D551" s="46"/>
    </row>
    <row r="552" spans="1:4" ht="15.75" customHeight="1" x14ac:dyDescent="0.3">
      <c r="A552" s="52"/>
      <c r="B552" s="77"/>
      <c r="C552" s="45"/>
      <c r="D552" s="46"/>
    </row>
    <row r="553" spans="1:4" ht="15.75" customHeight="1" x14ac:dyDescent="0.3">
      <c r="A553" s="52"/>
      <c r="B553" s="77"/>
      <c r="C553" s="45"/>
      <c r="D553" s="46"/>
    </row>
    <row r="554" spans="1:4" ht="15.75" customHeight="1" x14ac:dyDescent="0.3">
      <c r="A554" s="52"/>
      <c r="B554" s="77"/>
      <c r="C554" s="45"/>
      <c r="D554" s="46"/>
    </row>
    <row r="555" spans="1:4" ht="15.75" customHeight="1" x14ac:dyDescent="0.3">
      <c r="A555" s="52"/>
      <c r="B555" s="77"/>
      <c r="C555" s="45"/>
      <c r="D555" s="46"/>
    </row>
    <row r="556" spans="1:4" ht="15.75" customHeight="1" x14ac:dyDescent="0.3">
      <c r="A556" s="52"/>
      <c r="B556" s="77"/>
      <c r="C556" s="45"/>
      <c r="D556" s="46"/>
    </row>
    <row r="557" spans="1:4" ht="15.75" customHeight="1" x14ac:dyDescent="0.3">
      <c r="A557" s="52"/>
      <c r="B557" s="77"/>
      <c r="C557" s="45"/>
      <c r="D557" s="46"/>
    </row>
    <row r="558" spans="1:4" ht="15.75" customHeight="1" x14ac:dyDescent="0.3">
      <c r="A558" s="52"/>
      <c r="B558" s="77"/>
      <c r="C558" s="45"/>
      <c r="D558" s="46"/>
    </row>
    <row r="559" spans="1:4" ht="15.75" customHeight="1" x14ac:dyDescent="0.3">
      <c r="A559" s="52"/>
      <c r="B559" s="77"/>
      <c r="C559" s="45"/>
      <c r="D559" s="46"/>
    </row>
    <row r="560" spans="1:4" ht="15.75" customHeight="1" x14ac:dyDescent="0.3">
      <c r="A560" s="52"/>
      <c r="B560" s="77"/>
      <c r="C560" s="45"/>
      <c r="D560" s="46"/>
    </row>
    <row r="561" spans="1:4" ht="15.75" customHeight="1" x14ac:dyDescent="0.3">
      <c r="A561" s="52"/>
      <c r="B561" s="77"/>
      <c r="C561" s="45"/>
      <c r="D561" s="46"/>
    </row>
    <row r="562" spans="1:4" ht="15.75" customHeight="1" x14ac:dyDescent="0.3">
      <c r="A562" s="52"/>
      <c r="B562" s="77"/>
      <c r="C562" s="45"/>
      <c r="D562" s="46"/>
    </row>
    <row r="563" spans="1:4" ht="15.75" customHeight="1" x14ac:dyDescent="0.3">
      <c r="A563" s="52"/>
      <c r="B563" s="77"/>
      <c r="C563" s="45"/>
      <c r="D563" s="46"/>
    </row>
    <row r="564" spans="1:4" ht="15.75" customHeight="1" x14ac:dyDescent="0.3">
      <c r="A564" s="52"/>
      <c r="B564" s="77"/>
      <c r="C564" s="45"/>
      <c r="D564" s="46"/>
    </row>
    <row r="565" spans="1:4" ht="15.75" customHeight="1" x14ac:dyDescent="0.3">
      <c r="A565" s="52"/>
      <c r="B565" s="77"/>
      <c r="C565" s="45"/>
      <c r="D565" s="46"/>
    </row>
    <row r="566" spans="1:4" ht="15.75" customHeight="1" x14ac:dyDescent="0.3">
      <c r="A566" s="52"/>
      <c r="B566" s="77"/>
      <c r="C566" s="45"/>
      <c r="D566" s="46"/>
    </row>
    <row r="567" spans="1:4" ht="15.75" customHeight="1" x14ac:dyDescent="0.3">
      <c r="A567" s="52"/>
      <c r="B567" s="77"/>
      <c r="C567" s="45"/>
      <c r="D567" s="46"/>
    </row>
    <row r="568" spans="1:4" ht="15.75" customHeight="1" x14ac:dyDescent="0.3">
      <c r="A568" s="52"/>
      <c r="B568" s="77"/>
      <c r="C568" s="45"/>
      <c r="D568" s="46"/>
    </row>
    <row r="569" spans="1:4" ht="15.75" customHeight="1" x14ac:dyDescent="0.3">
      <c r="A569" s="52"/>
      <c r="B569" s="77"/>
      <c r="C569" s="45"/>
      <c r="D569" s="46"/>
    </row>
    <row r="570" spans="1:4" ht="15.75" customHeight="1" x14ac:dyDescent="0.3">
      <c r="A570" s="52"/>
      <c r="B570" s="77"/>
      <c r="C570" s="45"/>
      <c r="D570" s="46"/>
    </row>
    <row r="571" spans="1:4" ht="15.75" customHeight="1" x14ac:dyDescent="0.3">
      <c r="A571" s="52"/>
      <c r="B571" s="77"/>
      <c r="C571" s="45"/>
      <c r="D571" s="46"/>
    </row>
    <row r="572" spans="1:4" ht="15.75" customHeight="1" x14ac:dyDescent="0.3">
      <c r="A572" s="52"/>
      <c r="B572" s="77"/>
      <c r="C572" s="45"/>
      <c r="D572" s="46"/>
    </row>
    <row r="573" spans="1:4" ht="15.75" customHeight="1" x14ac:dyDescent="0.3">
      <c r="A573" s="52"/>
      <c r="B573" s="77"/>
      <c r="C573" s="45"/>
      <c r="D573" s="46"/>
    </row>
    <row r="574" spans="1:4" ht="15.75" customHeight="1" x14ac:dyDescent="0.3">
      <c r="A574" s="52"/>
      <c r="B574" s="77"/>
      <c r="C574" s="45"/>
      <c r="D574" s="46"/>
    </row>
    <row r="575" spans="1:4" ht="15.75" customHeight="1" x14ac:dyDescent="0.3">
      <c r="A575" s="52"/>
      <c r="B575" s="77"/>
      <c r="C575" s="45"/>
      <c r="D575" s="46"/>
    </row>
    <row r="576" spans="1:4" ht="15.75" customHeight="1" x14ac:dyDescent="0.3">
      <c r="A576" s="52"/>
      <c r="B576" s="77"/>
      <c r="C576" s="45"/>
      <c r="D576" s="46"/>
    </row>
    <row r="577" spans="1:4" ht="15.75" customHeight="1" x14ac:dyDescent="0.3">
      <c r="A577" s="52"/>
      <c r="B577" s="77"/>
      <c r="C577" s="45"/>
      <c r="D577" s="46"/>
    </row>
    <row r="578" spans="1:4" ht="15.75" customHeight="1" x14ac:dyDescent="0.3">
      <c r="A578" s="52"/>
      <c r="B578" s="77"/>
      <c r="C578" s="45"/>
      <c r="D578" s="46"/>
    </row>
    <row r="579" spans="1:4" ht="15.75" customHeight="1" x14ac:dyDescent="0.3">
      <c r="A579" s="52"/>
      <c r="B579" s="77"/>
      <c r="C579" s="45"/>
      <c r="D579" s="46"/>
    </row>
    <row r="580" spans="1:4" ht="15.75" customHeight="1" x14ac:dyDescent="0.3">
      <c r="A580" s="52"/>
      <c r="B580" s="77"/>
      <c r="C580" s="45"/>
      <c r="D580" s="46"/>
    </row>
    <row r="581" spans="1:4" ht="15.75" customHeight="1" x14ac:dyDescent="0.3">
      <c r="A581" s="52"/>
      <c r="B581" s="77"/>
      <c r="C581" s="45"/>
      <c r="D581" s="46"/>
    </row>
    <row r="582" spans="1:4" ht="15.75" customHeight="1" x14ac:dyDescent="0.3">
      <c r="A582" s="52"/>
      <c r="B582" s="77"/>
      <c r="C582" s="45"/>
      <c r="D582" s="46"/>
    </row>
    <row r="583" spans="1:4" ht="15.75" customHeight="1" x14ac:dyDescent="0.3">
      <c r="A583" s="52"/>
      <c r="B583" s="77"/>
      <c r="C583" s="45"/>
      <c r="D583" s="46"/>
    </row>
    <row r="584" spans="1:4" ht="15.75" customHeight="1" x14ac:dyDescent="0.3">
      <c r="A584" s="52"/>
      <c r="B584" s="77"/>
      <c r="C584" s="45"/>
      <c r="D584" s="46"/>
    </row>
    <row r="585" spans="1:4" ht="15.75" customHeight="1" x14ac:dyDescent="0.3">
      <c r="A585" s="52"/>
      <c r="B585" s="77"/>
      <c r="C585" s="45"/>
      <c r="D585" s="46"/>
    </row>
    <row r="586" spans="1:4" ht="15.75" customHeight="1" x14ac:dyDescent="0.3">
      <c r="A586" s="52"/>
      <c r="B586" s="77"/>
      <c r="C586" s="45"/>
      <c r="D586" s="46"/>
    </row>
    <row r="587" spans="1:4" ht="15.75" customHeight="1" x14ac:dyDescent="0.3">
      <c r="A587" s="52"/>
      <c r="B587" s="77"/>
      <c r="C587" s="45"/>
      <c r="D587" s="46"/>
    </row>
    <row r="588" spans="1:4" ht="15.75" customHeight="1" x14ac:dyDescent="0.3">
      <c r="A588" s="52"/>
      <c r="B588" s="77"/>
      <c r="C588" s="45"/>
      <c r="D588" s="46"/>
    </row>
    <row r="589" spans="1:4" ht="15.75" customHeight="1" x14ac:dyDescent="0.3">
      <c r="A589" s="52"/>
      <c r="B589" s="77"/>
      <c r="C589" s="45"/>
      <c r="D589" s="46"/>
    </row>
    <row r="590" spans="1:4" ht="15.75" customHeight="1" x14ac:dyDescent="0.3">
      <c r="A590" s="52"/>
      <c r="B590" s="77"/>
      <c r="C590" s="45"/>
      <c r="D590" s="46"/>
    </row>
    <row r="591" spans="1:4" ht="15.75" customHeight="1" x14ac:dyDescent="0.3">
      <c r="A591" s="52"/>
      <c r="B591" s="77"/>
      <c r="C591" s="45"/>
      <c r="D591" s="46"/>
    </row>
    <row r="592" spans="1:4" ht="15.75" customHeight="1" x14ac:dyDescent="0.3">
      <c r="A592" s="52"/>
      <c r="B592" s="77"/>
      <c r="C592" s="45"/>
      <c r="D592" s="46"/>
    </row>
    <row r="593" spans="1:4" ht="15.75" customHeight="1" x14ac:dyDescent="0.3">
      <c r="A593" s="52"/>
      <c r="B593" s="77"/>
      <c r="C593" s="45"/>
      <c r="D593" s="46"/>
    </row>
    <row r="594" spans="1:4" ht="15.75" customHeight="1" x14ac:dyDescent="0.3">
      <c r="A594" s="52"/>
      <c r="B594" s="77"/>
      <c r="C594" s="45"/>
      <c r="D594" s="46"/>
    </row>
    <row r="595" spans="1:4" ht="15.75" customHeight="1" x14ac:dyDescent="0.3">
      <c r="A595" s="52"/>
      <c r="B595" s="77"/>
      <c r="C595" s="45"/>
      <c r="D595" s="46"/>
    </row>
    <row r="596" spans="1:4" ht="15.75" customHeight="1" x14ac:dyDescent="0.3">
      <c r="A596" s="52"/>
      <c r="B596" s="77"/>
      <c r="C596" s="45"/>
      <c r="D596" s="46"/>
    </row>
    <row r="597" spans="1:4" ht="15.75" customHeight="1" x14ac:dyDescent="0.3">
      <c r="A597" s="52"/>
      <c r="B597" s="77"/>
      <c r="C597" s="45"/>
      <c r="D597" s="46"/>
    </row>
    <row r="598" spans="1:4" ht="15.75" customHeight="1" x14ac:dyDescent="0.3">
      <c r="A598" s="52"/>
      <c r="B598" s="77"/>
      <c r="C598" s="45"/>
      <c r="D598" s="46"/>
    </row>
    <row r="599" spans="1:4" ht="15.75" customHeight="1" x14ac:dyDescent="0.3">
      <c r="A599" s="52"/>
      <c r="B599" s="77"/>
      <c r="C599" s="45"/>
      <c r="D599" s="46"/>
    </row>
    <row r="600" spans="1:4" ht="15.75" customHeight="1" x14ac:dyDescent="0.3">
      <c r="A600" s="52"/>
      <c r="B600" s="77"/>
      <c r="C600" s="45"/>
      <c r="D600" s="46"/>
    </row>
    <row r="601" spans="1:4" ht="15.75" customHeight="1" x14ac:dyDescent="0.3">
      <c r="A601" s="52"/>
      <c r="B601" s="77"/>
      <c r="C601" s="45"/>
      <c r="D601" s="46"/>
    </row>
    <row r="602" spans="1:4" ht="15.75" customHeight="1" x14ac:dyDescent="0.3">
      <c r="A602" s="52"/>
      <c r="B602" s="77"/>
      <c r="C602" s="45"/>
      <c r="D602" s="46"/>
    </row>
    <row r="603" spans="1:4" ht="15.75" customHeight="1" x14ac:dyDescent="0.3">
      <c r="A603" s="52"/>
      <c r="B603" s="77"/>
      <c r="C603" s="45"/>
      <c r="D603" s="46"/>
    </row>
    <row r="604" spans="1:4" ht="15.75" customHeight="1" x14ac:dyDescent="0.3">
      <c r="A604" s="52"/>
      <c r="B604" s="77"/>
      <c r="C604" s="45"/>
      <c r="D604" s="46"/>
    </row>
    <row r="605" spans="1:4" ht="15.75" customHeight="1" x14ac:dyDescent="0.3">
      <c r="A605" s="52"/>
      <c r="B605" s="77"/>
      <c r="C605" s="45"/>
      <c r="D605" s="46"/>
    </row>
    <row r="606" spans="1:4" ht="15.75" customHeight="1" x14ac:dyDescent="0.3">
      <c r="A606" s="52"/>
      <c r="B606" s="77"/>
      <c r="C606" s="45"/>
      <c r="D606" s="46"/>
    </row>
    <row r="607" spans="1:4" ht="15.75" customHeight="1" x14ac:dyDescent="0.3">
      <c r="A607" s="52"/>
      <c r="B607" s="77"/>
      <c r="C607" s="45"/>
      <c r="D607" s="46"/>
    </row>
    <row r="608" spans="1:4" ht="15.75" customHeight="1" x14ac:dyDescent="0.3">
      <c r="A608" s="52"/>
      <c r="B608" s="77"/>
      <c r="C608" s="45"/>
      <c r="D608" s="46"/>
    </row>
    <row r="609" spans="1:4" ht="15.75" customHeight="1" x14ac:dyDescent="0.3">
      <c r="A609" s="52"/>
      <c r="B609" s="77"/>
      <c r="C609" s="45"/>
      <c r="D609" s="46"/>
    </row>
    <row r="610" spans="1:4" ht="15.75" customHeight="1" x14ac:dyDescent="0.3">
      <c r="A610" s="52"/>
      <c r="B610" s="77"/>
      <c r="C610" s="45"/>
      <c r="D610" s="46"/>
    </row>
    <row r="611" spans="1:4" ht="15.75" customHeight="1" x14ac:dyDescent="0.3">
      <c r="A611" s="52"/>
      <c r="B611" s="77"/>
      <c r="C611" s="45"/>
      <c r="D611" s="46"/>
    </row>
    <row r="612" spans="1:4" ht="15.75" customHeight="1" x14ac:dyDescent="0.3">
      <c r="A612" s="52"/>
      <c r="B612" s="77"/>
      <c r="C612" s="45"/>
      <c r="D612" s="46"/>
    </row>
    <row r="613" spans="1:4" ht="15.75" customHeight="1" x14ac:dyDescent="0.3">
      <c r="A613" s="52"/>
      <c r="B613" s="77"/>
      <c r="C613" s="45"/>
      <c r="D613" s="46"/>
    </row>
    <row r="614" spans="1:4" ht="15.75" customHeight="1" x14ac:dyDescent="0.3">
      <c r="A614" s="52"/>
      <c r="B614" s="77"/>
      <c r="C614" s="45"/>
      <c r="D614" s="46"/>
    </row>
    <row r="615" spans="1:4" ht="15.75" customHeight="1" x14ac:dyDescent="0.3">
      <c r="A615" s="52"/>
      <c r="B615" s="77"/>
      <c r="C615" s="45"/>
      <c r="D615" s="46"/>
    </row>
    <row r="616" spans="1:4" ht="15.75" customHeight="1" x14ac:dyDescent="0.3">
      <c r="A616" s="52"/>
      <c r="B616" s="77"/>
      <c r="C616" s="45"/>
      <c r="D616" s="46"/>
    </row>
    <row r="617" spans="1:4" ht="15.75" customHeight="1" x14ac:dyDescent="0.3">
      <c r="A617" s="52"/>
      <c r="B617" s="77"/>
      <c r="C617" s="45"/>
      <c r="D617" s="46"/>
    </row>
    <row r="618" spans="1:4" ht="15.75" customHeight="1" x14ac:dyDescent="0.3">
      <c r="A618" s="52"/>
      <c r="B618" s="77"/>
      <c r="C618" s="45"/>
      <c r="D618" s="46"/>
    </row>
    <row r="619" spans="1:4" ht="15.75" customHeight="1" x14ac:dyDescent="0.3">
      <c r="A619" s="52"/>
      <c r="B619" s="77"/>
      <c r="C619" s="45"/>
      <c r="D619" s="46"/>
    </row>
    <row r="620" spans="1:4" ht="15.75" customHeight="1" x14ac:dyDescent="0.3">
      <c r="A620" s="52"/>
      <c r="B620" s="77"/>
      <c r="C620" s="45"/>
      <c r="D620" s="46"/>
    </row>
    <row r="621" spans="1:4" ht="15.75" customHeight="1" x14ac:dyDescent="0.3">
      <c r="A621" s="52"/>
      <c r="B621" s="77"/>
      <c r="C621" s="45"/>
      <c r="D621" s="46"/>
    </row>
    <row r="622" spans="1:4" ht="15.75" customHeight="1" x14ac:dyDescent="0.3">
      <c r="A622" s="52"/>
      <c r="B622" s="77"/>
      <c r="C622" s="45"/>
      <c r="D622" s="46"/>
    </row>
    <row r="623" spans="1:4" ht="15.75" customHeight="1" x14ac:dyDescent="0.3">
      <c r="A623" s="52"/>
      <c r="B623" s="77"/>
      <c r="C623" s="45"/>
      <c r="D623" s="46"/>
    </row>
    <row r="624" spans="1:4" ht="15.75" customHeight="1" x14ac:dyDescent="0.3">
      <c r="A624" s="52"/>
      <c r="B624" s="77"/>
      <c r="C624" s="45"/>
      <c r="D624" s="46"/>
    </row>
    <row r="625" spans="1:4" ht="15.75" customHeight="1" x14ac:dyDescent="0.3">
      <c r="A625" s="52"/>
      <c r="B625" s="77"/>
      <c r="C625" s="45"/>
      <c r="D625" s="46"/>
    </row>
    <row r="626" spans="1:4" ht="15.75" customHeight="1" x14ac:dyDescent="0.3">
      <c r="A626" s="52"/>
      <c r="B626" s="77"/>
      <c r="C626" s="45"/>
      <c r="D626" s="46"/>
    </row>
    <row r="627" spans="1:4" ht="15.75" customHeight="1" x14ac:dyDescent="0.3">
      <c r="A627" s="52"/>
      <c r="B627" s="77"/>
      <c r="C627" s="45"/>
      <c r="D627" s="46"/>
    </row>
    <row r="628" spans="1:4" ht="15.75" customHeight="1" x14ac:dyDescent="0.3">
      <c r="A628" s="52"/>
      <c r="B628" s="77"/>
      <c r="C628" s="45"/>
      <c r="D628" s="46"/>
    </row>
    <row r="629" spans="1:4" ht="15.75" customHeight="1" x14ac:dyDescent="0.3">
      <c r="A629" s="52"/>
      <c r="B629" s="77"/>
      <c r="C629" s="45"/>
      <c r="D629" s="46"/>
    </row>
    <row r="630" spans="1:4" ht="15.75" customHeight="1" x14ac:dyDescent="0.3">
      <c r="A630" s="52"/>
      <c r="B630" s="77"/>
      <c r="C630" s="45"/>
      <c r="D630" s="46"/>
    </row>
    <row r="631" spans="1:4" ht="15.75" customHeight="1" x14ac:dyDescent="0.3">
      <c r="A631" s="52"/>
      <c r="B631" s="77"/>
      <c r="C631" s="45"/>
      <c r="D631" s="46"/>
    </row>
    <row r="632" spans="1:4" ht="15.75" customHeight="1" x14ac:dyDescent="0.3">
      <c r="A632" s="52"/>
      <c r="B632" s="77"/>
      <c r="C632" s="45"/>
      <c r="D632" s="46"/>
    </row>
    <row r="633" spans="1:4" ht="15.75" customHeight="1" x14ac:dyDescent="0.3">
      <c r="A633" s="52"/>
      <c r="B633" s="77"/>
      <c r="C633" s="45"/>
      <c r="D633" s="46"/>
    </row>
    <row r="634" spans="1:4" ht="15.75" customHeight="1" x14ac:dyDescent="0.3">
      <c r="A634" s="52"/>
      <c r="B634" s="77"/>
      <c r="C634" s="45"/>
      <c r="D634" s="46"/>
    </row>
    <row r="635" spans="1:4" ht="15.75" customHeight="1" x14ac:dyDescent="0.3">
      <c r="A635" s="52"/>
      <c r="B635" s="77"/>
      <c r="C635" s="45"/>
      <c r="D635" s="46"/>
    </row>
    <row r="636" spans="1:4" ht="15.75" customHeight="1" x14ac:dyDescent="0.3">
      <c r="A636" s="52"/>
      <c r="B636" s="77"/>
      <c r="C636" s="45"/>
      <c r="D636" s="46"/>
    </row>
    <row r="637" spans="1:4" ht="15.75" customHeight="1" x14ac:dyDescent="0.3">
      <c r="A637" s="52"/>
      <c r="B637" s="77"/>
      <c r="C637" s="45"/>
      <c r="D637" s="46"/>
    </row>
    <row r="638" spans="1:4" ht="15.75" customHeight="1" x14ac:dyDescent="0.3">
      <c r="A638" s="52"/>
      <c r="B638" s="77"/>
      <c r="C638" s="45"/>
      <c r="D638" s="46"/>
    </row>
    <row r="639" spans="1:4" ht="15.75" customHeight="1" x14ac:dyDescent="0.3">
      <c r="A639" s="52"/>
      <c r="B639" s="77"/>
      <c r="C639" s="45"/>
      <c r="D639" s="46"/>
    </row>
    <row r="640" spans="1:4" ht="15.75" customHeight="1" x14ac:dyDescent="0.3">
      <c r="A640" s="52"/>
      <c r="B640" s="77"/>
      <c r="C640" s="45"/>
      <c r="D640" s="46"/>
    </row>
    <row r="641" spans="1:4" ht="15.75" customHeight="1" x14ac:dyDescent="0.3">
      <c r="A641" s="52"/>
      <c r="B641" s="77"/>
      <c r="C641" s="45"/>
      <c r="D641" s="46"/>
    </row>
    <row r="642" spans="1:4" ht="15.75" customHeight="1" x14ac:dyDescent="0.3">
      <c r="A642" s="52"/>
      <c r="B642" s="77"/>
      <c r="C642" s="45"/>
      <c r="D642" s="46"/>
    </row>
    <row r="643" spans="1:4" ht="15.75" customHeight="1" x14ac:dyDescent="0.3">
      <c r="A643" s="52"/>
      <c r="B643" s="77"/>
      <c r="C643" s="45"/>
      <c r="D643" s="46"/>
    </row>
    <row r="644" spans="1:4" ht="15.75" customHeight="1" x14ac:dyDescent="0.3">
      <c r="A644" s="52"/>
      <c r="B644" s="77"/>
      <c r="C644" s="45"/>
      <c r="D644" s="46"/>
    </row>
    <row r="645" spans="1:4" ht="15.75" customHeight="1" x14ac:dyDescent="0.3">
      <c r="A645" s="52"/>
      <c r="B645" s="77"/>
      <c r="C645" s="45"/>
      <c r="D645" s="46"/>
    </row>
    <row r="646" spans="1:4" ht="15.75" customHeight="1" x14ac:dyDescent="0.3">
      <c r="A646" s="52"/>
      <c r="B646" s="77"/>
      <c r="C646" s="45"/>
      <c r="D646" s="46"/>
    </row>
    <row r="647" spans="1:4" ht="15.75" customHeight="1" x14ac:dyDescent="0.3">
      <c r="A647" s="52"/>
      <c r="B647" s="77"/>
      <c r="C647" s="45"/>
      <c r="D647" s="46"/>
    </row>
    <row r="648" spans="1:4" ht="15.75" customHeight="1" x14ac:dyDescent="0.3">
      <c r="A648" s="52"/>
      <c r="B648" s="77"/>
      <c r="C648" s="45"/>
      <c r="D648" s="46"/>
    </row>
    <row r="649" spans="1:4" ht="15.75" customHeight="1" x14ac:dyDescent="0.3">
      <c r="A649" s="52"/>
      <c r="B649" s="77"/>
      <c r="C649" s="45"/>
      <c r="D649" s="46"/>
    </row>
    <row r="650" spans="1:4" ht="15.75" customHeight="1" x14ac:dyDescent="0.3">
      <c r="A650" s="52"/>
      <c r="B650" s="77"/>
      <c r="C650" s="45"/>
      <c r="D650" s="46"/>
    </row>
    <row r="651" spans="1:4" ht="15.75" customHeight="1" x14ac:dyDescent="0.3">
      <c r="A651" s="52"/>
      <c r="B651" s="77"/>
      <c r="C651" s="45"/>
      <c r="D651" s="46"/>
    </row>
    <row r="652" spans="1:4" ht="15.75" customHeight="1" x14ac:dyDescent="0.3">
      <c r="A652" s="52"/>
      <c r="B652" s="77"/>
      <c r="C652" s="45"/>
      <c r="D652" s="46"/>
    </row>
    <row r="653" spans="1:4" ht="15.75" customHeight="1" x14ac:dyDescent="0.3">
      <c r="A653" s="52"/>
      <c r="B653" s="77"/>
      <c r="C653" s="45"/>
      <c r="D653" s="46"/>
    </row>
    <row r="654" spans="1:4" ht="15.75" customHeight="1" x14ac:dyDescent="0.3">
      <c r="A654" s="52"/>
      <c r="B654" s="77"/>
      <c r="C654" s="45"/>
      <c r="D654" s="46"/>
    </row>
    <row r="655" spans="1:4" ht="15.75" customHeight="1" x14ac:dyDescent="0.3">
      <c r="A655" s="52"/>
      <c r="B655" s="77"/>
      <c r="C655" s="45"/>
      <c r="D655" s="46"/>
    </row>
    <row r="656" spans="1:4" ht="15.75" customHeight="1" x14ac:dyDescent="0.3">
      <c r="A656" s="52"/>
      <c r="B656" s="77"/>
      <c r="C656" s="45"/>
      <c r="D656" s="46"/>
    </row>
    <row r="657" spans="1:4" ht="15.75" customHeight="1" x14ac:dyDescent="0.3">
      <c r="A657" s="52"/>
      <c r="B657" s="77"/>
      <c r="C657" s="45"/>
      <c r="D657" s="46"/>
    </row>
    <row r="658" spans="1:4" ht="15.75" customHeight="1" x14ac:dyDescent="0.3">
      <c r="A658" s="52"/>
      <c r="B658" s="77"/>
      <c r="C658" s="45"/>
      <c r="D658" s="46"/>
    </row>
    <row r="659" spans="1:4" ht="15.75" customHeight="1" x14ac:dyDescent="0.3">
      <c r="A659" s="52"/>
      <c r="B659" s="77"/>
      <c r="C659" s="45"/>
      <c r="D659" s="46"/>
    </row>
    <row r="660" spans="1:4" ht="15.75" customHeight="1" x14ac:dyDescent="0.3">
      <c r="A660" s="52"/>
      <c r="B660" s="77"/>
      <c r="C660" s="45"/>
      <c r="D660" s="46"/>
    </row>
    <row r="661" spans="1:4" ht="15.75" customHeight="1" x14ac:dyDescent="0.3">
      <c r="A661" s="52"/>
      <c r="B661" s="77"/>
      <c r="C661" s="45"/>
      <c r="D661" s="46"/>
    </row>
    <row r="662" spans="1:4" ht="15.75" customHeight="1" x14ac:dyDescent="0.3">
      <c r="A662" s="52"/>
      <c r="B662" s="77"/>
      <c r="C662" s="45"/>
      <c r="D662" s="46"/>
    </row>
    <row r="663" spans="1:4" ht="15.75" customHeight="1" x14ac:dyDescent="0.3">
      <c r="A663" s="52"/>
      <c r="B663" s="77"/>
      <c r="C663" s="45"/>
      <c r="D663" s="46"/>
    </row>
    <row r="664" spans="1:4" ht="15.75" customHeight="1" x14ac:dyDescent="0.3">
      <c r="A664" s="52"/>
      <c r="B664" s="77"/>
      <c r="C664" s="45"/>
      <c r="D664" s="46"/>
    </row>
    <row r="665" spans="1:4" ht="15.75" customHeight="1" x14ac:dyDescent="0.3">
      <c r="A665" s="52"/>
      <c r="B665" s="77"/>
      <c r="C665" s="45"/>
      <c r="D665" s="46"/>
    </row>
    <row r="666" spans="1:4" ht="15.75" customHeight="1" x14ac:dyDescent="0.3">
      <c r="A666" s="52"/>
      <c r="B666" s="77"/>
      <c r="C666" s="45"/>
      <c r="D666" s="46"/>
    </row>
    <row r="667" spans="1:4" ht="15.75" customHeight="1" x14ac:dyDescent="0.3">
      <c r="A667" s="52"/>
      <c r="B667" s="77"/>
      <c r="C667" s="45"/>
      <c r="D667" s="46"/>
    </row>
    <row r="668" spans="1:4" ht="15.75" customHeight="1" x14ac:dyDescent="0.3">
      <c r="A668" s="52"/>
      <c r="B668" s="77"/>
      <c r="C668" s="45"/>
      <c r="D668" s="46"/>
    </row>
    <row r="669" spans="1:4" ht="15.75" customHeight="1" x14ac:dyDescent="0.3">
      <c r="A669" s="52"/>
      <c r="B669" s="77"/>
      <c r="C669" s="45"/>
      <c r="D669" s="46"/>
    </row>
    <row r="670" spans="1:4" ht="15.75" customHeight="1" x14ac:dyDescent="0.3">
      <c r="A670" s="52"/>
      <c r="B670" s="77"/>
      <c r="C670" s="45"/>
      <c r="D670" s="46"/>
    </row>
    <row r="671" spans="1:4" ht="15.75" customHeight="1" x14ac:dyDescent="0.3">
      <c r="A671" s="52"/>
      <c r="B671" s="77"/>
      <c r="C671" s="45"/>
      <c r="D671" s="46"/>
    </row>
    <row r="672" spans="1:4" ht="15.75" customHeight="1" x14ac:dyDescent="0.3">
      <c r="A672" s="52"/>
      <c r="B672" s="77"/>
      <c r="C672" s="45"/>
      <c r="D672" s="46"/>
    </row>
    <row r="673" spans="1:4" ht="15.75" customHeight="1" x14ac:dyDescent="0.3">
      <c r="A673" s="52"/>
      <c r="B673" s="77"/>
      <c r="C673" s="45"/>
      <c r="D673" s="46"/>
    </row>
    <row r="674" spans="1:4" ht="15.75" customHeight="1" x14ac:dyDescent="0.3">
      <c r="A674" s="52"/>
      <c r="B674" s="77"/>
      <c r="C674" s="45"/>
      <c r="D674" s="46"/>
    </row>
    <row r="675" spans="1:4" ht="15.75" customHeight="1" x14ac:dyDescent="0.3">
      <c r="A675" s="52"/>
      <c r="B675" s="77"/>
      <c r="C675" s="45"/>
      <c r="D675" s="46"/>
    </row>
    <row r="676" spans="1:4" ht="15.75" customHeight="1" x14ac:dyDescent="0.3">
      <c r="A676" s="52"/>
      <c r="B676" s="77"/>
      <c r="C676" s="45"/>
      <c r="D676" s="46"/>
    </row>
    <row r="677" spans="1:4" ht="15.75" customHeight="1" x14ac:dyDescent="0.3">
      <c r="A677" s="52"/>
      <c r="B677" s="77"/>
      <c r="C677" s="45"/>
      <c r="D677" s="46"/>
    </row>
    <row r="678" spans="1:4" ht="15.75" customHeight="1" x14ac:dyDescent="0.3">
      <c r="A678" s="52"/>
      <c r="B678" s="77"/>
      <c r="C678" s="45"/>
      <c r="D678" s="46"/>
    </row>
    <row r="679" spans="1:4" ht="15.75" customHeight="1" x14ac:dyDescent="0.3">
      <c r="A679" s="52"/>
      <c r="B679" s="77"/>
      <c r="C679" s="45"/>
      <c r="D679" s="46"/>
    </row>
    <row r="680" spans="1:4" ht="15.75" customHeight="1" x14ac:dyDescent="0.3">
      <c r="A680" s="52"/>
      <c r="B680" s="77"/>
      <c r="C680" s="45"/>
      <c r="D680" s="46"/>
    </row>
    <row r="681" spans="1:4" ht="15.75" customHeight="1" x14ac:dyDescent="0.3">
      <c r="A681" s="52"/>
      <c r="B681" s="77"/>
      <c r="C681" s="45"/>
      <c r="D681" s="46"/>
    </row>
    <row r="682" spans="1:4" ht="15.75" customHeight="1" x14ac:dyDescent="0.3">
      <c r="A682" s="52"/>
      <c r="B682" s="77"/>
      <c r="C682" s="45"/>
      <c r="D682" s="46"/>
    </row>
    <row r="683" spans="1:4" ht="15.75" customHeight="1" x14ac:dyDescent="0.3">
      <c r="A683" s="52"/>
      <c r="B683" s="77"/>
      <c r="C683" s="45"/>
      <c r="D683" s="46"/>
    </row>
    <row r="684" spans="1:4" ht="15.75" customHeight="1" x14ac:dyDescent="0.3">
      <c r="A684" s="52"/>
      <c r="B684" s="77"/>
      <c r="C684" s="45"/>
      <c r="D684" s="46"/>
    </row>
    <row r="685" spans="1:4" ht="15.75" customHeight="1" x14ac:dyDescent="0.3">
      <c r="A685" s="52"/>
      <c r="B685" s="77"/>
      <c r="C685" s="45"/>
      <c r="D685" s="46"/>
    </row>
    <row r="686" spans="1:4" ht="15.75" customHeight="1" x14ac:dyDescent="0.3">
      <c r="A686" s="52"/>
      <c r="B686" s="77"/>
      <c r="C686" s="45"/>
      <c r="D686" s="46"/>
    </row>
    <row r="687" spans="1:4" ht="15.75" customHeight="1" x14ac:dyDescent="0.3">
      <c r="A687" s="52"/>
      <c r="B687" s="77"/>
      <c r="C687" s="45"/>
      <c r="D687" s="46"/>
    </row>
    <row r="688" spans="1:4" ht="15.75" customHeight="1" x14ac:dyDescent="0.3">
      <c r="A688" s="52"/>
      <c r="B688" s="77"/>
      <c r="C688" s="45"/>
      <c r="D688" s="46"/>
    </row>
    <row r="689" spans="1:4" ht="15.75" customHeight="1" x14ac:dyDescent="0.3">
      <c r="A689" s="52"/>
      <c r="B689" s="77"/>
      <c r="C689" s="45"/>
      <c r="D689" s="46"/>
    </row>
    <row r="690" spans="1:4" ht="15.75" customHeight="1" x14ac:dyDescent="0.3">
      <c r="A690" s="52"/>
      <c r="B690" s="77"/>
      <c r="C690" s="45"/>
      <c r="D690" s="46"/>
    </row>
    <row r="691" spans="1:4" ht="15.75" customHeight="1" x14ac:dyDescent="0.3">
      <c r="A691" s="52"/>
      <c r="B691" s="77"/>
      <c r="C691" s="45"/>
      <c r="D691" s="46"/>
    </row>
    <row r="692" spans="1:4" ht="15.75" customHeight="1" x14ac:dyDescent="0.3">
      <c r="A692" s="52"/>
      <c r="B692" s="77"/>
      <c r="C692" s="45"/>
      <c r="D692" s="46"/>
    </row>
    <row r="693" spans="1:4" ht="15.75" customHeight="1" x14ac:dyDescent="0.3">
      <c r="A693" s="52"/>
      <c r="B693" s="77"/>
      <c r="C693" s="45"/>
      <c r="D693" s="46"/>
    </row>
    <row r="694" spans="1:4" ht="15.75" customHeight="1" x14ac:dyDescent="0.3">
      <c r="A694" s="52"/>
      <c r="B694" s="77"/>
      <c r="C694" s="45"/>
      <c r="D694" s="46"/>
    </row>
    <row r="695" spans="1:4" ht="15.75" customHeight="1" x14ac:dyDescent="0.3">
      <c r="A695" s="52"/>
      <c r="B695" s="77"/>
      <c r="C695" s="45"/>
      <c r="D695" s="46"/>
    </row>
    <row r="696" spans="1:4" ht="15.75" customHeight="1" x14ac:dyDescent="0.3">
      <c r="A696" s="52"/>
      <c r="B696" s="77"/>
      <c r="C696" s="45"/>
      <c r="D696" s="46"/>
    </row>
    <row r="697" spans="1:4" ht="15.75" customHeight="1" x14ac:dyDescent="0.3">
      <c r="A697" s="52"/>
      <c r="B697" s="77"/>
      <c r="C697" s="45"/>
      <c r="D697" s="46"/>
    </row>
    <row r="698" spans="1:4" ht="15.75" customHeight="1" x14ac:dyDescent="0.3">
      <c r="A698" s="52"/>
      <c r="B698" s="77"/>
      <c r="C698" s="45"/>
      <c r="D698" s="46"/>
    </row>
    <row r="699" spans="1:4" ht="15.75" customHeight="1" x14ac:dyDescent="0.3">
      <c r="A699" s="52"/>
      <c r="B699" s="77"/>
      <c r="C699" s="45"/>
      <c r="D699" s="46"/>
    </row>
    <row r="700" spans="1:4" ht="15.75" customHeight="1" x14ac:dyDescent="0.3">
      <c r="A700" s="52"/>
      <c r="B700" s="77"/>
      <c r="C700" s="45"/>
      <c r="D700" s="46"/>
    </row>
    <row r="701" spans="1:4" ht="15.75" customHeight="1" x14ac:dyDescent="0.3">
      <c r="A701" s="52"/>
      <c r="B701" s="77"/>
      <c r="C701" s="45"/>
      <c r="D701" s="46"/>
    </row>
    <row r="702" spans="1:4" ht="15.75" customHeight="1" x14ac:dyDescent="0.3">
      <c r="A702" s="52"/>
      <c r="B702" s="77"/>
      <c r="C702" s="45"/>
      <c r="D702" s="46"/>
    </row>
    <row r="703" spans="1:4" ht="15.75" customHeight="1" x14ac:dyDescent="0.3">
      <c r="A703" s="52"/>
      <c r="B703" s="77"/>
      <c r="C703" s="45"/>
      <c r="D703" s="46"/>
    </row>
    <row r="704" spans="1:4" ht="15.75" customHeight="1" x14ac:dyDescent="0.3">
      <c r="A704" s="52"/>
      <c r="B704" s="77"/>
      <c r="C704" s="45"/>
      <c r="D704" s="46"/>
    </row>
    <row r="705" spans="1:4" ht="15.75" customHeight="1" x14ac:dyDescent="0.3">
      <c r="A705" s="52"/>
      <c r="B705" s="77"/>
      <c r="C705" s="45"/>
      <c r="D705" s="46"/>
    </row>
    <row r="706" spans="1:4" ht="15.75" customHeight="1" x14ac:dyDescent="0.3">
      <c r="A706" s="52"/>
      <c r="B706" s="77"/>
      <c r="C706" s="45"/>
      <c r="D706" s="46"/>
    </row>
    <row r="707" spans="1:4" ht="15.75" customHeight="1" x14ac:dyDescent="0.3">
      <c r="A707" s="52"/>
      <c r="B707" s="77"/>
      <c r="C707" s="45"/>
      <c r="D707" s="46"/>
    </row>
    <row r="708" spans="1:4" ht="15.75" customHeight="1" x14ac:dyDescent="0.3">
      <c r="A708" s="52"/>
      <c r="B708" s="77"/>
      <c r="C708" s="45"/>
      <c r="D708" s="46"/>
    </row>
    <row r="709" spans="1:4" ht="15.75" customHeight="1" x14ac:dyDescent="0.3">
      <c r="A709" s="52"/>
      <c r="B709" s="77"/>
      <c r="C709" s="45"/>
      <c r="D709" s="46"/>
    </row>
    <row r="710" spans="1:4" ht="15.75" customHeight="1" x14ac:dyDescent="0.3">
      <c r="A710" s="52"/>
      <c r="B710" s="77"/>
      <c r="C710" s="45"/>
      <c r="D710" s="46"/>
    </row>
    <row r="711" spans="1:4" ht="15.75" customHeight="1" x14ac:dyDescent="0.3">
      <c r="A711" s="52"/>
      <c r="B711" s="77"/>
      <c r="C711" s="45"/>
      <c r="D711" s="46"/>
    </row>
    <row r="712" spans="1:4" ht="15.75" customHeight="1" x14ac:dyDescent="0.3">
      <c r="A712" s="52"/>
      <c r="B712" s="77"/>
      <c r="C712" s="45"/>
      <c r="D712" s="46"/>
    </row>
    <row r="713" spans="1:4" ht="15.75" customHeight="1" x14ac:dyDescent="0.3">
      <c r="A713" s="52"/>
      <c r="B713" s="77"/>
      <c r="C713" s="45"/>
      <c r="D713" s="46"/>
    </row>
    <row r="714" spans="1:4" ht="15.75" customHeight="1" x14ac:dyDescent="0.3">
      <c r="A714" s="52"/>
      <c r="B714" s="77"/>
      <c r="C714" s="45"/>
      <c r="D714" s="46"/>
    </row>
    <row r="715" spans="1:4" ht="15.75" customHeight="1" x14ac:dyDescent="0.3">
      <c r="A715" s="52"/>
      <c r="B715" s="77"/>
      <c r="C715" s="45"/>
      <c r="D715" s="46"/>
    </row>
    <row r="716" spans="1:4" ht="15.75" customHeight="1" x14ac:dyDescent="0.3">
      <c r="A716" s="52"/>
      <c r="B716" s="77"/>
      <c r="C716" s="45"/>
      <c r="D716" s="46"/>
    </row>
    <row r="717" spans="1:4" ht="15.75" customHeight="1" x14ac:dyDescent="0.3">
      <c r="A717" s="52"/>
      <c r="B717" s="77"/>
      <c r="C717" s="45"/>
      <c r="D717" s="46"/>
    </row>
    <row r="718" spans="1:4" ht="15.75" customHeight="1" x14ac:dyDescent="0.3">
      <c r="A718" s="52"/>
      <c r="B718" s="77"/>
      <c r="C718" s="45"/>
      <c r="D718" s="46"/>
    </row>
    <row r="719" spans="1:4" ht="15.75" customHeight="1" x14ac:dyDescent="0.3">
      <c r="A719" s="52"/>
      <c r="B719" s="77"/>
      <c r="C719" s="45"/>
      <c r="D719" s="46"/>
    </row>
    <row r="720" spans="1:4" ht="15.75" customHeight="1" x14ac:dyDescent="0.3">
      <c r="A720" s="52"/>
      <c r="B720" s="77"/>
      <c r="C720" s="45"/>
      <c r="D720" s="46"/>
    </row>
    <row r="721" spans="1:4" ht="15.75" customHeight="1" x14ac:dyDescent="0.3">
      <c r="A721" s="52"/>
      <c r="B721" s="77"/>
      <c r="C721" s="45"/>
      <c r="D721" s="46"/>
    </row>
    <row r="722" spans="1:4" ht="15.75" customHeight="1" x14ac:dyDescent="0.3">
      <c r="A722" s="52"/>
      <c r="B722" s="77"/>
      <c r="C722" s="45"/>
      <c r="D722" s="46"/>
    </row>
    <row r="723" spans="1:4" ht="15.75" customHeight="1" x14ac:dyDescent="0.3">
      <c r="A723" s="52"/>
      <c r="B723" s="77"/>
      <c r="C723" s="45"/>
      <c r="D723" s="46"/>
    </row>
    <row r="724" spans="1:4" ht="15.75" customHeight="1" x14ac:dyDescent="0.3">
      <c r="A724" s="52"/>
      <c r="B724" s="77"/>
      <c r="C724" s="45"/>
      <c r="D724" s="46"/>
    </row>
    <row r="725" spans="1:4" ht="15.75" customHeight="1" x14ac:dyDescent="0.3">
      <c r="A725" s="52"/>
      <c r="B725" s="77"/>
      <c r="C725" s="45"/>
      <c r="D725" s="46"/>
    </row>
    <row r="726" spans="1:4" ht="15.75" customHeight="1" x14ac:dyDescent="0.3">
      <c r="A726" s="52"/>
      <c r="B726" s="77"/>
      <c r="C726" s="45"/>
      <c r="D726" s="46"/>
    </row>
    <row r="727" spans="1:4" ht="15.75" customHeight="1" x14ac:dyDescent="0.3">
      <c r="A727" s="52"/>
      <c r="B727" s="77"/>
      <c r="C727" s="45"/>
      <c r="D727" s="46"/>
    </row>
    <row r="728" spans="1:4" ht="15.75" customHeight="1" x14ac:dyDescent="0.3">
      <c r="A728" s="52"/>
      <c r="B728" s="77"/>
      <c r="C728" s="45"/>
      <c r="D728" s="46"/>
    </row>
    <row r="729" spans="1:4" ht="15.75" customHeight="1" x14ac:dyDescent="0.3">
      <c r="A729" s="52"/>
      <c r="B729" s="77"/>
      <c r="C729" s="45"/>
      <c r="D729" s="46"/>
    </row>
    <row r="730" spans="1:4" ht="15.75" customHeight="1" x14ac:dyDescent="0.3">
      <c r="A730" s="52"/>
      <c r="B730" s="77"/>
      <c r="C730" s="45"/>
      <c r="D730" s="46"/>
    </row>
    <row r="731" spans="1:4" ht="15.75" customHeight="1" x14ac:dyDescent="0.3">
      <c r="A731" s="52"/>
      <c r="B731" s="77"/>
      <c r="C731" s="45"/>
      <c r="D731" s="46"/>
    </row>
    <row r="732" spans="1:4" ht="15.75" customHeight="1" x14ac:dyDescent="0.3">
      <c r="A732" s="52"/>
      <c r="B732" s="77"/>
      <c r="C732" s="45"/>
      <c r="D732" s="46"/>
    </row>
    <row r="733" spans="1:4" ht="15.75" customHeight="1" x14ac:dyDescent="0.3">
      <c r="A733" s="52"/>
      <c r="B733" s="77"/>
      <c r="C733" s="45"/>
      <c r="D733" s="46"/>
    </row>
    <row r="734" spans="1:4" ht="15.75" customHeight="1" x14ac:dyDescent="0.3">
      <c r="A734" s="52"/>
      <c r="B734" s="77"/>
      <c r="C734" s="45"/>
      <c r="D734" s="46"/>
    </row>
    <row r="735" spans="1:4" ht="15.75" customHeight="1" x14ac:dyDescent="0.3">
      <c r="A735" s="52"/>
      <c r="B735" s="77"/>
      <c r="C735" s="45"/>
      <c r="D735" s="46"/>
    </row>
    <row r="736" spans="1:4" ht="15.75" customHeight="1" x14ac:dyDescent="0.3">
      <c r="A736" s="52"/>
      <c r="B736" s="77"/>
      <c r="C736" s="45"/>
      <c r="D736" s="46"/>
    </row>
    <row r="737" spans="1:4" ht="15.75" customHeight="1" x14ac:dyDescent="0.3">
      <c r="A737" s="52"/>
      <c r="B737" s="77"/>
      <c r="C737" s="45"/>
      <c r="D737" s="46"/>
    </row>
    <row r="738" spans="1:4" ht="15.75" customHeight="1" x14ac:dyDescent="0.3">
      <c r="A738" s="52"/>
      <c r="B738" s="77"/>
      <c r="C738" s="45"/>
      <c r="D738" s="46"/>
    </row>
    <row r="739" spans="1:4" ht="15.75" customHeight="1" x14ac:dyDescent="0.3">
      <c r="A739" s="52"/>
      <c r="B739" s="77"/>
      <c r="C739" s="45"/>
      <c r="D739" s="46"/>
    </row>
    <row r="740" spans="1:4" ht="15.75" customHeight="1" x14ac:dyDescent="0.3">
      <c r="A740" s="52"/>
      <c r="B740" s="77"/>
      <c r="C740" s="45"/>
      <c r="D740" s="46"/>
    </row>
    <row r="741" spans="1:4" ht="15.75" customHeight="1" x14ac:dyDescent="0.3">
      <c r="A741" s="52"/>
      <c r="B741" s="77"/>
      <c r="C741" s="45"/>
      <c r="D741" s="46"/>
    </row>
    <row r="742" spans="1:4" ht="15.75" customHeight="1" x14ac:dyDescent="0.3">
      <c r="A742" s="52"/>
      <c r="B742" s="77"/>
      <c r="C742" s="45"/>
      <c r="D742" s="46"/>
    </row>
    <row r="743" spans="1:4" ht="15.75" customHeight="1" x14ac:dyDescent="0.3">
      <c r="A743" s="52"/>
      <c r="B743" s="77"/>
      <c r="C743" s="45"/>
      <c r="D743" s="46"/>
    </row>
    <row r="744" spans="1:4" ht="15.75" customHeight="1" x14ac:dyDescent="0.3">
      <c r="A744" s="52"/>
      <c r="B744" s="77"/>
      <c r="C744" s="45"/>
      <c r="D744" s="46"/>
    </row>
    <row r="745" spans="1:4" ht="15.75" customHeight="1" x14ac:dyDescent="0.3">
      <c r="A745" s="52"/>
      <c r="B745" s="77"/>
      <c r="C745" s="45"/>
      <c r="D745" s="46"/>
    </row>
    <row r="746" spans="1:4" ht="15.75" customHeight="1" x14ac:dyDescent="0.3">
      <c r="A746" s="52"/>
      <c r="B746" s="77"/>
      <c r="C746" s="45"/>
      <c r="D746" s="46"/>
    </row>
    <row r="747" spans="1:4" ht="15.75" customHeight="1" x14ac:dyDescent="0.3">
      <c r="A747" s="52"/>
      <c r="B747" s="77"/>
      <c r="C747" s="45"/>
      <c r="D747" s="46"/>
    </row>
    <row r="748" spans="1:4" ht="15.75" customHeight="1" x14ac:dyDescent="0.3">
      <c r="A748" s="52"/>
      <c r="B748" s="77"/>
      <c r="C748" s="45"/>
      <c r="D748" s="46"/>
    </row>
    <row r="749" spans="1:4" ht="15.75" customHeight="1" x14ac:dyDescent="0.3">
      <c r="A749" s="52"/>
      <c r="B749" s="77"/>
      <c r="C749" s="45"/>
      <c r="D749" s="46"/>
    </row>
    <row r="750" spans="1:4" ht="15.75" customHeight="1" x14ac:dyDescent="0.3">
      <c r="A750" s="52"/>
      <c r="B750" s="77"/>
      <c r="C750" s="45"/>
      <c r="D750" s="46"/>
    </row>
    <row r="751" spans="1:4" ht="15.75" customHeight="1" x14ac:dyDescent="0.3">
      <c r="A751" s="52"/>
      <c r="B751" s="77"/>
      <c r="C751" s="45"/>
      <c r="D751" s="46"/>
    </row>
    <row r="752" spans="1:4" ht="15.75" customHeight="1" x14ac:dyDescent="0.3">
      <c r="A752" s="52"/>
      <c r="B752" s="77"/>
      <c r="C752" s="45"/>
      <c r="D752" s="46"/>
    </row>
    <row r="753" spans="1:4" ht="15.75" customHeight="1" x14ac:dyDescent="0.3">
      <c r="A753" s="52"/>
      <c r="B753" s="77"/>
      <c r="C753" s="45"/>
      <c r="D753" s="46"/>
    </row>
    <row r="754" spans="1:4" ht="15.75" customHeight="1" x14ac:dyDescent="0.3">
      <c r="A754" s="52"/>
      <c r="B754" s="77"/>
      <c r="C754" s="45"/>
      <c r="D754" s="46"/>
    </row>
    <row r="755" spans="1:4" ht="15.75" customHeight="1" x14ac:dyDescent="0.3">
      <c r="A755" s="52"/>
      <c r="B755" s="77"/>
      <c r="C755" s="45"/>
      <c r="D755" s="46"/>
    </row>
    <row r="756" spans="1:4" ht="15.75" customHeight="1" x14ac:dyDescent="0.3">
      <c r="A756" s="52"/>
      <c r="B756" s="77"/>
      <c r="C756" s="45"/>
      <c r="D756" s="46"/>
    </row>
    <row r="757" spans="1:4" ht="15.75" customHeight="1" x14ac:dyDescent="0.3">
      <c r="A757" s="52"/>
      <c r="B757" s="77"/>
      <c r="C757" s="45"/>
      <c r="D757" s="46"/>
    </row>
    <row r="758" spans="1:4" ht="15.75" customHeight="1" x14ac:dyDescent="0.3">
      <c r="A758" s="52"/>
      <c r="B758" s="77"/>
      <c r="C758" s="45"/>
      <c r="D758" s="46"/>
    </row>
    <row r="759" spans="1:4" ht="15.75" customHeight="1" x14ac:dyDescent="0.3">
      <c r="A759" s="52"/>
      <c r="B759" s="77"/>
      <c r="C759" s="45"/>
      <c r="D759" s="46"/>
    </row>
    <row r="760" spans="1:4" ht="15.75" customHeight="1" x14ac:dyDescent="0.3">
      <c r="A760" s="52"/>
      <c r="B760" s="77"/>
      <c r="C760" s="45"/>
      <c r="D760" s="46"/>
    </row>
    <row r="761" spans="1:4" ht="15.75" customHeight="1" x14ac:dyDescent="0.3">
      <c r="A761" s="52"/>
      <c r="B761" s="77"/>
      <c r="C761" s="45"/>
      <c r="D761" s="46"/>
    </row>
    <row r="762" spans="1:4" ht="15.75" customHeight="1" x14ac:dyDescent="0.3">
      <c r="A762" s="52"/>
      <c r="B762" s="77"/>
      <c r="C762" s="45"/>
      <c r="D762" s="46"/>
    </row>
    <row r="763" spans="1:4" ht="15.75" customHeight="1" x14ac:dyDescent="0.3">
      <c r="A763" s="52"/>
      <c r="B763" s="77"/>
      <c r="C763" s="45"/>
      <c r="D763" s="46"/>
    </row>
    <row r="764" spans="1:4" ht="15.75" customHeight="1" x14ac:dyDescent="0.3">
      <c r="A764" s="52"/>
      <c r="B764" s="77"/>
      <c r="C764" s="45"/>
      <c r="D764" s="46"/>
    </row>
    <row r="765" spans="1:4" ht="15.75" customHeight="1" x14ac:dyDescent="0.3">
      <c r="A765" s="52"/>
      <c r="B765" s="77"/>
      <c r="C765" s="45"/>
      <c r="D765" s="46"/>
    </row>
    <row r="766" spans="1:4" ht="15.75" customHeight="1" x14ac:dyDescent="0.3">
      <c r="A766" s="52"/>
      <c r="B766" s="77"/>
      <c r="C766" s="45"/>
      <c r="D766" s="46"/>
    </row>
    <row r="767" spans="1:4" ht="15.75" customHeight="1" x14ac:dyDescent="0.3">
      <c r="A767" s="52"/>
      <c r="B767" s="77"/>
      <c r="C767" s="45"/>
      <c r="D767" s="46"/>
    </row>
    <row r="768" spans="1:4" ht="15.75" customHeight="1" x14ac:dyDescent="0.3">
      <c r="A768" s="52"/>
      <c r="B768" s="77"/>
      <c r="C768" s="45"/>
      <c r="D768" s="46"/>
    </row>
    <row r="769" spans="1:4" ht="15.75" customHeight="1" x14ac:dyDescent="0.3">
      <c r="A769" s="52"/>
      <c r="B769" s="77"/>
      <c r="C769" s="45"/>
      <c r="D769" s="46"/>
    </row>
    <row r="770" spans="1:4" ht="15.75" customHeight="1" x14ac:dyDescent="0.3">
      <c r="A770" s="52"/>
      <c r="B770" s="77"/>
      <c r="C770" s="45"/>
      <c r="D770" s="46"/>
    </row>
    <row r="771" spans="1:4" ht="15.75" customHeight="1" x14ac:dyDescent="0.3">
      <c r="A771" s="52"/>
      <c r="B771" s="77"/>
      <c r="C771" s="45"/>
      <c r="D771" s="46"/>
    </row>
    <row r="772" spans="1:4" ht="15.75" customHeight="1" x14ac:dyDescent="0.3">
      <c r="A772" s="52"/>
      <c r="B772" s="77"/>
      <c r="C772" s="45"/>
      <c r="D772" s="46"/>
    </row>
    <row r="773" spans="1:4" ht="15.75" customHeight="1" x14ac:dyDescent="0.3">
      <c r="A773" s="52"/>
      <c r="B773" s="77"/>
      <c r="C773" s="45"/>
      <c r="D773" s="46"/>
    </row>
    <row r="774" spans="1:4" ht="15.75" customHeight="1" x14ac:dyDescent="0.3">
      <c r="A774" s="52"/>
      <c r="B774" s="77"/>
      <c r="C774" s="45"/>
      <c r="D774" s="46"/>
    </row>
    <row r="775" spans="1:4" ht="15.75" customHeight="1" x14ac:dyDescent="0.3">
      <c r="A775" s="52"/>
      <c r="B775" s="77"/>
      <c r="C775" s="45"/>
      <c r="D775" s="46"/>
    </row>
    <row r="776" spans="1:4" ht="15.75" customHeight="1" x14ac:dyDescent="0.3">
      <c r="A776" s="52"/>
      <c r="B776" s="77"/>
      <c r="C776" s="45"/>
      <c r="D776" s="46"/>
    </row>
    <row r="777" spans="1:4" ht="15.75" customHeight="1" x14ac:dyDescent="0.3">
      <c r="A777" s="52"/>
      <c r="B777" s="77"/>
      <c r="C777" s="45"/>
      <c r="D777" s="46"/>
    </row>
    <row r="778" spans="1:4" ht="15.75" customHeight="1" x14ac:dyDescent="0.3">
      <c r="A778" s="52"/>
      <c r="B778" s="77"/>
      <c r="C778" s="45"/>
      <c r="D778" s="46"/>
    </row>
    <row r="779" spans="1:4" ht="15.75" customHeight="1" x14ac:dyDescent="0.3">
      <c r="A779" s="52"/>
      <c r="B779" s="77"/>
      <c r="C779" s="45"/>
      <c r="D779" s="46"/>
    </row>
    <row r="780" spans="1:4" ht="15.75" customHeight="1" x14ac:dyDescent="0.3">
      <c r="A780" s="52"/>
      <c r="B780" s="77"/>
      <c r="C780" s="45"/>
      <c r="D780" s="46"/>
    </row>
    <row r="781" spans="1:4" ht="15.75" customHeight="1" x14ac:dyDescent="0.3">
      <c r="A781" s="52"/>
      <c r="B781" s="77"/>
      <c r="C781" s="45"/>
      <c r="D781" s="46"/>
    </row>
    <row r="782" spans="1:4" ht="15.75" customHeight="1" x14ac:dyDescent="0.3">
      <c r="A782" s="52"/>
      <c r="B782" s="77"/>
      <c r="C782" s="45"/>
      <c r="D782" s="46"/>
    </row>
    <row r="783" spans="1:4" ht="15.75" customHeight="1" x14ac:dyDescent="0.3">
      <c r="A783" s="52"/>
      <c r="B783" s="77"/>
      <c r="C783" s="45"/>
      <c r="D783" s="46"/>
    </row>
    <row r="784" spans="1:4" ht="15.75" customHeight="1" x14ac:dyDescent="0.3">
      <c r="A784" s="52"/>
      <c r="B784" s="77"/>
      <c r="C784" s="45"/>
      <c r="D784" s="46"/>
    </row>
    <row r="785" spans="1:4" ht="15.75" customHeight="1" x14ac:dyDescent="0.3">
      <c r="A785" s="52"/>
      <c r="B785" s="77"/>
      <c r="C785" s="45"/>
      <c r="D785" s="46"/>
    </row>
    <row r="786" spans="1:4" ht="15.75" customHeight="1" x14ac:dyDescent="0.3">
      <c r="A786" s="52"/>
      <c r="B786" s="77"/>
      <c r="C786" s="45"/>
      <c r="D786" s="46"/>
    </row>
    <row r="787" spans="1:4" ht="15.75" customHeight="1" x14ac:dyDescent="0.3">
      <c r="A787" s="52"/>
      <c r="B787" s="77"/>
      <c r="C787" s="45"/>
      <c r="D787" s="46"/>
    </row>
    <row r="788" spans="1:4" ht="15.75" customHeight="1" x14ac:dyDescent="0.3">
      <c r="A788" s="52"/>
      <c r="B788" s="77"/>
      <c r="C788" s="45"/>
      <c r="D788" s="46"/>
    </row>
    <row r="789" spans="1:4" ht="15.75" customHeight="1" x14ac:dyDescent="0.3">
      <c r="A789" s="52"/>
      <c r="B789" s="77"/>
      <c r="C789" s="45"/>
      <c r="D789" s="46"/>
    </row>
    <row r="790" spans="1:4" ht="15.75" customHeight="1" x14ac:dyDescent="0.3">
      <c r="A790" s="52"/>
      <c r="B790" s="77"/>
      <c r="C790" s="45"/>
      <c r="D790" s="46"/>
    </row>
    <row r="791" spans="1:4" ht="15.75" customHeight="1" x14ac:dyDescent="0.3">
      <c r="A791" s="52"/>
      <c r="B791" s="77"/>
      <c r="C791" s="45"/>
      <c r="D791" s="46"/>
    </row>
    <row r="792" spans="1:4" ht="15.75" customHeight="1" x14ac:dyDescent="0.3">
      <c r="A792" s="52"/>
      <c r="B792" s="77"/>
      <c r="C792" s="45"/>
      <c r="D792" s="46"/>
    </row>
    <row r="793" spans="1:4" ht="15.75" customHeight="1" x14ac:dyDescent="0.3">
      <c r="A793" s="52"/>
      <c r="B793" s="77"/>
      <c r="C793" s="45"/>
      <c r="D793" s="46"/>
    </row>
    <row r="794" spans="1:4" ht="15.75" customHeight="1" x14ac:dyDescent="0.3">
      <c r="A794" s="52"/>
      <c r="B794" s="77"/>
      <c r="C794" s="45"/>
      <c r="D794" s="46"/>
    </row>
    <row r="795" spans="1:4" ht="15.75" customHeight="1" x14ac:dyDescent="0.3">
      <c r="A795" s="52"/>
      <c r="B795" s="77"/>
      <c r="C795" s="45"/>
      <c r="D795" s="46"/>
    </row>
    <row r="796" spans="1:4" ht="15.75" customHeight="1" x14ac:dyDescent="0.3">
      <c r="A796" s="52"/>
      <c r="B796" s="77"/>
      <c r="C796" s="45"/>
      <c r="D796" s="46"/>
    </row>
    <row r="797" spans="1:4" ht="15.75" customHeight="1" x14ac:dyDescent="0.3">
      <c r="A797" s="52"/>
      <c r="B797" s="77"/>
      <c r="C797" s="45"/>
      <c r="D797" s="46"/>
    </row>
    <row r="798" spans="1:4" ht="15.75" customHeight="1" x14ac:dyDescent="0.3">
      <c r="A798" s="52"/>
      <c r="B798" s="77"/>
      <c r="C798" s="45"/>
      <c r="D798" s="46"/>
    </row>
    <row r="799" spans="1:4" ht="15.75" customHeight="1" x14ac:dyDescent="0.3">
      <c r="A799" s="52"/>
      <c r="B799" s="77"/>
      <c r="C799" s="45"/>
      <c r="D799" s="46"/>
    </row>
    <row r="800" spans="1:4" ht="15.75" customHeight="1" x14ac:dyDescent="0.3">
      <c r="A800" s="52"/>
      <c r="B800" s="77"/>
      <c r="C800" s="45"/>
      <c r="D800" s="46"/>
    </row>
    <row r="801" spans="1:4" ht="15.75" customHeight="1" x14ac:dyDescent="0.3">
      <c r="A801" s="52"/>
      <c r="B801" s="77"/>
      <c r="C801" s="45"/>
      <c r="D801" s="46"/>
    </row>
    <row r="802" spans="1:4" ht="15.75" customHeight="1" x14ac:dyDescent="0.3">
      <c r="A802" s="52"/>
      <c r="B802" s="77"/>
      <c r="C802" s="45"/>
      <c r="D802" s="46"/>
    </row>
    <row r="803" spans="1:4" ht="15.75" customHeight="1" x14ac:dyDescent="0.3">
      <c r="A803" s="52"/>
      <c r="B803" s="77"/>
      <c r="C803" s="45"/>
      <c r="D803" s="46"/>
    </row>
    <row r="804" spans="1:4" ht="15.75" customHeight="1" x14ac:dyDescent="0.3">
      <c r="A804" s="52"/>
      <c r="B804" s="77"/>
      <c r="C804" s="45"/>
      <c r="D804" s="46"/>
    </row>
    <row r="805" spans="1:4" ht="15.75" customHeight="1" x14ac:dyDescent="0.3">
      <c r="A805" s="52"/>
      <c r="B805" s="77"/>
      <c r="C805" s="45"/>
      <c r="D805" s="46"/>
    </row>
    <row r="806" spans="1:4" ht="15.75" customHeight="1" x14ac:dyDescent="0.3">
      <c r="A806" s="52"/>
      <c r="B806" s="77"/>
      <c r="C806" s="45"/>
      <c r="D806" s="46"/>
    </row>
    <row r="807" spans="1:4" ht="15.75" customHeight="1" x14ac:dyDescent="0.3">
      <c r="A807" s="52"/>
      <c r="B807" s="77"/>
      <c r="C807" s="45"/>
      <c r="D807" s="46"/>
    </row>
    <row r="808" spans="1:4" ht="15.75" customHeight="1" x14ac:dyDescent="0.3">
      <c r="A808" s="52"/>
      <c r="B808" s="77"/>
      <c r="C808" s="45"/>
      <c r="D808" s="46"/>
    </row>
    <row r="809" spans="1:4" ht="15.75" customHeight="1" x14ac:dyDescent="0.3">
      <c r="A809" s="52"/>
      <c r="B809" s="77"/>
      <c r="C809" s="45"/>
      <c r="D809" s="46"/>
    </row>
    <row r="810" spans="1:4" ht="15.75" customHeight="1" x14ac:dyDescent="0.3">
      <c r="A810" s="52"/>
      <c r="B810" s="77"/>
      <c r="C810" s="45"/>
      <c r="D810" s="46"/>
    </row>
    <row r="811" spans="1:4" ht="15.75" customHeight="1" x14ac:dyDescent="0.3">
      <c r="A811" s="52"/>
      <c r="B811" s="77"/>
      <c r="C811" s="45"/>
      <c r="D811" s="46"/>
    </row>
    <row r="812" spans="1:4" ht="15.75" customHeight="1" x14ac:dyDescent="0.3">
      <c r="A812" s="52"/>
      <c r="B812" s="77"/>
      <c r="C812" s="45"/>
      <c r="D812" s="46"/>
    </row>
    <row r="813" spans="1:4" ht="15.75" customHeight="1" x14ac:dyDescent="0.3">
      <c r="A813" s="52"/>
      <c r="B813" s="77"/>
      <c r="C813" s="45"/>
      <c r="D813" s="46"/>
    </row>
    <row r="814" spans="1:4" ht="15.75" customHeight="1" x14ac:dyDescent="0.3">
      <c r="A814" s="52"/>
      <c r="B814" s="77"/>
      <c r="C814" s="45"/>
      <c r="D814" s="46"/>
    </row>
    <row r="815" spans="1:4" ht="15.75" customHeight="1" x14ac:dyDescent="0.3">
      <c r="A815" s="52"/>
      <c r="B815" s="77"/>
      <c r="C815" s="45"/>
      <c r="D815" s="46"/>
    </row>
    <row r="816" spans="1:4" ht="15.75" customHeight="1" x14ac:dyDescent="0.3">
      <c r="A816" s="52"/>
      <c r="B816" s="77"/>
      <c r="C816" s="45"/>
      <c r="D816" s="46"/>
    </row>
    <row r="817" spans="1:4" ht="15.75" customHeight="1" x14ac:dyDescent="0.3">
      <c r="A817" s="52"/>
      <c r="B817" s="77"/>
      <c r="C817" s="45"/>
      <c r="D817" s="46"/>
    </row>
    <row r="818" spans="1:4" ht="15.75" customHeight="1" x14ac:dyDescent="0.3">
      <c r="A818" s="52"/>
      <c r="B818" s="77"/>
      <c r="C818" s="45"/>
      <c r="D818" s="46"/>
    </row>
    <row r="819" spans="1:4" ht="15.75" customHeight="1" x14ac:dyDescent="0.3">
      <c r="A819" s="52"/>
      <c r="B819" s="77"/>
      <c r="C819" s="45"/>
      <c r="D819" s="46"/>
    </row>
    <row r="820" spans="1:4" ht="15.75" customHeight="1" x14ac:dyDescent="0.3">
      <c r="A820" s="52"/>
      <c r="B820" s="77"/>
      <c r="C820" s="45"/>
      <c r="D820" s="46"/>
    </row>
    <row r="821" spans="1:4" ht="15.75" customHeight="1" x14ac:dyDescent="0.3">
      <c r="A821" s="52"/>
      <c r="B821" s="77"/>
      <c r="C821" s="45"/>
      <c r="D821" s="46"/>
    </row>
    <row r="822" spans="1:4" ht="15.75" customHeight="1" x14ac:dyDescent="0.3">
      <c r="A822" s="52"/>
      <c r="B822" s="77"/>
      <c r="C822" s="45"/>
      <c r="D822" s="46"/>
    </row>
    <row r="823" spans="1:4" ht="15.75" customHeight="1" x14ac:dyDescent="0.3">
      <c r="A823" s="52"/>
      <c r="B823" s="77"/>
      <c r="C823" s="45"/>
      <c r="D823" s="46"/>
    </row>
    <row r="824" spans="1:4" ht="15.75" customHeight="1" x14ac:dyDescent="0.3">
      <c r="A824" s="52"/>
      <c r="B824" s="77"/>
      <c r="C824" s="45"/>
      <c r="D824" s="46"/>
    </row>
    <row r="825" spans="1:4" ht="15.75" customHeight="1" x14ac:dyDescent="0.3">
      <c r="A825" s="52"/>
      <c r="B825" s="77"/>
      <c r="C825" s="45"/>
      <c r="D825" s="46"/>
    </row>
    <row r="826" spans="1:4" ht="15.75" customHeight="1" x14ac:dyDescent="0.3">
      <c r="A826" s="52"/>
      <c r="B826" s="77"/>
      <c r="C826" s="45"/>
      <c r="D826" s="46"/>
    </row>
    <row r="827" spans="1:4" ht="15.75" customHeight="1" x14ac:dyDescent="0.3">
      <c r="A827" s="52"/>
      <c r="B827" s="77"/>
      <c r="C827" s="45"/>
      <c r="D827" s="46"/>
    </row>
    <row r="828" spans="1:4" ht="15.75" customHeight="1" x14ac:dyDescent="0.3">
      <c r="A828" s="52"/>
      <c r="B828" s="77"/>
      <c r="C828" s="45"/>
      <c r="D828" s="46"/>
    </row>
    <row r="829" spans="1:4" ht="15.75" customHeight="1" x14ac:dyDescent="0.3">
      <c r="A829" s="52"/>
      <c r="B829" s="77"/>
      <c r="C829" s="45"/>
      <c r="D829" s="46"/>
    </row>
    <row r="830" spans="1:4" ht="15.75" customHeight="1" x14ac:dyDescent="0.3">
      <c r="A830" s="52"/>
      <c r="B830" s="77"/>
      <c r="C830" s="45"/>
      <c r="D830" s="46"/>
    </row>
    <row r="831" spans="1:4" ht="15.75" customHeight="1" x14ac:dyDescent="0.3">
      <c r="A831" s="52"/>
      <c r="B831" s="77"/>
      <c r="C831" s="45"/>
      <c r="D831" s="46"/>
    </row>
    <row r="832" spans="1:4" ht="15.75" customHeight="1" x14ac:dyDescent="0.3">
      <c r="A832" s="52"/>
      <c r="B832" s="77"/>
      <c r="C832" s="45"/>
      <c r="D832" s="46"/>
    </row>
    <row r="833" spans="1:4" ht="15.75" customHeight="1" x14ac:dyDescent="0.3">
      <c r="A833" s="52"/>
      <c r="B833" s="77"/>
      <c r="C833" s="45"/>
      <c r="D833" s="46"/>
    </row>
    <row r="834" spans="1:4" ht="15.75" customHeight="1" x14ac:dyDescent="0.3">
      <c r="A834" s="52"/>
      <c r="B834" s="77"/>
      <c r="C834" s="45"/>
      <c r="D834" s="46"/>
    </row>
    <row r="835" spans="1:4" ht="15.75" customHeight="1" x14ac:dyDescent="0.3">
      <c r="A835" s="52"/>
      <c r="B835" s="77"/>
      <c r="C835" s="45"/>
      <c r="D835" s="46"/>
    </row>
    <row r="836" spans="1:4" ht="15.75" customHeight="1" x14ac:dyDescent="0.3">
      <c r="A836" s="52"/>
      <c r="B836" s="77"/>
      <c r="C836" s="45"/>
      <c r="D836" s="46"/>
    </row>
    <row r="837" spans="1:4" ht="15.75" customHeight="1" x14ac:dyDescent="0.3">
      <c r="A837" s="52"/>
      <c r="B837" s="77"/>
      <c r="C837" s="45"/>
      <c r="D837" s="46"/>
    </row>
    <row r="838" spans="1:4" ht="15.75" customHeight="1" x14ac:dyDescent="0.3">
      <c r="A838" s="52"/>
      <c r="B838" s="77"/>
      <c r="C838" s="45"/>
      <c r="D838" s="46"/>
    </row>
    <row r="839" spans="1:4" ht="15.75" customHeight="1" x14ac:dyDescent="0.3">
      <c r="A839" s="52"/>
      <c r="B839" s="77"/>
      <c r="C839" s="45"/>
      <c r="D839" s="46"/>
    </row>
    <row r="840" spans="1:4" ht="15.75" customHeight="1" x14ac:dyDescent="0.3">
      <c r="A840" s="52"/>
      <c r="B840" s="77"/>
      <c r="C840" s="45"/>
      <c r="D840" s="46"/>
    </row>
    <row r="841" spans="1:4" ht="15.75" customHeight="1" x14ac:dyDescent="0.3">
      <c r="A841" s="52"/>
      <c r="B841" s="77"/>
      <c r="C841" s="45"/>
      <c r="D841" s="46"/>
    </row>
    <row r="842" spans="1:4" ht="15.75" customHeight="1" x14ac:dyDescent="0.3">
      <c r="A842" s="52"/>
      <c r="B842" s="77"/>
      <c r="C842" s="45"/>
      <c r="D842" s="46"/>
    </row>
    <row r="843" spans="1:4" ht="15.75" customHeight="1" x14ac:dyDescent="0.3">
      <c r="A843" s="52"/>
      <c r="B843" s="77"/>
      <c r="C843" s="45"/>
      <c r="D843" s="46"/>
    </row>
    <row r="844" spans="1:4" ht="15.75" customHeight="1" x14ac:dyDescent="0.3">
      <c r="A844" s="52"/>
      <c r="B844" s="77"/>
      <c r="C844" s="45"/>
      <c r="D844" s="46"/>
    </row>
    <row r="845" spans="1:4" ht="15.75" customHeight="1" x14ac:dyDescent="0.3">
      <c r="A845" s="52"/>
      <c r="B845" s="77"/>
      <c r="C845" s="45"/>
      <c r="D845" s="46"/>
    </row>
    <row r="846" spans="1:4" ht="15.75" customHeight="1" x14ac:dyDescent="0.3">
      <c r="A846" s="52"/>
      <c r="B846" s="77"/>
      <c r="C846" s="45"/>
      <c r="D846" s="46"/>
    </row>
    <row r="847" spans="1:4" ht="15.75" customHeight="1" x14ac:dyDescent="0.3">
      <c r="A847" s="52"/>
      <c r="B847" s="77"/>
      <c r="C847" s="45"/>
      <c r="D847" s="46"/>
    </row>
    <row r="848" spans="1:4" ht="15.75" customHeight="1" x14ac:dyDescent="0.3">
      <c r="A848" s="52"/>
      <c r="B848" s="77"/>
      <c r="C848" s="45"/>
      <c r="D848" s="46"/>
    </row>
    <row r="849" spans="1:4" ht="15.75" customHeight="1" x14ac:dyDescent="0.3">
      <c r="A849" s="52"/>
      <c r="B849" s="77"/>
      <c r="C849" s="45"/>
      <c r="D849" s="46"/>
    </row>
    <row r="850" spans="1:4" ht="15.75" customHeight="1" x14ac:dyDescent="0.3">
      <c r="A850" s="52"/>
      <c r="B850" s="77"/>
      <c r="C850" s="45"/>
      <c r="D850" s="46"/>
    </row>
    <row r="851" spans="1:4" ht="15.75" customHeight="1" x14ac:dyDescent="0.3">
      <c r="A851" s="52"/>
      <c r="B851" s="77"/>
      <c r="C851" s="45"/>
      <c r="D851" s="46"/>
    </row>
    <row r="852" spans="1:4" ht="15.75" customHeight="1" x14ac:dyDescent="0.3">
      <c r="A852" s="52"/>
      <c r="B852" s="77"/>
      <c r="C852" s="45"/>
      <c r="D852" s="46"/>
    </row>
    <row r="853" spans="1:4" ht="15.75" customHeight="1" x14ac:dyDescent="0.3">
      <c r="A853" s="52"/>
      <c r="B853" s="77"/>
      <c r="C853" s="45"/>
      <c r="D853" s="46"/>
    </row>
    <row r="854" spans="1:4" ht="15.75" customHeight="1" x14ac:dyDescent="0.3">
      <c r="A854" s="52"/>
      <c r="B854" s="77"/>
      <c r="C854" s="45"/>
      <c r="D854" s="46"/>
    </row>
    <row r="855" spans="1:4" ht="15.75" customHeight="1" x14ac:dyDescent="0.3">
      <c r="A855" s="52"/>
      <c r="B855" s="77"/>
      <c r="C855" s="45"/>
      <c r="D855" s="46"/>
    </row>
    <row r="856" spans="1:4" ht="15.75" customHeight="1" x14ac:dyDescent="0.3">
      <c r="A856" s="52"/>
      <c r="B856" s="77"/>
      <c r="C856" s="45"/>
      <c r="D856" s="46"/>
    </row>
    <row r="857" spans="1:4" ht="15.75" customHeight="1" x14ac:dyDescent="0.3">
      <c r="A857" s="52"/>
      <c r="B857" s="77"/>
      <c r="C857" s="45"/>
      <c r="D857" s="46"/>
    </row>
    <row r="858" spans="1:4" ht="15.75" customHeight="1" x14ac:dyDescent="0.3">
      <c r="A858" s="52"/>
      <c r="B858" s="77"/>
      <c r="C858" s="45"/>
      <c r="D858" s="46"/>
    </row>
    <row r="859" spans="1:4" ht="15.75" customHeight="1" x14ac:dyDescent="0.3">
      <c r="A859" s="52"/>
      <c r="B859" s="77"/>
      <c r="C859" s="45"/>
      <c r="D859" s="46"/>
    </row>
    <row r="860" spans="1:4" ht="15.75" customHeight="1" x14ac:dyDescent="0.3">
      <c r="A860" s="52"/>
      <c r="B860" s="77"/>
      <c r="C860" s="45"/>
      <c r="D860" s="46"/>
    </row>
    <row r="861" spans="1:4" ht="15.75" customHeight="1" x14ac:dyDescent="0.3">
      <c r="A861" s="52"/>
      <c r="B861" s="77"/>
      <c r="C861" s="45"/>
      <c r="D861" s="46"/>
    </row>
    <row r="862" spans="1:4" ht="15.75" customHeight="1" x14ac:dyDescent="0.3">
      <c r="A862" s="52"/>
      <c r="B862" s="77"/>
      <c r="C862" s="45"/>
      <c r="D862" s="46"/>
    </row>
    <row r="863" spans="1:4" ht="15.75" customHeight="1" x14ac:dyDescent="0.3">
      <c r="A863" s="52"/>
      <c r="B863" s="77"/>
      <c r="C863" s="45"/>
      <c r="D863" s="46"/>
    </row>
    <row r="864" spans="1:4" ht="15.75" customHeight="1" x14ac:dyDescent="0.3">
      <c r="A864" s="52"/>
      <c r="B864" s="77"/>
      <c r="C864" s="45"/>
      <c r="D864" s="46"/>
    </row>
    <row r="865" spans="1:4" ht="15.75" customHeight="1" x14ac:dyDescent="0.3">
      <c r="A865" s="52"/>
      <c r="B865" s="77"/>
      <c r="C865" s="45"/>
      <c r="D865" s="46"/>
    </row>
    <row r="866" spans="1:4" ht="15.75" customHeight="1" x14ac:dyDescent="0.3">
      <c r="A866" s="52"/>
      <c r="B866" s="77"/>
      <c r="C866" s="45"/>
      <c r="D866" s="46"/>
    </row>
    <row r="867" spans="1:4" ht="15.75" customHeight="1" x14ac:dyDescent="0.3">
      <c r="A867" s="52"/>
      <c r="B867" s="77"/>
      <c r="C867" s="45"/>
      <c r="D867" s="46"/>
    </row>
    <row r="868" spans="1:4" ht="15.75" customHeight="1" x14ac:dyDescent="0.3">
      <c r="A868" s="52"/>
      <c r="B868" s="77"/>
      <c r="C868" s="45"/>
      <c r="D868" s="46"/>
    </row>
    <row r="869" spans="1:4" ht="15.75" customHeight="1" x14ac:dyDescent="0.3">
      <c r="A869" s="52"/>
      <c r="B869" s="77"/>
      <c r="C869" s="45"/>
      <c r="D869" s="46"/>
    </row>
    <row r="870" spans="1:4" ht="15.75" customHeight="1" x14ac:dyDescent="0.3">
      <c r="A870" s="52"/>
      <c r="B870" s="77"/>
      <c r="C870" s="45"/>
      <c r="D870" s="46"/>
    </row>
    <row r="871" spans="1:4" ht="15.75" customHeight="1" x14ac:dyDescent="0.3">
      <c r="A871" s="52"/>
      <c r="B871" s="77"/>
      <c r="C871" s="45"/>
      <c r="D871" s="46"/>
    </row>
    <row r="872" spans="1:4" ht="15.75" customHeight="1" x14ac:dyDescent="0.3">
      <c r="A872" s="52"/>
      <c r="B872" s="77"/>
      <c r="C872" s="45"/>
      <c r="D872" s="46"/>
    </row>
    <row r="873" spans="1:4" ht="15.75" customHeight="1" x14ac:dyDescent="0.3">
      <c r="A873" s="52"/>
      <c r="B873" s="77"/>
      <c r="C873" s="45"/>
      <c r="D873" s="46"/>
    </row>
    <row r="874" spans="1:4" ht="15.75" customHeight="1" x14ac:dyDescent="0.3">
      <c r="A874" s="52"/>
      <c r="B874" s="77"/>
      <c r="C874" s="45"/>
      <c r="D874" s="46"/>
    </row>
    <row r="875" spans="1:4" ht="15.75" customHeight="1" x14ac:dyDescent="0.3">
      <c r="A875" s="52"/>
      <c r="B875" s="77"/>
      <c r="C875" s="45"/>
      <c r="D875" s="46"/>
    </row>
    <row r="876" spans="1:4" ht="15.75" customHeight="1" x14ac:dyDescent="0.3">
      <c r="A876" s="52"/>
      <c r="B876" s="77"/>
      <c r="C876" s="45"/>
      <c r="D876" s="46"/>
    </row>
    <row r="877" spans="1:4" ht="15.75" customHeight="1" x14ac:dyDescent="0.3">
      <c r="A877" s="52"/>
      <c r="B877" s="77"/>
      <c r="C877" s="45"/>
      <c r="D877" s="46"/>
    </row>
    <row r="878" spans="1:4" ht="15.75" customHeight="1" x14ac:dyDescent="0.3">
      <c r="A878" s="52"/>
      <c r="B878" s="77"/>
      <c r="C878" s="45"/>
      <c r="D878" s="46"/>
    </row>
    <row r="879" spans="1:4" ht="15.75" customHeight="1" x14ac:dyDescent="0.3">
      <c r="A879" s="52"/>
      <c r="B879" s="77"/>
      <c r="C879" s="45"/>
      <c r="D879" s="46"/>
    </row>
    <row r="880" spans="1:4" ht="15.75" customHeight="1" x14ac:dyDescent="0.3">
      <c r="A880" s="52"/>
      <c r="B880" s="77"/>
      <c r="C880" s="45"/>
      <c r="D880" s="46"/>
    </row>
    <row r="881" spans="1:4" ht="15.75" customHeight="1" x14ac:dyDescent="0.3">
      <c r="A881" s="52"/>
      <c r="B881" s="77"/>
      <c r="C881" s="45"/>
      <c r="D881" s="46"/>
    </row>
    <row r="882" spans="1:4" ht="15.75" customHeight="1" x14ac:dyDescent="0.3">
      <c r="A882" s="52"/>
      <c r="B882" s="77"/>
      <c r="C882" s="45"/>
      <c r="D882" s="46"/>
    </row>
    <row r="883" spans="1:4" ht="15.75" customHeight="1" x14ac:dyDescent="0.3">
      <c r="A883" s="52"/>
      <c r="B883" s="77"/>
      <c r="C883" s="45"/>
      <c r="D883" s="46"/>
    </row>
    <row r="884" spans="1:4" ht="15.75" customHeight="1" x14ac:dyDescent="0.3">
      <c r="A884" s="52"/>
      <c r="B884" s="77"/>
      <c r="C884" s="45"/>
      <c r="D884" s="46"/>
    </row>
    <row r="885" spans="1:4" ht="15.75" customHeight="1" x14ac:dyDescent="0.3">
      <c r="A885" s="52"/>
      <c r="B885" s="77"/>
      <c r="C885" s="45"/>
      <c r="D885" s="46"/>
    </row>
    <row r="886" spans="1:4" ht="15.75" customHeight="1" x14ac:dyDescent="0.3">
      <c r="A886" s="52"/>
      <c r="B886" s="77"/>
      <c r="C886" s="45"/>
      <c r="D886" s="46"/>
    </row>
    <row r="887" spans="1:4" ht="15.75" customHeight="1" x14ac:dyDescent="0.3">
      <c r="A887" s="52"/>
      <c r="B887" s="77"/>
      <c r="C887" s="45"/>
      <c r="D887" s="46"/>
    </row>
    <row r="888" spans="1:4" ht="15.75" customHeight="1" x14ac:dyDescent="0.3">
      <c r="A888" s="52"/>
      <c r="B888" s="77"/>
      <c r="C888" s="45"/>
      <c r="D888" s="46"/>
    </row>
    <row r="889" spans="1:4" ht="15.75" customHeight="1" x14ac:dyDescent="0.3">
      <c r="A889" s="52"/>
      <c r="B889" s="77"/>
      <c r="C889" s="45"/>
      <c r="D889" s="46"/>
    </row>
    <row r="890" spans="1:4" ht="15.75" customHeight="1" x14ac:dyDescent="0.3">
      <c r="A890" s="52"/>
      <c r="B890" s="77"/>
      <c r="C890" s="45"/>
      <c r="D890" s="46"/>
    </row>
    <row r="891" spans="1:4" ht="15.75" customHeight="1" x14ac:dyDescent="0.3">
      <c r="A891" s="52"/>
      <c r="B891" s="77"/>
      <c r="C891" s="45"/>
      <c r="D891" s="46"/>
    </row>
    <row r="892" spans="1:4" ht="15.75" customHeight="1" x14ac:dyDescent="0.3">
      <c r="A892" s="52"/>
      <c r="B892" s="77"/>
      <c r="C892" s="45"/>
      <c r="D892" s="46"/>
    </row>
    <row r="893" spans="1:4" ht="15.75" customHeight="1" x14ac:dyDescent="0.3">
      <c r="A893" s="52"/>
      <c r="B893" s="77"/>
      <c r="C893" s="45"/>
      <c r="D893" s="46"/>
    </row>
    <row r="894" spans="1:4" ht="15.75" customHeight="1" x14ac:dyDescent="0.3">
      <c r="A894" s="52"/>
      <c r="B894" s="77"/>
      <c r="C894" s="45"/>
      <c r="D894" s="46"/>
    </row>
    <row r="895" spans="1:4" ht="15.75" customHeight="1" x14ac:dyDescent="0.3">
      <c r="A895" s="52"/>
      <c r="B895" s="77"/>
      <c r="C895" s="45"/>
      <c r="D895" s="46"/>
    </row>
    <row r="896" spans="1:4" ht="15.75" customHeight="1" x14ac:dyDescent="0.3">
      <c r="A896" s="52"/>
      <c r="B896" s="77"/>
      <c r="C896" s="45"/>
      <c r="D896" s="46"/>
    </row>
    <row r="897" spans="1:4" ht="15.75" customHeight="1" x14ac:dyDescent="0.3">
      <c r="A897" s="52"/>
      <c r="B897" s="77"/>
      <c r="C897" s="45"/>
      <c r="D897" s="46"/>
    </row>
    <row r="898" spans="1:4" ht="15.75" customHeight="1" x14ac:dyDescent="0.3">
      <c r="A898" s="52"/>
      <c r="B898" s="77"/>
      <c r="C898" s="45"/>
      <c r="D898" s="46"/>
    </row>
    <row r="899" spans="1:4" ht="15.75" customHeight="1" x14ac:dyDescent="0.3">
      <c r="A899" s="52"/>
      <c r="B899" s="77"/>
      <c r="C899" s="45"/>
      <c r="D899" s="46"/>
    </row>
    <row r="900" spans="1:4" ht="15.75" customHeight="1" x14ac:dyDescent="0.3">
      <c r="A900" s="52"/>
      <c r="B900" s="77"/>
      <c r="C900" s="45"/>
      <c r="D900" s="46"/>
    </row>
    <row r="901" spans="1:4" ht="15.75" customHeight="1" x14ac:dyDescent="0.3">
      <c r="A901" s="52"/>
      <c r="B901" s="77"/>
      <c r="C901" s="45"/>
      <c r="D901" s="46"/>
    </row>
    <row r="902" spans="1:4" ht="15.75" customHeight="1" x14ac:dyDescent="0.3">
      <c r="A902" s="52"/>
      <c r="B902" s="77"/>
      <c r="C902" s="45"/>
      <c r="D902" s="46"/>
    </row>
    <row r="903" spans="1:4" ht="15.75" customHeight="1" x14ac:dyDescent="0.3">
      <c r="A903" s="52"/>
      <c r="B903" s="77"/>
      <c r="C903" s="45"/>
      <c r="D903" s="46"/>
    </row>
    <row r="904" spans="1:4" ht="15.75" customHeight="1" x14ac:dyDescent="0.3">
      <c r="A904" s="52"/>
      <c r="B904" s="77"/>
      <c r="C904" s="45"/>
      <c r="D904" s="46"/>
    </row>
    <row r="905" spans="1:4" ht="15.75" customHeight="1" x14ac:dyDescent="0.3">
      <c r="A905" s="52"/>
      <c r="B905" s="77"/>
      <c r="C905" s="45"/>
      <c r="D905" s="46"/>
    </row>
    <row r="906" spans="1:4" ht="15.75" customHeight="1" x14ac:dyDescent="0.3">
      <c r="A906" s="52"/>
      <c r="B906" s="77"/>
      <c r="C906" s="45"/>
      <c r="D906" s="46"/>
    </row>
    <row r="907" spans="1:4" ht="15.75" customHeight="1" x14ac:dyDescent="0.3">
      <c r="A907" s="52"/>
      <c r="B907" s="77"/>
      <c r="C907" s="45"/>
      <c r="D907" s="46"/>
    </row>
    <row r="908" spans="1:4" ht="15.75" customHeight="1" x14ac:dyDescent="0.3">
      <c r="A908" s="52"/>
      <c r="B908" s="77"/>
      <c r="C908" s="45"/>
      <c r="D908" s="46"/>
    </row>
    <row r="909" spans="1:4" ht="15.75" customHeight="1" x14ac:dyDescent="0.3">
      <c r="A909" s="52"/>
      <c r="B909" s="77"/>
      <c r="C909" s="45"/>
      <c r="D909" s="46"/>
    </row>
    <row r="910" spans="1:4" ht="15.75" customHeight="1" x14ac:dyDescent="0.3">
      <c r="A910" s="52"/>
      <c r="B910" s="77"/>
      <c r="C910" s="45"/>
      <c r="D910" s="46"/>
    </row>
    <row r="911" spans="1:4" ht="15.75" customHeight="1" x14ac:dyDescent="0.3">
      <c r="A911" s="52"/>
      <c r="B911" s="77"/>
      <c r="C911" s="45"/>
      <c r="D911" s="46"/>
    </row>
    <row r="912" spans="1:4" ht="15.75" customHeight="1" x14ac:dyDescent="0.3">
      <c r="A912" s="52"/>
      <c r="B912" s="77"/>
      <c r="C912" s="45"/>
      <c r="D912" s="46"/>
    </row>
    <row r="913" spans="1:4" ht="15.75" customHeight="1" x14ac:dyDescent="0.3">
      <c r="A913" s="52"/>
      <c r="B913" s="77"/>
      <c r="C913" s="45"/>
      <c r="D913" s="46"/>
    </row>
    <row r="914" spans="1:4" ht="15.75" customHeight="1" x14ac:dyDescent="0.3">
      <c r="A914" s="52"/>
      <c r="B914" s="77"/>
      <c r="C914" s="45"/>
      <c r="D914" s="46"/>
    </row>
    <row r="915" spans="1:4" ht="15.75" customHeight="1" x14ac:dyDescent="0.3">
      <c r="A915" s="52"/>
      <c r="B915" s="77"/>
      <c r="C915" s="45"/>
      <c r="D915" s="46"/>
    </row>
    <row r="916" spans="1:4" ht="15.75" customHeight="1" x14ac:dyDescent="0.3">
      <c r="A916" s="52"/>
      <c r="B916" s="77"/>
      <c r="C916" s="45"/>
      <c r="D916" s="46"/>
    </row>
    <row r="917" spans="1:4" ht="15.75" customHeight="1" x14ac:dyDescent="0.3">
      <c r="A917" s="52"/>
      <c r="B917" s="77"/>
      <c r="C917" s="45"/>
      <c r="D917" s="46"/>
    </row>
    <row r="918" spans="1:4" ht="15.75" customHeight="1" x14ac:dyDescent="0.3">
      <c r="A918" s="52"/>
      <c r="B918" s="77"/>
      <c r="C918" s="45"/>
      <c r="D918" s="46"/>
    </row>
    <row r="919" spans="1:4" ht="15.75" customHeight="1" x14ac:dyDescent="0.3">
      <c r="A919" s="52"/>
      <c r="B919" s="77"/>
      <c r="C919" s="45"/>
      <c r="D919" s="46"/>
    </row>
    <row r="920" spans="1:4" ht="15.75" customHeight="1" x14ac:dyDescent="0.3">
      <c r="A920" s="52"/>
      <c r="B920" s="77"/>
      <c r="C920" s="45"/>
      <c r="D920" s="46"/>
    </row>
    <row r="921" spans="1:4" ht="15.75" customHeight="1" x14ac:dyDescent="0.3">
      <c r="A921" s="52"/>
      <c r="B921" s="77"/>
      <c r="C921" s="45"/>
      <c r="D921" s="46"/>
    </row>
    <row r="922" spans="1:4" ht="15.75" customHeight="1" x14ac:dyDescent="0.3">
      <c r="A922" s="52"/>
      <c r="B922" s="77"/>
      <c r="C922" s="45"/>
      <c r="D922" s="46"/>
    </row>
    <row r="923" spans="1:4" ht="15.75" customHeight="1" x14ac:dyDescent="0.3">
      <c r="A923" s="52"/>
      <c r="B923" s="77"/>
      <c r="C923" s="45"/>
      <c r="D923" s="46"/>
    </row>
    <row r="924" spans="1:4" ht="15.75" customHeight="1" x14ac:dyDescent="0.3">
      <c r="A924" s="52"/>
      <c r="B924" s="77"/>
      <c r="C924" s="45"/>
      <c r="D924" s="46"/>
    </row>
    <row r="925" spans="1:4" ht="15.75" customHeight="1" x14ac:dyDescent="0.3">
      <c r="A925" s="52"/>
      <c r="B925" s="77"/>
      <c r="C925" s="45"/>
      <c r="D925" s="46"/>
    </row>
    <row r="926" spans="1:4" ht="15.75" customHeight="1" x14ac:dyDescent="0.3">
      <c r="A926" s="52"/>
      <c r="B926" s="77"/>
      <c r="C926" s="45"/>
      <c r="D926" s="46"/>
    </row>
    <row r="927" spans="1:4" ht="15.75" customHeight="1" x14ac:dyDescent="0.3">
      <c r="A927" s="52"/>
      <c r="B927" s="77"/>
      <c r="C927" s="45"/>
      <c r="D927" s="46"/>
    </row>
    <row r="928" spans="1:4" ht="15.75" customHeight="1" x14ac:dyDescent="0.3">
      <c r="A928" s="52"/>
      <c r="B928" s="77"/>
      <c r="C928" s="45"/>
      <c r="D928" s="46"/>
    </row>
    <row r="929" spans="1:4" ht="15.75" customHeight="1" x14ac:dyDescent="0.3">
      <c r="A929" s="52"/>
      <c r="B929" s="77"/>
      <c r="C929" s="45"/>
      <c r="D929" s="46"/>
    </row>
    <row r="930" spans="1:4" ht="15.75" customHeight="1" x14ac:dyDescent="0.3">
      <c r="A930" s="52"/>
      <c r="B930" s="77"/>
      <c r="C930" s="45"/>
      <c r="D930" s="46"/>
    </row>
    <row r="931" spans="1:4" ht="15.75" customHeight="1" x14ac:dyDescent="0.3">
      <c r="A931" s="52"/>
      <c r="B931" s="77"/>
      <c r="C931" s="45"/>
      <c r="D931" s="46"/>
    </row>
    <row r="932" spans="1:4" ht="15.75" customHeight="1" x14ac:dyDescent="0.3">
      <c r="A932" s="52"/>
      <c r="B932" s="77"/>
      <c r="C932" s="45"/>
      <c r="D932" s="46"/>
    </row>
    <row r="933" spans="1:4" ht="15.75" customHeight="1" x14ac:dyDescent="0.3">
      <c r="A933" s="52"/>
      <c r="B933" s="77"/>
      <c r="C933" s="45"/>
      <c r="D933" s="46"/>
    </row>
    <row r="934" spans="1:4" ht="15.75" customHeight="1" x14ac:dyDescent="0.3">
      <c r="A934" s="52"/>
      <c r="B934" s="77"/>
      <c r="C934" s="45"/>
      <c r="D934" s="46"/>
    </row>
    <row r="935" spans="1:4" ht="15.75" customHeight="1" x14ac:dyDescent="0.3">
      <c r="A935" s="52"/>
      <c r="B935" s="77"/>
      <c r="C935" s="45"/>
      <c r="D935" s="46"/>
    </row>
    <row r="936" spans="1:4" ht="15.75" customHeight="1" x14ac:dyDescent="0.3">
      <c r="A936" s="52"/>
      <c r="B936" s="77"/>
      <c r="C936" s="45"/>
      <c r="D936" s="46"/>
    </row>
    <row r="937" spans="1:4" ht="15.75" customHeight="1" x14ac:dyDescent="0.3">
      <c r="A937" s="52"/>
      <c r="B937" s="77"/>
      <c r="C937" s="45"/>
      <c r="D937" s="46"/>
    </row>
    <row r="938" spans="1:4" ht="15.75" customHeight="1" x14ac:dyDescent="0.3">
      <c r="A938" s="52"/>
      <c r="B938" s="77"/>
      <c r="C938" s="45"/>
      <c r="D938" s="46"/>
    </row>
    <row r="939" spans="1:4" ht="15.75" customHeight="1" x14ac:dyDescent="0.3">
      <c r="A939" s="52"/>
      <c r="B939" s="77"/>
      <c r="C939" s="45"/>
      <c r="D939" s="46"/>
    </row>
    <row r="940" spans="1:4" ht="15.75" customHeight="1" x14ac:dyDescent="0.3">
      <c r="A940" s="52"/>
      <c r="B940" s="77"/>
      <c r="C940" s="45"/>
      <c r="D940" s="46"/>
    </row>
    <row r="941" spans="1:4" ht="15.75" customHeight="1" x14ac:dyDescent="0.3">
      <c r="A941" s="52"/>
      <c r="B941" s="77"/>
      <c r="C941" s="45"/>
      <c r="D941" s="46"/>
    </row>
    <row r="942" spans="1:4" ht="15.75" customHeight="1" x14ac:dyDescent="0.3">
      <c r="A942" s="52"/>
      <c r="B942" s="77"/>
      <c r="C942" s="45"/>
      <c r="D942" s="46"/>
    </row>
    <row r="943" spans="1:4" ht="15.75" customHeight="1" x14ac:dyDescent="0.3">
      <c r="A943" s="52"/>
      <c r="B943" s="77"/>
      <c r="C943" s="45"/>
      <c r="D943" s="46"/>
    </row>
    <row r="944" spans="1:4" ht="15.75" customHeight="1" x14ac:dyDescent="0.3">
      <c r="A944" s="52"/>
      <c r="B944" s="77"/>
      <c r="C944" s="45"/>
      <c r="D944" s="46"/>
    </row>
    <row r="945" spans="1:4" ht="15.75" customHeight="1" x14ac:dyDescent="0.3">
      <c r="A945" s="52"/>
      <c r="B945" s="77"/>
      <c r="C945" s="45"/>
      <c r="D945" s="46"/>
    </row>
    <row r="946" spans="1:4" ht="15.75" customHeight="1" x14ac:dyDescent="0.3">
      <c r="A946" s="52"/>
      <c r="B946" s="77"/>
      <c r="C946" s="45"/>
      <c r="D946" s="46"/>
    </row>
    <row r="947" spans="1:4" ht="15.75" customHeight="1" x14ac:dyDescent="0.3">
      <c r="A947" s="52"/>
      <c r="B947" s="77"/>
      <c r="C947" s="45"/>
      <c r="D947" s="46"/>
    </row>
    <row r="948" spans="1:4" ht="15.75" customHeight="1" x14ac:dyDescent="0.3">
      <c r="A948" s="52"/>
      <c r="B948" s="77"/>
      <c r="C948" s="45"/>
      <c r="D948" s="46"/>
    </row>
    <row r="949" spans="1:4" ht="15.75" customHeight="1" x14ac:dyDescent="0.3">
      <c r="A949" s="52"/>
      <c r="B949" s="77"/>
      <c r="C949" s="45"/>
      <c r="D949" s="46"/>
    </row>
    <row r="950" spans="1:4" ht="15.75" customHeight="1" x14ac:dyDescent="0.3">
      <c r="A950" s="52"/>
      <c r="B950" s="77"/>
      <c r="C950" s="45"/>
      <c r="D950" s="46"/>
    </row>
    <row r="951" spans="1:4" ht="15.75" customHeight="1" x14ac:dyDescent="0.3">
      <c r="A951" s="52"/>
      <c r="B951" s="77"/>
      <c r="C951" s="45"/>
      <c r="D951" s="46"/>
    </row>
    <row r="952" spans="1:4" ht="15.75" customHeight="1" x14ac:dyDescent="0.3">
      <c r="A952" s="52"/>
      <c r="B952" s="77"/>
      <c r="C952" s="45"/>
      <c r="D952" s="46"/>
    </row>
    <row r="953" spans="1:4" ht="15.75" customHeight="1" x14ac:dyDescent="0.3">
      <c r="A953" s="52"/>
      <c r="B953" s="77"/>
      <c r="C953" s="45"/>
      <c r="D953" s="46"/>
    </row>
    <row r="954" spans="1:4" ht="15.75" customHeight="1" x14ac:dyDescent="0.3">
      <c r="A954" s="52"/>
      <c r="B954" s="77"/>
      <c r="C954" s="45"/>
      <c r="D954" s="46"/>
    </row>
    <row r="955" spans="1:4" ht="15.75" customHeight="1" x14ac:dyDescent="0.3">
      <c r="A955" s="52"/>
      <c r="B955" s="77"/>
      <c r="C955" s="45"/>
      <c r="D955" s="46"/>
    </row>
    <row r="956" spans="1:4" ht="15.75" customHeight="1" x14ac:dyDescent="0.3">
      <c r="A956" s="52"/>
      <c r="B956" s="77"/>
      <c r="C956" s="45"/>
      <c r="D956" s="46"/>
    </row>
    <row r="957" spans="1:4" ht="15.75" customHeight="1" x14ac:dyDescent="0.3">
      <c r="A957" s="52"/>
      <c r="B957" s="77"/>
      <c r="C957" s="45"/>
      <c r="D957" s="46"/>
    </row>
    <row r="958" spans="1:4" ht="15.75" customHeight="1" x14ac:dyDescent="0.3">
      <c r="A958" s="52"/>
      <c r="B958" s="77"/>
      <c r="C958" s="45"/>
      <c r="D958" s="46"/>
    </row>
    <row r="959" spans="1:4" ht="15.75" customHeight="1" x14ac:dyDescent="0.3">
      <c r="A959" s="52"/>
      <c r="B959" s="77"/>
      <c r="C959" s="45"/>
      <c r="D959" s="46"/>
    </row>
    <row r="960" spans="1:4" ht="15.75" customHeight="1" x14ac:dyDescent="0.3">
      <c r="A960" s="52"/>
      <c r="B960" s="77"/>
      <c r="C960" s="45"/>
      <c r="D960" s="46"/>
    </row>
    <row r="961" spans="1:4" ht="15.75" customHeight="1" x14ac:dyDescent="0.3">
      <c r="A961" s="52"/>
      <c r="B961" s="77"/>
      <c r="C961" s="45"/>
      <c r="D961" s="46"/>
    </row>
    <row r="962" spans="1:4" ht="15.75" customHeight="1" x14ac:dyDescent="0.3">
      <c r="A962" s="52"/>
      <c r="B962" s="77"/>
      <c r="C962" s="45"/>
      <c r="D962" s="46"/>
    </row>
    <row r="963" spans="1:4" ht="15.75" customHeight="1" x14ac:dyDescent="0.3">
      <c r="A963" s="52"/>
      <c r="B963" s="77"/>
      <c r="C963" s="45"/>
      <c r="D963" s="46"/>
    </row>
    <row r="964" spans="1:4" ht="15.75" customHeight="1" x14ac:dyDescent="0.3">
      <c r="A964" s="52"/>
      <c r="B964" s="77"/>
      <c r="C964" s="45"/>
      <c r="D964" s="46"/>
    </row>
    <row r="965" spans="1:4" ht="15.75" customHeight="1" x14ac:dyDescent="0.3">
      <c r="A965" s="52"/>
      <c r="B965" s="77"/>
      <c r="C965" s="45"/>
      <c r="D965" s="46"/>
    </row>
    <row r="966" spans="1:4" ht="15.75" customHeight="1" x14ac:dyDescent="0.3">
      <c r="A966" s="52"/>
      <c r="B966" s="77"/>
      <c r="C966" s="45"/>
      <c r="D966" s="46"/>
    </row>
    <row r="967" spans="1:4" ht="15.75" customHeight="1" x14ac:dyDescent="0.3">
      <c r="A967" s="52"/>
      <c r="B967" s="77"/>
      <c r="C967" s="45"/>
      <c r="D967" s="46"/>
    </row>
    <row r="968" spans="1:4" ht="15.75" customHeight="1" x14ac:dyDescent="0.3">
      <c r="A968" s="52"/>
      <c r="B968" s="77"/>
      <c r="C968" s="45"/>
      <c r="D968" s="46"/>
    </row>
    <row r="969" spans="1:4" ht="15.75" customHeight="1" x14ac:dyDescent="0.3">
      <c r="A969" s="52"/>
      <c r="B969" s="77"/>
      <c r="C969" s="45"/>
      <c r="D969" s="46"/>
    </row>
    <row r="970" spans="1:4" ht="15.75" customHeight="1" x14ac:dyDescent="0.3">
      <c r="A970" s="52"/>
      <c r="B970" s="77"/>
      <c r="C970" s="45"/>
      <c r="D970" s="46"/>
    </row>
    <row r="971" spans="1:4" ht="15.75" customHeight="1" x14ac:dyDescent="0.3">
      <c r="A971" s="52"/>
      <c r="B971" s="77"/>
      <c r="C971" s="45"/>
      <c r="D971" s="46"/>
    </row>
    <row r="972" spans="1:4" ht="15.75" customHeight="1" x14ac:dyDescent="0.3">
      <c r="A972" s="52"/>
      <c r="B972" s="77"/>
      <c r="C972" s="45"/>
      <c r="D972" s="46"/>
    </row>
    <row r="973" spans="1:4" ht="15.75" customHeight="1" x14ac:dyDescent="0.3">
      <c r="A973" s="52"/>
      <c r="B973" s="77"/>
      <c r="C973" s="45"/>
      <c r="D973" s="46"/>
    </row>
    <row r="974" spans="1:4" ht="15.75" customHeight="1" x14ac:dyDescent="0.3">
      <c r="A974" s="52"/>
      <c r="B974" s="77"/>
      <c r="C974" s="45"/>
      <c r="D974" s="46"/>
    </row>
    <row r="975" spans="1:4" ht="15.75" customHeight="1" x14ac:dyDescent="0.3">
      <c r="A975" s="52"/>
      <c r="B975" s="77"/>
      <c r="C975" s="45"/>
      <c r="D975" s="46"/>
    </row>
    <row r="976" spans="1:4" ht="15.75" customHeight="1" x14ac:dyDescent="0.3">
      <c r="A976" s="52"/>
      <c r="B976" s="77"/>
      <c r="C976" s="45"/>
      <c r="D976" s="46"/>
    </row>
    <row r="977" spans="1:4" ht="15.75" customHeight="1" x14ac:dyDescent="0.3">
      <c r="A977" s="52"/>
      <c r="B977" s="77"/>
      <c r="C977" s="45"/>
      <c r="D977" s="46"/>
    </row>
    <row r="978" spans="1:4" ht="15.75" customHeight="1" x14ac:dyDescent="0.3">
      <c r="A978" s="52"/>
      <c r="B978" s="77"/>
      <c r="C978" s="45"/>
      <c r="D978" s="46"/>
    </row>
    <row r="979" spans="1:4" ht="15.75" customHeight="1" x14ac:dyDescent="0.3">
      <c r="A979" s="52"/>
      <c r="B979" s="77"/>
      <c r="C979" s="45"/>
      <c r="D979" s="46"/>
    </row>
    <row r="980" spans="1:4" ht="15.75" customHeight="1" x14ac:dyDescent="0.3">
      <c r="A980" s="52"/>
      <c r="B980" s="77"/>
      <c r="C980" s="45"/>
      <c r="D980" s="46"/>
    </row>
    <row r="981" spans="1:4" ht="15.75" customHeight="1" x14ac:dyDescent="0.3">
      <c r="A981" s="52"/>
      <c r="B981" s="77"/>
      <c r="C981" s="45"/>
      <c r="D981" s="46"/>
    </row>
    <row r="982" spans="1:4" ht="15.75" customHeight="1" x14ac:dyDescent="0.3">
      <c r="A982" s="52"/>
      <c r="B982" s="77"/>
      <c r="C982" s="45"/>
      <c r="D982" s="46"/>
    </row>
    <row r="983" spans="1:4" ht="15.75" customHeight="1" x14ac:dyDescent="0.3">
      <c r="A983" s="52"/>
      <c r="B983" s="77"/>
      <c r="C983" s="45"/>
      <c r="D983" s="46"/>
    </row>
    <row r="984" spans="1:4" ht="15.75" customHeight="1" x14ac:dyDescent="0.3">
      <c r="A984" s="52"/>
      <c r="B984" s="77"/>
      <c r="C984" s="45"/>
      <c r="D984" s="46"/>
    </row>
    <row r="985" spans="1:4" ht="15.75" customHeight="1" x14ac:dyDescent="0.3">
      <c r="A985" s="52"/>
      <c r="B985" s="77"/>
      <c r="C985" s="45"/>
      <c r="D985" s="46"/>
    </row>
    <row r="986" spans="1:4" ht="15.75" customHeight="1" x14ac:dyDescent="0.3">
      <c r="A986" s="52"/>
      <c r="B986" s="77"/>
      <c r="C986" s="45"/>
      <c r="D986" s="46"/>
    </row>
    <row r="987" spans="1:4" ht="15.75" customHeight="1" x14ac:dyDescent="0.3">
      <c r="A987" s="52"/>
      <c r="B987" s="77"/>
      <c r="C987" s="45"/>
      <c r="D987" s="46"/>
    </row>
    <row r="988" spans="1:4" ht="15.75" customHeight="1" x14ac:dyDescent="0.3">
      <c r="A988" s="52"/>
      <c r="B988" s="77"/>
      <c r="C988" s="45"/>
      <c r="D988" s="46"/>
    </row>
    <row r="989" spans="1:4" ht="15.75" customHeight="1" x14ac:dyDescent="0.3">
      <c r="A989" s="52"/>
      <c r="B989" s="77"/>
      <c r="C989" s="45"/>
      <c r="D989" s="46"/>
    </row>
    <row r="990" spans="1:4" ht="15.75" customHeight="1" x14ac:dyDescent="0.3">
      <c r="A990" s="52"/>
      <c r="B990" s="77"/>
      <c r="C990" s="45"/>
      <c r="D990" s="46"/>
    </row>
    <row r="991" spans="1:4" ht="15.75" customHeight="1" x14ac:dyDescent="0.3">
      <c r="A991" s="52"/>
      <c r="B991" s="77"/>
      <c r="C991" s="45"/>
      <c r="D991" s="46"/>
    </row>
    <row r="992" spans="1:4" ht="15.75" customHeight="1" x14ac:dyDescent="0.3">
      <c r="A992" s="52"/>
      <c r="B992" s="77"/>
      <c r="C992" s="45"/>
      <c r="D992" s="46"/>
    </row>
    <row r="993" spans="1:4" ht="15.75" customHeight="1" x14ac:dyDescent="0.3">
      <c r="A993" s="52"/>
      <c r="B993" s="77"/>
      <c r="C993" s="45"/>
      <c r="D993" s="46"/>
    </row>
    <row r="994" spans="1:4" ht="15.75" customHeight="1" x14ac:dyDescent="0.3">
      <c r="A994" s="52"/>
      <c r="B994" s="77"/>
      <c r="C994" s="45"/>
      <c r="D994" s="46"/>
    </row>
    <row r="995" spans="1:4" ht="15.75" customHeight="1" x14ac:dyDescent="0.3">
      <c r="A995" s="52"/>
      <c r="B995" s="77"/>
      <c r="C995" s="45"/>
      <c r="D995" s="46"/>
    </row>
    <row r="996" spans="1:4" ht="15.75" customHeight="1" x14ac:dyDescent="0.3">
      <c r="A996" s="52"/>
      <c r="B996" s="77"/>
      <c r="C996" s="45"/>
      <c r="D996" s="46"/>
    </row>
    <row r="997" spans="1:4" ht="15.75" customHeight="1" x14ac:dyDescent="0.3">
      <c r="A997" s="52"/>
      <c r="B997" s="77"/>
      <c r="C997" s="45"/>
      <c r="D997" s="46"/>
    </row>
    <row r="998" spans="1:4" ht="15.75" customHeight="1" x14ac:dyDescent="0.3">
      <c r="A998" s="52"/>
      <c r="B998" s="77"/>
      <c r="C998" s="45"/>
      <c r="D998" s="46"/>
    </row>
    <row r="999" spans="1:4" ht="15.75" customHeight="1" x14ac:dyDescent="0.3">
      <c r="A999" s="52"/>
      <c r="B999" s="77"/>
      <c r="C999" s="45"/>
      <c r="D999" s="46"/>
    </row>
    <row r="1000" spans="1:4" ht="15.75" customHeight="1" x14ac:dyDescent="0.3">
      <c r="A1000" s="52"/>
      <c r="B1000" s="77"/>
      <c r="C1000" s="45"/>
      <c r="D1000" s="46"/>
    </row>
    <row r="1001" spans="1:4" ht="15.75" customHeight="1" x14ac:dyDescent="0.3">
      <c r="A1001" s="52"/>
      <c r="B1001" s="77"/>
      <c r="C1001" s="45"/>
      <c r="D1001" s="46"/>
    </row>
    <row r="1002" spans="1:4" ht="15" customHeight="1" x14ac:dyDescent="0.3">
      <c r="B1002" s="77"/>
    </row>
  </sheetData>
  <mergeCells count="2">
    <mergeCell ref="A1:Y1"/>
    <mergeCell ref="A100:Y100"/>
  </mergeCells>
  <conditionalFormatting sqref="A3:A9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25" right="0.25" top="0.75" bottom="0.75" header="0.3" footer="0.3"/>
  <pageSetup scale="62"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Y1002"/>
  <sheetViews>
    <sheetView workbookViewId="0">
      <selection activeCell="J16" sqref="J16"/>
    </sheetView>
  </sheetViews>
  <sheetFormatPr baseColWidth="10" defaultColWidth="14.44140625" defaultRowHeight="15" customHeight="1" x14ac:dyDescent="0.3"/>
  <cols>
    <col min="1" max="1" width="7.5546875" customWidth="1"/>
    <col min="2" max="2" width="8.33203125" customWidth="1"/>
    <col min="3" max="3" width="7.44140625" customWidth="1"/>
    <col min="4" max="7" width="6.6640625" customWidth="1"/>
    <col min="8" max="8" width="9" customWidth="1"/>
    <col min="9" max="9" width="10" customWidth="1"/>
    <col min="10" max="10" width="8.109375" customWidth="1"/>
    <col min="11" max="11" width="9.109375" customWidth="1"/>
    <col min="12" max="12" width="9" customWidth="1"/>
    <col min="13" max="13" width="10" customWidth="1"/>
    <col min="14" max="14" width="8" customWidth="1"/>
    <col min="15" max="15" width="8.6640625" customWidth="1"/>
    <col min="16" max="16" width="9.6640625" customWidth="1"/>
    <col min="17" max="17" width="8.44140625" customWidth="1"/>
    <col min="18" max="18" width="9.44140625" customWidth="1"/>
    <col min="19" max="19" width="6.6640625" customWidth="1"/>
    <col min="20" max="20" width="8.5546875" customWidth="1"/>
    <col min="21" max="21" width="9.5546875" customWidth="1"/>
    <col min="22" max="22" width="10.44140625" customWidth="1"/>
    <col min="23" max="23" width="11.44140625" customWidth="1"/>
    <col min="24" max="24" width="9.109375" customWidth="1"/>
    <col min="25" max="25" width="10.109375" customWidth="1"/>
  </cols>
  <sheetData>
    <row r="1" spans="1:25" ht="30" customHeight="1" thickBot="1" x14ac:dyDescent="0.35">
      <c r="A1" s="170" t="s">
        <v>48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</row>
    <row r="2" spans="1:25" ht="29.25" customHeight="1" x14ac:dyDescent="0.3">
      <c r="A2" s="104" t="s">
        <v>37</v>
      </c>
      <c r="B2" s="83" t="s">
        <v>39</v>
      </c>
      <c r="C2" s="27" t="s">
        <v>0</v>
      </c>
      <c r="D2" s="48" t="s">
        <v>5</v>
      </c>
      <c r="E2" s="53" t="s">
        <v>18</v>
      </c>
      <c r="F2" s="54" t="s">
        <v>20</v>
      </c>
      <c r="G2" s="54" t="s">
        <v>28</v>
      </c>
      <c r="H2" s="54" t="s">
        <v>21</v>
      </c>
      <c r="I2" s="54" t="s">
        <v>22</v>
      </c>
      <c r="J2" s="54" t="s">
        <v>52</v>
      </c>
      <c r="K2" s="54" t="s">
        <v>53</v>
      </c>
      <c r="L2" s="54" t="s">
        <v>23</v>
      </c>
      <c r="M2" s="54" t="s">
        <v>24</v>
      </c>
      <c r="N2" s="54" t="s">
        <v>25</v>
      </c>
      <c r="O2" s="54" t="s">
        <v>26</v>
      </c>
      <c r="P2" s="54" t="s">
        <v>27</v>
      </c>
      <c r="Q2" s="54" t="s">
        <v>29</v>
      </c>
      <c r="R2" s="54" t="s">
        <v>30</v>
      </c>
      <c r="S2" s="54" t="s">
        <v>31</v>
      </c>
      <c r="T2" s="54" t="s">
        <v>32</v>
      </c>
      <c r="U2" s="54" t="s">
        <v>33</v>
      </c>
      <c r="V2" s="54" t="s">
        <v>34</v>
      </c>
      <c r="W2" s="54" t="s">
        <v>35</v>
      </c>
      <c r="X2" s="54" t="s">
        <v>36</v>
      </c>
      <c r="Y2" s="54" t="s">
        <v>54</v>
      </c>
    </row>
    <row r="3" spans="1:25" ht="14.4" x14ac:dyDescent="0.3">
      <c r="A3" s="112">
        <f t="shared" ref="A3:A34" si="0">AVERAGE(E3:Z3)</f>
        <v>0.50846958822878541</v>
      </c>
      <c r="B3" s="113">
        <v>1</v>
      </c>
      <c r="C3" s="114">
        <v>1</v>
      </c>
      <c r="D3" s="115">
        <v>0</v>
      </c>
      <c r="E3" s="116">
        <v>0</v>
      </c>
      <c r="F3" s="117">
        <v>3.4207525655640001E-3</v>
      </c>
      <c r="G3" s="117">
        <v>0.53768389013696605</v>
      </c>
      <c r="H3" s="117">
        <v>0.62117045586583497</v>
      </c>
      <c r="I3" s="117">
        <v>0.58763078990258399</v>
      </c>
      <c r="J3" s="117">
        <v>0.49787573021773801</v>
      </c>
      <c r="K3" s="117">
        <v>0.47657018900516201</v>
      </c>
      <c r="L3" s="117">
        <v>0.51164968973188096</v>
      </c>
      <c r="M3" s="117">
        <v>0.59472367523311398</v>
      </c>
      <c r="N3" s="117">
        <v>0.61499501189471295</v>
      </c>
      <c r="O3" s="117">
        <v>0.69158070294644503</v>
      </c>
      <c r="P3" s="117">
        <v>0.63257149993755502</v>
      </c>
      <c r="Q3" s="117">
        <v>0.34622836907864002</v>
      </c>
      <c r="R3" s="117">
        <v>0.25002590405139402</v>
      </c>
      <c r="S3" s="117">
        <v>0.60339469280420699</v>
      </c>
      <c r="T3" s="117">
        <v>0.49992639481819501</v>
      </c>
      <c r="U3" s="117">
        <v>0.61101801054878402</v>
      </c>
      <c r="V3" s="117">
        <v>0.59797359760381597</v>
      </c>
      <c r="W3" s="117">
        <v>0.71661121247898096</v>
      </c>
      <c r="X3" s="117">
        <v>0.65605190543664704</v>
      </c>
      <c r="Y3" s="117">
        <v>0.62675887854627199</v>
      </c>
    </row>
    <row r="4" spans="1:25" ht="14.4" x14ac:dyDescent="0.3">
      <c r="A4" s="112">
        <f t="shared" si="0"/>
        <v>0.52625489000419479</v>
      </c>
      <c r="B4" s="74">
        <v>2</v>
      </c>
      <c r="C4" s="35">
        <v>1</v>
      </c>
      <c r="D4" s="118">
        <v>1</v>
      </c>
      <c r="E4" s="119">
        <v>0</v>
      </c>
      <c r="F4" s="120">
        <v>0</v>
      </c>
      <c r="G4" s="120">
        <v>0.62837542673159996</v>
      </c>
      <c r="H4" s="120">
        <v>0.62188048741552704</v>
      </c>
      <c r="I4" s="120">
        <v>0.58369514011790002</v>
      </c>
      <c r="J4" s="120">
        <v>0.55680268278338796</v>
      </c>
      <c r="K4" s="120">
        <v>0.55390271493212695</v>
      </c>
      <c r="L4" s="120">
        <v>0.53095674385029701</v>
      </c>
      <c r="M4" s="120">
        <v>0.61691410392364798</v>
      </c>
      <c r="N4" s="120">
        <v>0.62653898768809801</v>
      </c>
      <c r="O4" s="120">
        <v>0.67734907869286398</v>
      </c>
      <c r="P4" s="120">
        <v>0.62683928007578105</v>
      </c>
      <c r="Q4" s="120">
        <v>0.39935815147625198</v>
      </c>
      <c r="R4" s="120">
        <v>0.31910638505438799</v>
      </c>
      <c r="S4" s="120">
        <v>0.60329911177759799</v>
      </c>
      <c r="T4" s="120">
        <v>0.47093202091664099</v>
      </c>
      <c r="U4" s="120">
        <v>0.61609515148272997</v>
      </c>
      <c r="V4" s="120">
        <v>0.63337496326770504</v>
      </c>
      <c r="W4" s="120">
        <v>0.68687017828799202</v>
      </c>
      <c r="X4" s="120">
        <v>0.64944949382989703</v>
      </c>
      <c r="Y4" s="120">
        <v>0.64961258778365605</v>
      </c>
    </row>
    <row r="5" spans="1:25" ht="14.4" x14ac:dyDescent="0.3">
      <c r="A5" s="112">
        <f t="shared" si="0"/>
        <v>0.52549835612374685</v>
      </c>
      <c r="B5" s="113">
        <v>3</v>
      </c>
      <c r="C5" s="74">
        <v>1</v>
      </c>
      <c r="D5" s="67">
        <v>2</v>
      </c>
      <c r="E5" s="121">
        <v>0</v>
      </c>
      <c r="F5" s="122">
        <v>0</v>
      </c>
      <c r="G5" s="122">
        <v>0.61155310702422405</v>
      </c>
      <c r="H5" s="122">
        <v>0.62455206576728495</v>
      </c>
      <c r="I5" s="122">
        <v>0.58502802845579505</v>
      </c>
      <c r="J5" s="122">
        <v>0.55876465541893106</v>
      </c>
      <c r="K5" s="122">
        <v>0.55871420833411101</v>
      </c>
      <c r="L5" s="122">
        <v>0.52988744399519205</v>
      </c>
      <c r="M5" s="122">
        <v>0.61285307074371598</v>
      </c>
      <c r="N5" s="122">
        <v>0.63234663234663202</v>
      </c>
      <c r="O5" s="122">
        <v>0.676359064825517</v>
      </c>
      <c r="P5" s="122">
        <v>0.62059133453170501</v>
      </c>
      <c r="Q5" s="122">
        <v>0.416901408450704</v>
      </c>
      <c r="R5" s="122">
        <v>0.30768475325312999</v>
      </c>
      <c r="S5" s="122">
        <v>0.603817504655494</v>
      </c>
      <c r="T5" s="122">
        <v>0.48390977443609001</v>
      </c>
      <c r="U5" s="122">
        <v>0.60284366911321496</v>
      </c>
      <c r="V5" s="122">
        <v>0.63250032180357096</v>
      </c>
      <c r="W5" s="122">
        <v>0.68798308298089605</v>
      </c>
      <c r="X5" s="122">
        <v>0.64168601276842696</v>
      </c>
      <c r="Y5" s="122">
        <v>0.64748933969404998</v>
      </c>
    </row>
    <row r="6" spans="1:25" ht="14.4" x14ac:dyDescent="0.3">
      <c r="A6" s="112">
        <f t="shared" si="0"/>
        <v>0.50061738559408053</v>
      </c>
      <c r="B6" s="74">
        <v>4</v>
      </c>
      <c r="C6" s="35">
        <v>1</v>
      </c>
      <c r="D6" s="118">
        <v>3</v>
      </c>
      <c r="E6" s="119">
        <v>0</v>
      </c>
      <c r="F6" s="120">
        <v>0</v>
      </c>
      <c r="G6" s="120">
        <v>0.61800835965668</v>
      </c>
      <c r="H6" s="120">
        <v>0.57776629311282801</v>
      </c>
      <c r="I6" s="120">
        <v>0.54312668463611902</v>
      </c>
      <c r="J6" s="120">
        <v>0.54672850588470001</v>
      </c>
      <c r="K6" s="120">
        <v>0.54697097774020897</v>
      </c>
      <c r="L6" s="120">
        <v>0.51660897866404898</v>
      </c>
      <c r="M6" s="120">
        <v>0.59690888695001898</v>
      </c>
      <c r="N6" s="120">
        <v>0.59543191338022605</v>
      </c>
      <c r="O6" s="120">
        <v>0.65570445778820496</v>
      </c>
      <c r="P6" s="120">
        <v>0.61243472584856395</v>
      </c>
      <c r="Q6" s="120">
        <v>0.35289550307343898</v>
      </c>
      <c r="R6" s="120">
        <v>0.247365220916092</v>
      </c>
      <c r="S6" s="120">
        <v>0.57534573199809302</v>
      </c>
      <c r="T6" s="120">
        <v>0.40813711356719501</v>
      </c>
      <c r="U6" s="120">
        <v>0.58158508158508204</v>
      </c>
      <c r="V6" s="120">
        <v>0.60524858423995598</v>
      </c>
      <c r="W6" s="120">
        <v>0.66766599666132898</v>
      </c>
      <c r="X6" s="120">
        <v>0.622851512608109</v>
      </c>
      <c r="Y6" s="120">
        <v>0.64218056916479604</v>
      </c>
    </row>
    <row r="7" spans="1:25" ht="14.4" x14ac:dyDescent="0.3">
      <c r="A7" s="112">
        <f t="shared" si="0"/>
        <v>0.47329729558026995</v>
      </c>
      <c r="B7" s="113">
        <v>5</v>
      </c>
      <c r="C7" s="74">
        <v>1</v>
      </c>
      <c r="D7" s="67">
        <v>4</v>
      </c>
      <c r="E7" s="121">
        <v>0</v>
      </c>
      <c r="F7" s="122">
        <v>0</v>
      </c>
      <c r="G7" s="122">
        <v>0.53144827304812603</v>
      </c>
      <c r="H7" s="122">
        <v>0.448323606218343</v>
      </c>
      <c r="I7" s="122">
        <v>0.43183778417875002</v>
      </c>
      <c r="J7" s="122">
        <v>0.45796665634811801</v>
      </c>
      <c r="K7" s="122">
        <v>0.451326552071458</v>
      </c>
      <c r="L7" s="122">
        <v>0.37505561322853298</v>
      </c>
      <c r="M7" s="122">
        <v>0.55326036688762203</v>
      </c>
      <c r="N7" s="122">
        <v>0.53151683776264003</v>
      </c>
      <c r="O7" s="122">
        <v>0.63795662100456596</v>
      </c>
      <c r="P7" s="122">
        <v>0.58853657132991899</v>
      </c>
      <c r="Q7" s="122">
        <v>0.51731509191962399</v>
      </c>
      <c r="R7" s="122">
        <v>0.32764437388370699</v>
      </c>
      <c r="S7" s="122">
        <v>0.58635074253295505</v>
      </c>
      <c r="T7" s="122">
        <v>0.446315001870558</v>
      </c>
      <c r="U7" s="122">
        <v>0.56771235641492002</v>
      </c>
      <c r="V7" s="122">
        <v>0.58947093403004602</v>
      </c>
      <c r="W7" s="122">
        <v>0.67116652926628195</v>
      </c>
      <c r="X7" s="122">
        <v>0.62224495014062897</v>
      </c>
      <c r="Y7" s="122">
        <v>0.60379434504887097</v>
      </c>
    </row>
    <row r="8" spans="1:25" ht="14.4" x14ac:dyDescent="0.3">
      <c r="A8" s="112">
        <f t="shared" si="0"/>
        <v>0.41605522279511864</v>
      </c>
      <c r="B8" s="74">
        <v>6</v>
      </c>
      <c r="C8" s="35">
        <v>2</v>
      </c>
      <c r="D8" s="118">
        <v>0</v>
      </c>
      <c r="E8" s="119">
        <v>0</v>
      </c>
      <c r="F8" s="120">
        <v>0</v>
      </c>
      <c r="G8" s="120">
        <v>0.51849487534134797</v>
      </c>
      <c r="H8" s="120">
        <v>0.47678129380536299</v>
      </c>
      <c r="I8" s="120">
        <v>0.49381785502036601</v>
      </c>
      <c r="J8" s="120">
        <v>0.46536177699582099</v>
      </c>
      <c r="K8" s="120">
        <v>0.48900718961058698</v>
      </c>
      <c r="L8" s="120">
        <v>0.41203141963088302</v>
      </c>
      <c r="M8" s="120">
        <v>0.26564175902752901</v>
      </c>
      <c r="N8" s="120">
        <v>0.43653712354636698</v>
      </c>
      <c r="O8" s="120">
        <v>0.5992280108718</v>
      </c>
      <c r="P8" s="120">
        <v>0.40155953725206101</v>
      </c>
      <c r="Q8" s="120">
        <v>0.152175541076912</v>
      </c>
      <c r="R8" s="120">
        <v>0.17716638007399299</v>
      </c>
      <c r="S8" s="120">
        <v>0.56532480744077895</v>
      </c>
      <c r="T8" s="120">
        <v>0.51216022889842605</v>
      </c>
      <c r="U8" s="120">
        <v>0.54518326560260699</v>
      </c>
      <c r="V8" s="120">
        <v>0.50419832067173098</v>
      </c>
      <c r="W8" s="120">
        <v>0.55556928144945406</v>
      </c>
      <c r="X8" s="120">
        <v>0.59392094764117997</v>
      </c>
      <c r="Y8" s="120">
        <v>0.57300006474028398</v>
      </c>
    </row>
    <row r="9" spans="1:25" ht="14.4" x14ac:dyDescent="0.3">
      <c r="A9" s="112">
        <f t="shared" si="0"/>
        <v>0.3957608541214902</v>
      </c>
      <c r="B9" s="113">
        <v>7</v>
      </c>
      <c r="C9" s="74">
        <v>3</v>
      </c>
      <c r="D9" s="67">
        <v>0</v>
      </c>
      <c r="E9" s="121">
        <v>0</v>
      </c>
      <c r="F9" s="122">
        <v>0</v>
      </c>
      <c r="G9" s="122">
        <v>0.56235886371808697</v>
      </c>
      <c r="H9" s="122">
        <v>0.54516072457595299</v>
      </c>
      <c r="I9" s="122">
        <v>0.32314833627682299</v>
      </c>
      <c r="J9" s="122">
        <v>0.51151021537792496</v>
      </c>
      <c r="K9" s="122">
        <v>0.56639427216289295</v>
      </c>
      <c r="L9" s="122">
        <v>0.521964749038203</v>
      </c>
      <c r="M9" s="122">
        <v>0</v>
      </c>
      <c r="N9" s="122">
        <v>0</v>
      </c>
      <c r="O9" s="122">
        <v>0.53341504322023003</v>
      </c>
      <c r="P9" s="122">
        <v>0.46503583670925502</v>
      </c>
      <c r="Q9" s="122">
        <v>0.273352999016716</v>
      </c>
      <c r="R9" s="122">
        <v>0.27656119717382699</v>
      </c>
      <c r="S9" s="122">
        <v>0.60978165938864604</v>
      </c>
      <c r="T9" s="122">
        <v>0.584008097165992</v>
      </c>
      <c r="U9" s="122">
        <v>0.44095718907766601</v>
      </c>
      <c r="V9" s="122">
        <v>0.48604081877844002</v>
      </c>
      <c r="W9" s="122">
        <v>0.49511053826108897</v>
      </c>
      <c r="X9" s="122">
        <v>0.54167147639385904</v>
      </c>
      <c r="Y9" s="122">
        <v>0.57450592021569002</v>
      </c>
    </row>
    <row r="10" spans="1:25" ht="14.4" x14ac:dyDescent="0.3">
      <c r="A10" s="112">
        <f t="shared" si="0"/>
        <v>0.36846823493538505</v>
      </c>
      <c r="B10" s="74">
        <v>8</v>
      </c>
      <c r="C10" s="35">
        <v>3</v>
      </c>
      <c r="D10" s="118">
        <v>1</v>
      </c>
      <c r="E10" s="119">
        <v>0</v>
      </c>
      <c r="F10" s="120">
        <v>0</v>
      </c>
      <c r="G10" s="120">
        <v>0.53310062382277201</v>
      </c>
      <c r="H10" s="120">
        <v>0.42092739475289798</v>
      </c>
      <c r="I10" s="120">
        <v>0.45594961495185099</v>
      </c>
      <c r="J10" s="120">
        <v>0.36037518037518002</v>
      </c>
      <c r="K10" s="120">
        <v>0.564587876144789</v>
      </c>
      <c r="L10" s="120">
        <v>0.43801110248910602</v>
      </c>
      <c r="M10" s="120">
        <v>0</v>
      </c>
      <c r="N10" s="120">
        <v>0</v>
      </c>
      <c r="O10" s="120">
        <v>0.51642389285365098</v>
      </c>
      <c r="P10" s="120">
        <v>0.524827260632591</v>
      </c>
      <c r="Q10" s="120">
        <v>0</v>
      </c>
      <c r="R10" s="120">
        <v>0.15292737549322799</v>
      </c>
      <c r="S10" s="120">
        <v>0.60907070971114896</v>
      </c>
      <c r="T10" s="120">
        <v>0.51288577791918499</v>
      </c>
      <c r="U10" s="120">
        <v>0.45811613528912598</v>
      </c>
      <c r="V10" s="120">
        <v>0.463046556912728</v>
      </c>
      <c r="W10" s="120">
        <v>0.57960356705126603</v>
      </c>
      <c r="X10" s="120">
        <v>0.53837724522368902</v>
      </c>
      <c r="Y10" s="120">
        <v>0.60960262001987697</v>
      </c>
    </row>
    <row r="11" spans="1:25" ht="14.4" x14ac:dyDescent="0.3">
      <c r="A11" s="112">
        <f t="shared" si="0"/>
        <v>0.34189803353505716</v>
      </c>
      <c r="B11" s="113">
        <v>9</v>
      </c>
      <c r="C11" s="74">
        <v>3</v>
      </c>
      <c r="D11" s="67">
        <v>2</v>
      </c>
      <c r="E11" s="121">
        <v>0</v>
      </c>
      <c r="F11" s="122">
        <v>0</v>
      </c>
      <c r="G11" s="122">
        <v>0.46147719044170898</v>
      </c>
      <c r="H11" s="122">
        <v>0.43648009760561202</v>
      </c>
      <c r="I11" s="122">
        <v>0.47106056492977699</v>
      </c>
      <c r="J11" s="122">
        <v>0.396529817610493</v>
      </c>
      <c r="K11" s="122">
        <v>0.34031759796216998</v>
      </c>
      <c r="L11" s="122">
        <v>0.45919562670831698</v>
      </c>
      <c r="M11" s="122">
        <v>0</v>
      </c>
      <c r="N11" s="122">
        <v>0</v>
      </c>
      <c r="O11" s="122">
        <v>0.484871775164604</v>
      </c>
      <c r="P11" s="122">
        <v>0.454344861782571</v>
      </c>
      <c r="Q11" s="122">
        <v>0</v>
      </c>
      <c r="R11" s="122">
        <v>0.103205021385325</v>
      </c>
      <c r="S11" s="122">
        <v>0.58003312754103298</v>
      </c>
      <c r="T11" s="122">
        <v>0.46216177108956702</v>
      </c>
      <c r="U11" s="122">
        <v>0.37997664529490799</v>
      </c>
      <c r="V11" s="122">
        <v>0.45527600779522198</v>
      </c>
      <c r="W11" s="122">
        <v>0.53335792337129395</v>
      </c>
      <c r="X11" s="122">
        <v>0.59367897422702498</v>
      </c>
      <c r="Y11" s="122">
        <v>0.56789170132657296</v>
      </c>
    </row>
    <row r="12" spans="1:25" ht="14.4" x14ac:dyDescent="0.3">
      <c r="A12" s="112">
        <f t="shared" si="0"/>
        <v>0.3963569984674799</v>
      </c>
      <c r="B12" s="74">
        <v>10</v>
      </c>
      <c r="C12" s="35">
        <v>3</v>
      </c>
      <c r="D12" s="118">
        <v>3</v>
      </c>
      <c r="E12" s="119">
        <v>0</v>
      </c>
      <c r="F12" s="120">
        <v>0</v>
      </c>
      <c r="G12" s="120">
        <v>0.50066032305035402</v>
      </c>
      <c r="H12" s="120">
        <v>0.47364195097738698</v>
      </c>
      <c r="I12" s="120">
        <v>0.42444216173029697</v>
      </c>
      <c r="J12" s="120">
        <v>0.553996711659824</v>
      </c>
      <c r="K12" s="120">
        <v>0.56134264994961802</v>
      </c>
      <c r="L12" s="120">
        <v>0.41587337997476798</v>
      </c>
      <c r="M12" s="120">
        <v>0</v>
      </c>
      <c r="N12" s="120">
        <v>0</v>
      </c>
      <c r="O12" s="120">
        <v>0.52527988443481399</v>
      </c>
      <c r="P12" s="120">
        <v>0.48596616162856399</v>
      </c>
      <c r="Q12" s="120">
        <v>0.27256215945387402</v>
      </c>
      <c r="R12" s="120">
        <v>0.295485526421297</v>
      </c>
      <c r="S12" s="120">
        <v>0.63340563991323195</v>
      </c>
      <c r="T12" s="120">
        <v>0.62135681508123497</v>
      </c>
      <c r="U12" s="120">
        <v>0.43772014089016997</v>
      </c>
      <c r="V12" s="120">
        <v>0.49931609902886098</v>
      </c>
      <c r="W12" s="120">
        <v>0.50728512230985201</v>
      </c>
      <c r="X12" s="120">
        <v>0.53547085825566798</v>
      </c>
      <c r="Y12" s="120">
        <v>0.57969138305726298</v>
      </c>
    </row>
    <row r="13" spans="1:25" ht="14.4" x14ac:dyDescent="0.3">
      <c r="A13" s="112">
        <f t="shared" si="0"/>
        <v>0.39462568640232271</v>
      </c>
      <c r="B13" s="113">
        <v>11</v>
      </c>
      <c r="C13" s="74">
        <v>3</v>
      </c>
      <c r="D13" s="67">
        <v>4</v>
      </c>
      <c r="E13" s="121">
        <v>0.35660472124560499</v>
      </c>
      <c r="F13" s="122">
        <v>0</v>
      </c>
      <c r="G13" s="122">
        <v>0.51349790118227001</v>
      </c>
      <c r="H13" s="122">
        <v>0.26090922913182302</v>
      </c>
      <c r="I13" s="122">
        <v>0.39166930391669302</v>
      </c>
      <c r="J13" s="122">
        <v>0.56134439166494599</v>
      </c>
      <c r="K13" s="122">
        <v>0.625667143972924</v>
      </c>
      <c r="L13" s="122">
        <v>0.34596758571705299</v>
      </c>
      <c r="M13" s="122">
        <v>1.4557217953902E-2</v>
      </c>
      <c r="N13" s="122">
        <v>0</v>
      </c>
      <c r="O13" s="122">
        <v>0.56490769723707901</v>
      </c>
      <c r="P13" s="122">
        <v>0.49619523017193601</v>
      </c>
      <c r="Q13" s="122">
        <v>0.33391304347826101</v>
      </c>
      <c r="R13" s="122">
        <v>0.38293026060159402</v>
      </c>
      <c r="S13" s="122">
        <v>0.45988318475253598</v>
      </c>
      <c r="T13" s="122">
        <v>0.52675635276532096</v>
      </c>
      <c r="U13" s="122">
        <v>0.46996786312406602</v>
      </c>
      <c r="V13" s="122">
        <v>0.36043759532951097</v>
      </c>
      <c r="W13" s="122">
        <v>0.53703956343792603</v>
      </c>
      <c r="X13" s="122">
        <v>0.53545202840977502</v>
      </c>
      <c r="Y13" s="122">
        <v>0.54943910035555799</v>
      </c>
    </row>
    <row r="14" spans="1:25" ht="14.4" x14ac:dyDescent="0.3">
      <c r="A14" s="112">
        <f t="shared" si="0"/>
        <v>0.30161645067851844</v>
      </c>
      <c r="B14" s="74">
        <v>12</v>
      </c>
      <c r="C14" s="35">
        <v>4</v>
      </c>
      <c r="D14" s="118">
        <v>0</v>
      </c>
      <c r="E14" s="119">
        <v>0</v>
      </c>
      <c r="F14" s="120">
        <v>0</v>
      </c>
      <c r="G14" s="120">
        <v>0.20971061871897301</v>
      </c>
      <c r="H14" s="120">
        <v>0.32210379733276201</v>
      </c>
      <c r="I14" s="120">
        <v>0.27383113335565601</v>
      </c>
      <c r="J14" s="120">
        <v>0.32004133201822399</v>
      </c>
      <c r="K14" s="120">
        <v>0.32519706571235002</v>
      </c>
      <c r="L14" s="120">
        <v>8.3857798945399006E-2</v>
      </c>
      <c r="M14" s="120">
        <v>0.355972323379461</v>
      </c>
      <c r="N14" s="120">
        <v>0.277058334323393</v>
      </c>
      <c r="O14" s="120">
        <v>0.44965026531596702</v>
      </c>
      <c r="P14" s="120">
        <v>0.35558020582979</v>
      </c>
      <c r="Q14" s="120">
        <v>0.28455554816834</v>
      </c>
      <c r="R14" s="120">
        <v>0</v>
      </c>
      <c r="S14" s="120">
        <v>0.61852704257767499</v>
      </c>
      <c r="T14" s="120">
        <v>0.53034427542033602</v>
      </c>
      <c r="U14" s="120">
        <v>0.30221501286497399</v>
      </c>
      <c r="V14" s="120">
        <v>0.32226175280410602</v>
      </c>
      <c r="W14" s="120">
        <v>0.402217858380501</v>
      </c>
      <c r="X14" s="120">
        <v>0.51151315789473695</v>
      </c>
      <c r="Y14" s="120">
        <v>0.38930794120624201</v>
      </c>
    </row>
    <row r="15" spans="1:25" ht="14.4" x14ac:dyDescent="0.3">
      <c r="A15" s="112">
        <f t="shared" si="0"/>
        <v>2.8274550416412237E-2</v>
      </c>
      <c r="B15" s="113">
        <v>13</v>
      </c>
      <c r="C15" s="74">
        <v>5</v>
      </c>
      <c r="D15" s="67">
        <v>0</v>
      </c>
      <c r="E15" s="121">
        <v>0</v>
      </c>
      <c r="F15" s="122">
        <v>0</v>
      </c>
      <c r="G15" s="122">
        <v>5.0382111519949998E-3</v>
      </c>
      <c r="H15" s="122">
        <v>3.8848389775768002E-2</v>
      </c>
      <c r="I15" s="122">
        <v>2.7668315586484998E-2</v>
      </c>
      <c r="J15" s="122">
        <v>0</v>
      </c>
      <c r="K15" s="122">
        <v>0</v>
      </c>
      <c r="L15" s="122">
        <v>0</v>
      </c>
      <c r="M15" s="122">
        <v>7.4336663443979004E-2</v>
      </c>
      <c r="N15" s="122">
        <v>8.2578875171468002E-2</v>
      </c>
      <c r="O15" s="122">
        <v>0</v>
      </c>
      <c r="P15" s="122">
        <v>0</v>
      </c>
      <c r="Q15" s="122">
        <v>0</v>
      </c>
      <c r="R15" s="122">
        <v>0</v>
      </c>
      <c r="S15" s="122">
        <v>0</v>
      </c>
      <c r="T15" s="122">
        <v>0</v>
      </c>
      <c r="U15" s="122">
        <v>0.13545132553396999</v>
      </c>
      <c r="V15" s="122">
        <v>0.102333320727603</v>
      </c>
      <c r="W15" s="122">
        <v>0</v>
      </c>
      <c r="X15" s="122">
        <v>0</v>
      </c>
      <c r="Y15" s="122">
        <v>0.12751045735338901</v>
      </c>
    </row>
    <row r="16" spans="1:25" ht="14.4" x14ac:dyDescent="0.3">
      <c r="A16" s="112">
        <f t="shared" si="0"/>
        <v>4.6831023323008668E-2</v>
      </c>
      <c r="B16" s="74">
        <v>14</v>
      </c>
      <c r="C16" s="35">
        <v>5</v>
      </c>
      <c r="D16" s="118">
        <v>1</v>
      </c>
      <c r="E16" s="119">
        <v>0</v>
      </c>
      <c r="F16" s="120">
        <v>0</v>
      </c>
      <c r="G16" s="120">
        <v>2.3759877085163E-2</v>
      </c>
      <c r="H16" s="120">
        <v>3.919161608584E-2</v>
      </c>
      <c r="I16" s="120">
        <v>4.7877905187798997E-2</v>
      </c>
      <c r="J16" s="120">
        <v>0</v>
      </c>
      <c r="K16" s="120">
        <v>0</v>
      </c>
      <c r="L16" s="120">
        <v>0</v>
      </c>
      <c r="M16" s="120">
        <v>0.12469065296021301</v>
      </c>
      <c r="N16" s="120">
        <v>4.0310540459838999E-2</v>
      </c>
      <c r="O16" s="120">
        <v>0</v>
      </c>
      <c r="P16" s="120">
        <v>0</v>
      </c>
      <c r="Q16" s="120">
        <v>0</v>
      </c>
      <c r="R16" s="120">
        <v>0</v>
      </c>
      <c r="S16" s="120">
        <v>0</v>
      </c>
      <c r="T16" s="120">
        <v>0</v>
      </c>
      <c r="U16" s="120">
        <v>0.188636289719322</v>
      </c>
      <c r="V16" s="120">
        <v>0.221384645903591</v>
      </c>
      <c r="W16" s="120">
        <v>0</v>
      </c>
      <c r="X16" s="120">
        <v>2.5806451612903E-2</v>
      </c>
      <c r="Y16" s="120">
        <v>0.27179351076851199</v>
      </c>
    </row>
    <row r="17" spans="1:25" ht="14.4" x14ac:dyDescent="0.3">
      <c r="A17" s="112">
        <f t="shared" si="0"/>
        <v>0.48990907068090628</v>
      </c>
      <c r="B17" s="113">
        <v>15</v>
      </c>
      <c r="C17" s="74">
        <v>6</v>
      </c>
      <c r="D17" s="67">
        <v>0</v>
      </c>
      <c r="E17" s="121">
        <v>0</v>
      </c>
      <c r="F17" s="122">
        <v>1.1117287381879001E-2</v>
      </c>
      <c r="G17" s="122">
        <v>0.59619436287927796</v>
      </c>
      <c r="H17" s="122">
        <v>0.52815203517231601</v>
      </c>
      <c r="I17" s="122">
        <v>0.56844322629292299</v>
      </c>
      <c r="J17" s="122">
        <v>0.53389597503974795</v>
      </c>
      <c r="K17" s="122">
        <v>0.55454101051014304</v>
      </c>
      <c r="L17" s="122">
        <v>0.46512102951690298</v>
      </c>
      <c r="M17" s="122">
        <v>0.59284992420414395</v>
      </c>
      <c r="N17" s="122">
        <v>0.572630313955235</v>
      </c>
      <c r="O17" s="122">
        <v>0.62965756524362704</v>
      </c>
      <c r="P17" s="122">
        <v>0.571403545652022</v>
      </c>
      <c r="Q17" s="122">
        <v>0.29608938547486002</v>
      </c>
      <c r="R17" s="122">
        <v>0.39290635139339503</v>
      </c>
      <c r="S17" s="122">
        <v>0.54860516043035301</v>
      </c>
      <c r="T17" s="122">
        <v>0.54885831796908202</v>
      </c>
      <c r="U17" s="122">
        <v>0.56928161636318297</v>
      </c>
      <c r="V17" s="122">
        <v>0.53409819359292598</v>
      </c>
      <c r="W17" s="122">
        <v>0.58147013782542101</v>
      </c>
      <c r="X17" s="122">
        <v>0.56982359993149501</v>
      </c>
      <c r="Y17" s="122">
        <v>0.62295144547009695</v>
      </c>
    </row>
    <row r="18" spans="1:25" ht="14.4" x14ac:dyDescent="0.3">
      <c r="A18" s="112">
        <f t="shared" si="0"/>
        <v>0.5198001818377137</v>
      </c>
      <c r="B18" s="74">
        <v>16</v>
      </c>
      <c r="C18" s="35">
        <v>6</v>
      </c>
      <c r="D18" s="118">
        <v>1</v>
      </c>
      <c r="E18" s="119">
        <v>0</v>
      </c>
      <c r="F18" s="120">
        <v>0</v>
      </c>
      <c r="G18" s="120">
        <v>0.644760301934581</v>
      </c>
      <c r="H18" s="120">
        <v>0.60747700239462998</v>
      </c>
      <c r="I18" s="120">
        <v>0.55752098790788396</v>
      </c>
      <c r="J18" s="120">
        <v>0.54343276743811697</v>
      </c>
      <c r="K18" s="120">
        <v>0.55629555048541002</v>
      </c>
      <c r="L18" s="120">
        <v>0.49467046152129002</v>
      </c>
      <c r="M18" s="120">
        <v>0.61180371352785101</v>
      </c>
      <c r="N18" s="120">
        <v>0.61703915308351498</v>
      </c>
      <c r="O18" s="120">
        <v>0.64525370725310205</v>
      </c>
      <c r="P18" s="120">
        <v>0.60771252940130105</v>
      </c>
      <c r="Q18" s="120">
        <v>0.42331179225707</v>
      </c>
      <c r="R18" s="120">
        <v>0.38058702828084601</v>
      </c>
      <c r="S18" s="120">
        <v>0.625562868029096</v>
      </c>
      <c r="T18" s="120">
        <v>0.52818645302257805</v>
      </c>
      <c r="U18" s="120">
        <v>0.58626618477841297</v>
      </c>
      <c r="V18" s="120">
        <v>0.60803801371105204</v>
      </c>
      <c r="W18" s="120">
        <v>0.61690344329400404</v>
      </c>
      <c r="X18" s="120">
        <v>0.60961907868507803</v>
      </c>
      <c r="Y18" s="120">
        <v>0.65136278158616701</v>
      </c>
    </row>
    <row r="19" spans="1:25" ht="14.4" x14ac:dyDescent="0.3">
      <c r="A19" s="112">
        <f t="shared" si="0"/>
        <v>0.50571230657532462</v>
      </c>
      <c r="B19" s="113">
        <v>17</v>
      </c>
      <c r="C19" s="74">
        <v>6</v>
      </c>
      <c r="D19" s="67">
        <v>2</v>
      </c>
      <c r="E19" s="121">
        <v>0</v>
      </c>
      <c r="F19" s="122">
        <v>0</v>
      </c>
      <c r="G19" s="122">
        <v>0.68890530257484905</v>
      </c>
      <c r="H19" s="122">
        <v>0.466000201281492</v>
      </c>
      <c r="I19" s="122">
        <v>0.50494959859962596</v>
      </c>
      <c r="J19" s="122">
        <v>0.599120016575865</v>
      </c>
      <c r="K19" s="122">
        <v>0.63787309026831596</v>
      </c>
      <c r="L19" s="122">
        <v>0.317748790854463</v>
      </c>
      <c r="M19" s="122">
        <v>0.61079983759642698</v>
      </c>
      <c r="N19" s="122">
        <v>0.55036182280461599</v>
      </c>
      <c r="O19" s="122">
        <v>0.63350482845902001</v>
      </c>
      <c r="P19" s="122">
        <v>0.57961400851375</v>
      </c>
      <c r="Q19" s="122">
        <v>0.44527845036319602</v>
      </c>
      <c r="R19" s="122">
        <v>0.421910781350188</v>
      </c>
      <c r="S19" s="122">
        <v>0.61519224757736801</v>
      </c>
      <c r="T19" s="122">
        <v>0.51333564253550401</v>
      </c>
      <c r="U19" s="122">
        <v>0.63169208033854995</v>
      </c>
      <c r="V19" s="122">
        <v>0.58625976852309802</v>
      </c>
      <c r="W19" s="122">
        <v>0.56670498713527095</v>
      </c>
      <c r="X19" s="122">
        <v>0.60212361013723303</v>
      </c>
      <c r="Y19" s="122">
        <v>0.64858337259298604</v>
      </c>
    </row>
    <row r="20" spans="1:25" ht="14.4" x14ac:dyDescent="0.3">
      <c r="A20" s="112">
        <f t="shared" si="0"/>
        <v>0.52014329962291739</v>
      </c>
      <c r="B20" s="74">
        <v>18</v>
      </c>
      <c r="C20" s="35">
        <v>6</v>
      </c>
      <c r="D20" s="118">
        <v>3</v>
      </c>
      <c r="E20" s="119">
        <v>0</v>
      </c>
      <c r="F20" s="120">
        <v>3.8570618264322003E-2</v>
      </c>
      <c r="G20" s="120">
        <v>0.64047896224846201</v>
      </c>
      <c r="H20" s="120">
        <v>0.61125355225765698</v>
      </c>
      <c r="I20" s="120">
        <v>0.57071032296413704</v>
      </c>
      <c r="J20" s="120">
        <v>0.53650346887884803</v>
      </c>
      <c r="K20" s="120">
        <v>0.55738123694222197</v>
      </c>
      <c r="L20" s="120">
        <v>0.49400242104104802</v>
      </c>
      <c r="M20" s="120">
        <v>0.614585313311791</v>
      </c>
      <c r="N20" s="120">
        <v>0.60653042048390904</v>
      </c>
      <c r="O20" s="120">
        <v>0.64287268770402595</v>
      </c>
      <c r="P20" s="120">
        <v>0.60500782472613501</v>
      </c>
      <c r="Q20" s="120">
        <v>0.41904988405969401</v>
      </c>
      <c r="R20" s="120">
        <v>0.37394656625425898</v>
      </c>
      <c r="S20" s="120">
        <v>0.61740409641281002</v>
      </c>
      <c r="T20" s="120">
        <v>0.52026069708132605</v>
      </c>
      <c r="U20" s="120">
        <v>0.59410408593711705</v>
      </c>
      <c r="V20" s="120">
        <v>0.60300489168413696</v>
      </c>
      <c r="W20" s="120">
        <v>0.617637644046095</v>
      </c>
      <c r="X20" s="120">
        <v>0.60364748124711198</v>
      </c>
      <c r="Y20" s="120">
        <v>0.65605711653615795</v>
      </c>
    </row>
    <row r="21" spans="1:25" ht="14.4" x14ac:dyDescent="0.3">
      <c r="A21" s="112">
        <f t="shared" si="0"/>
        <v>0.49043327534835596</v>
      </c>
      <c r="B21" s="113">
        <v>19</v>
      </c>
      <c r="C21" s="74">
        <v>6</v>
      </c>
      <c r="D21" s="67">
        <v>4</v>
      </c>
      <c r="E21" s="121">
        <v>0</v>
      </c>
      <c r="F21" s="122">
        <v>0</v>
      </c>
      <c r="G21" s="122">
        <v>0.365363636363636</v>
      </c>
      <c r="H21" s="122">
        <v>0.47669069687607302</v>
      </c>
      <c r="I21" s="122">
        <v>0.45285334424217599</v>
      </c>
      <c r="J21" s="122">
        <v>0.56728108751152895</v>
      </c>
      <c r="K21" s="122">
        <v>0.55647808457231096</v>
      </c>
      <c r="L21" s="122">
        <v>0.40370471261236701</v>
      </c>
      <c r="M21" s="122">
        <v>0.56987231002768102</v>
      </c>
      <c r="N21" s="122">
        <v>0.53696741854636598</v>
      </c>
      <c r="O21" s="122">
        <v>0.65890783695681499</v>
      </c>
      <c r="P21" s="122">
        <v>0.59991890796053504</v>
      </c>
      <c r="Q21" s="122">
        <v>0.50780885780885798</v>
      </c>
      <c r="R21" s="122">
        <v>0.39517316737137198</v>
      </c>
      <c r="S21" s="122">
        <v>0.63519052679520305</v>
      </c>
      <c r="T21" s="122">
        <v>0.52140883977900598</v>
      </c>
      <c r="U21" s="122">
        <v>0.611772597685729</v>
      </c>
      <c r="V21" s="122">
        <v>0.61240117348714596</v>
      </c>
      <c r="W21" s="122">
        <v>0.62462555521123897</v>
      </c>
      <c r="X21" s="122">
        <v>0.64325603407477505</v>
      </c>
      <c r="Y21" s="122">
        <v>0.55942399443266</v>
      </c>
    </row>
    <row r="22" spans="1:25" ht="15.75" customHeight="1" x14ac:dyDescent="0.3">
      <c r="A22" s="112">
        <f t="shared" si="0"/>
        <v>0.25411079989941432</v>
      </c>
      <c r="B22" s="74">
        <v>20</v>
      </c>
      <c r="C22" s="35">
        <v>7</v>
      </c>
      <c r="D22" s="118">
        <v>0</v>
      </c>
      <c r="E22" s="119">
        <v>0</v>
      </c>
      <c r="F22" s="120">
        <v>0</v>
      </c>
      <c r="G22" s="120">
        <v>0.40032385903609302</v>
      </c>
      <c r="H22" s="120">
        <v>0.297479125248509</v>
      </c>
      <c r="I22" s="120">
        <v>0.16275134200709701</v>
      </c>
      <c r="J22" s="120">
        <v>0.49686490594717803</v>
      </c>
      <c r="K22" s="120">
        <v>0.510740313127376</v>
      </c>
      <c r="L22" s="120">
        <v>0.17530184930459999</v>
      </c>
      <c r="M22" s="120">
        <v>0.31153156091991502</v>
      </c>
      <c r="N22" s="120">
        <v>5.1536491677337003E-2</v>
      </c>
      <c r="O22" s="120">
        <v>0.41271959083833698</v>
      </c>
      <c r="P22" s="120">
        <v>0.39731543624161098</v>
      </c>
      <c r="Q22" s="120">
        <v>0</v>
      </c>
      <c r="R22" s="120">
        <v>0</v>
      </c>
      <c r="S22" s="120">
        <v>0</v>
      </c>
      <c r="T22" s="120">
        <v>0</v>
      </c>
      <c r="U22" s="120">
        <v>0.42159791449893202</v>
      </c>
      <c r="V22" s="120">
        <v>0.38187717001536797</v>
      </c>
      <c r="W22" s="120">
        <v>0.40707792837964601</v>
      </c>
      <c r="X22" s="120">
        <v>0.391419864030632</v>
      </c>
      <c r="Y22" s="120">
        <v>0.51778944661506898</v>
      </c>
    </row>
    <row r="23" spans="1:25" ht="15.75" customHeight="1" x14ac:dyDescent="0.3">
      <c r="A23" s="112">
        <f t="shared" si="0"/>
        <v>0.20249959260752476</v>
      </c>
      <c r="B23" s="113">
        <v>21</v>
      </c>
      <c r="C23" s="74">
        <v>7</v>
      </c>
      <c r="D23" s="67">
        <v>1</v>
      </c>
      <c r="E23" s="121">
        <v>0</v>
      </c>
      <c r="F23" s="122">
        <v>0</v>
      </c>
      <c r="G23" s="122">
        <v>0.37506779590304201</v>
      </c>
      <c r="H23" s="122">
        <v>0.28529663793538002</v>
      </c>
      <c r="I23" s="122">
        <v>0.11558514015275401</v>
      </c>
      <c r="J23" s="122">
        <v>0.39382220834434201</v>
      </c>
      <c r="K23" s="122">
        <v>0.43446166464467001</v>
      </c>
      <c r="L23" s="122">
        <v>0</v>
      </c>
      <c r="M23" s="122">
        <v>0.16969140056665899</v>
      </c>
      <c r="N23" s="122">
        <v>0</v>
      </c>
      <c r="O23" s="122">
        <v>0.27956607844876002</v>
      </c>
      <c r="P23" s="122">
        <v>0.36712394801855902</v>
      </c>
      <c r="Q23" s="122">
        <v>0</v>
      </c>
      <c r="R23" s="122">
        <v>0</v>
      </c>
      <c r="S23" s="122">
        <v>0</v>
      </c>
      <c r="T23" s="122">
        <v>0</v>
      </c>
      <c r="U23" s="122">
        <v>0.413806858553247</v>
      </c>
      <c r="V23" s="122">
        <v>0.37629802160018899</v>
      </c>
      <c r="W23" s="122">
        <v>0.27689999117309599</v>
      </c>
      <c r="X23" s="122">
        <v>0.30097547116204199</v>
      </c>
      <c r="Y23" s="122">
        <v>0.46389622825527999</v>
      </c>
    </row>
    <row r="24" spans="1:25" ht="15.75" customHeight="1" x14ac:dyDescent="0.3">
      <c r="A24" s="112">
        <f t="shared" si="0"/>
        <v>0.12538449200731161</v>
      </c>
      <c r="B24" s="74">
        <v>22</v>
      </c>
      <c r="C24" s="35">
        <v>7</v>
      </c>
      <c r="D24" s="118">
        <v>2</v>
      </c>
      <c r="E24" s="119">
        <v>0</v>
      </c>
      <c r="F24" s="120">
        <v>0</v>
      </c>
      <c r="G24" s="120">
        <v>0.300630030226884</v>
      </c>
      <c r="H24" s="120">
        <v>0.12257858284496501</v>
      </c>
      <c r="I24" s="120">
        <v>2.3779068548303001E-2</v>
      </c>
      <c r="J24" s="120">
        <v>0.18704572793656701</v>
      </c>
      <c r="K24" s="120">
        <v>0.25989739961082597</v>
      </c>
      <c r="L24" s="120">
        <v>0</v>
      </c>
      <c r="M24" s="120">
        <v>6.8787618228718997E-2</v>
      </c>
      <c r="N24" s="120">
        <v>0</v>
      </c>
      <c r="O24" s="120">
        <v>0.14529470529470501</v>
      </c>
      <c r="P24" s="120">
        <v>0.28930544348581699</v>
      </c>
      <c r="Q24" s="120">
        <v>0</v>
      </c>
      <c r="R24" s="120">
        <v>0</v>
      </c>
      <c r="S24" s="120">
        <v>0</v>
      </c>
      <c r="T24" s="120">
        <v>0</v>
      </c>
      <c r="U24" s="120">
        <v>0.36293436293436299</v>
      </c>
      <c r="V24" s="120">
        <v>0.31947431302270002</v>
      </c>
      <c r="W24" s="120">
        <v>0.116049216701405</v>
      </c>
      <c r="X24" s="120">
        <v>9.4035577258458E-2</v>
      </c>
      <c r="Y24" s="120">
        <v>0.343262286059832</v>
      </c>
    </row>
    <row r="25" spans="1:25" ht="15.75" customHeight="1" x14ac:dyDescent="0.3">
      <c r="A25" s="112">
        <f t="shared" si="0"/>
        <v>0.17145288236887066</v>
      </c>
      <c r="B25" s="113">
        <v>23</v>
      </c>
      <c r="C25" s="74">
        <v>7</v>
      </c>
      <c r="D25" s="67">
        <v>3</v>
      </c>
      <c r="E25" s="121">
        <v>0</v>
      </c>
      <c r="F25" s="122">
        <v>0</v>
      </c>
      <c r="G25" s="122">
        <v>0.37656683348569098</v>
      </c>
      <c r="H25" s="122">
        <v>0.10843194323468799</v>
      </c>
      <c r="I25" s="122">
        <v>3.5436509586990003E-2</v>
      </c>
      <c r="J25" s="122">
        <v>0.32227918159960101</v>
      </c>
      <c r="K25" s="122">
        <v>0.35425845135501099</v>
      </c>
      <c r="L25" s="122">
        <v>9.3707940780619003E-2</v>
      </c>
      <c r="M25" s="122">
        <v>4.4069138408760998E-2</v>
      </c>
      <c r="N25" s="122">
        <v>0</v>
      </c>
      <c r="O25" s="122">
        <v>0.27257009187374998</v>
      </c>
      <c r="P25" s="122">
        <v>0.31516029704763598</v>
      </c>
      <c r="Q25" s="122">
        <v>0</v>
      </c>
      <c r="R25" s="122">
        <v>0</v>
      </c>
      <c r="S25" s="122">
        <v>0</v>
      </c>
      <c r="T25" s="122">
        <v>0</v>
      </c>
      <c r="U25" s="122">
        <v>0.42563594851797198</v>
      </c>
      <c r="V25" s="122">
        <v>0.38079790948615699</v>
      </c>
      <c r="W25" s="122">
        <v>0.266183687777518</v>
      </c>
      <c r="X25" s="122">
        <v>0.19514654900724901</v>
      </c>
      <c r="Y25" s="122">
        <v>0.41026604758464102</v>
      </c>
    </row>
    <row r="26" spans="1:25" ht="15.75" customHeight="1" x14ac:dyDescent="0.3">
      <c r="A26" s="112">
        <f t="shared" si="0"/>
        <v>0.46592227390353341</v>
      </c>
      <c r="B26" s="74">
        <v>24</v>
      </c>
      <c r="C26" s="35">
        <v>8</v>
      </c>
      <c r="D26" s="118">
        <v>0</v>
      </c>
      <c r="E26" s="119">
        <v>0</v>
      </c>
      <c r="F26" s="120">
        <v>0</v>
      </c>
      <c r="G26" s="120">
        <v>0.65748623710940501</v>
      </c>
      <c r="H26" s="120">
        <v>0.41370643728207601</v>
      </c>
      <c r="I26" s="120">
        <v>0.41758696413226798</v>
      </c>
      <c r="J26" s="120">
        <v>0.30533254193870901</v>
      </c>
      <c r="K26" s="120">
        <v>0.25832999799879902</v>
      </c>
      <c r="L26" s="120">
        <v>0.36274221961244901</v>
      </c>
      <c r="M26" s="120">
        <v>0.58214624881291499</v>
      </c>
      <c r="N26" s="120">
        <v>0.55208333333333304</v>
      </c>
      <c r="O26" s="120">
        <v>0.62737105403339699</v>
      </c>
      <c r="P26" s="120">
        <v>0.67285108465177002</v>
      </c>
      <c r="Q26" s="120">
        <v>0.57580771575372303</v>
      </c>
      <c r="R26" s="120">
        <v>0.398408155964944</v>
      </c>
      <c r="S26" s="120">
        <v>0.49822064056939502</v>
      </c>
      <c r="T26" s="120">
        <v>0.37564008778346702</v>
      </c>
      <c r="U26" s="120">
        <v>0.59499620302526501</v>
      </c>
      <c r="V26" s="120">
        <v>0.66041329011345196</v>
      </c>
      <c r="W26" s="120">
        <v>0.61637331542851703</v>
      </c>
      <c r="X26" s="120">
        <v>0.59224289549199305</v>
      </c>
      <c r="Y26" s="120">
        <v>0.62262932893832601</v>
      </c>
    </row>
    <row r="27" spans="1:25" ht="15.75" customHeight="1" x14ac:dyDescent="0.3">
      <c r="A27" s="112">
        <f t="shared" si="0"/>
        <v>0.48682995706827598</v>
      </c>
      <c r="B27" s="113">
        <v>25</v>
      </c>
      <c r="C27" s="74">
        <v>9</v>
      </c>
      <c r="D27" s="67">
        <v>0</v>
      </c>
      <c r="E27" s="121">
        <v>0.19956616052060699</v>
      </c>
      <c r="F27" s="122">
        <v>0.173607626693427</v>
      </c>
      <c r="G27" s="122">
        <v>0.63742898954864402</v>
      </c>
      <c r="H27" s="122">
        <v>0.47692328101991299</v>
      </c>
      <c r="I27" s="122">
        <v>0.51057453647042705</v>
      </c>
      <c r="J27" s="122">
        <v>0.47304433014940001</v>
      </c>
      <c r="K27" s="122">
        <v>0.55392487262554402</v>
      </c>
      <c r="L27" s="122">
        <v>0.51906111319039705</v>
      </c>
      <c r="M27" s="122">
        <v>0.47912348238081098</v>
      </c>
      <c r="N27" s="122">
        <v>0.40727213700186699</v>
      </c>
      <c r="O27" s="122">
        <v>0.56566486913060599</v>
      </c>
      <c r="P27" s="122">
        <v>0.50193196934186401</v>
      </c>
      <c r="Q27" s="122">
        <v>0.48033175355450197</v>
      </c>
      <c r="R27" s="122">
        <v>0.51486157504387697</v>
      </c>
      <c r="S27" s="122">
        <v>0.59772593609096203</v>
      </c>
      <c r="T27" s="122">
        <v>0.463371217307956</v>
      </c>
      <c r="U27" s="122">
        <v>0.478116853243368</v>
      </c>
      <c r="V27" s="122">
        <v>0.48269616212604799</v>
      </c>
      <c r="W27" s="122">
        <v>0.53346220761647001</v>
      </c>
      <c r="X27" s="122">
        <v>0.58678626414083901</v>
      </c>
      <c r="Y27" s="122">
        <v>0.58795376123626597</v>
      </c>
    </row>
    <row r="28" spans="1:25" ht="15.75" customHeight="1" x14ac:dyDescent="0.3">
      <c r="A28" s="112">
        <f t="shared" si="0"/>
        <v>0.44791212608101527</v>
      </c>
      <c r="B28" s="74">
        <v>26</v>
      </c>
      <c r="C28" s="35">
        <v>9</v>
      </c>
      <c r="D28" s="118">
        <v>1</v>
      </c>
      <c r="E28" s="119">
        <v>0.13310772701635601</v>
      </c>
      <c r="F28" s="120">
        <v>0.1002457002457</v>
      </c>
      <c r="G28" s="120">
        <v>0.59741574964057398</v>
      </c>
      <c r="H28" s="120">
        <v>0.50122380296772195</v>
      </c>
      <c r="I28" s="120">
        <v>0.54797186773140505</v>
      </c>
      <c r="J28" s="120">
        <v>0.52770269506112799</v>
      </c>
      <c r="K28" s="120">
        <v>0.56618180017377695</v>
      </c>
      <c r="L28" s="120">
        <v>0.48400024288056398</v>
      </c>
      <c r="M28" s="120">
        <v>0.37163204747774498</v>
      </c>
      <c r="N28" s="120">
        <v>0.40079964097752002</v>
      </c>
      <c r="O28" s="120">
        <v>0.48187481605023103</v>
      </c>
      <c r="P28" s="120">
        <v>0.39846851956891699</v>
      </c>
      <c r="Q28" s="120">
        <v>0.50059171597633101</v>
      </c>
      <c r="R28" s="120">
        <v>0.53465085638998699</v>
      </c>
      <c r="S28" s="120">
        <v>0.45546165884194101</v>
      </c>
      <c r="T28" s="120">
        <v>0.48503077783995502</v>
      </c>
      <c r="U28" s="120">
        <v>0.37930432614387199</v>
      </c>
      <c r="V28" s="120">
        <v>0.39504720087815598</v>
      </c>
      <c r="W28" s="120">
        <v>0.50790544368336998</v>
      </c>
      <c r="X28" s="120">
        <v>0.50447403348032704</v>
      </c>
      <c r="Y28" s="120">
        <v>0.53306402467574199</v>
      </c>
    </row>
    <row r="29" spans="1:25" ht="15.75" customHeight="1" x14ac:dyDescent="0.3">
      <c r="A29" s="112">
        <f t="shared" si="0"/>
        <v>0.46381251690859771</v>
      </c>
      <c r="B29" s="113">
        <v>27</v>
      </c>
      <c r="C29" s="74">
        <v>9</v>
      </c>
      <c r="D29" s="67">
        <v>2</v>
      </c>
      <c r="E29" s="121">
        <v>0.12712826333711699</v>
      </c>
      <c r="F29" s="122">
        <v>9.9080694586312995E-2</v>
      </c>
      <c r="G29" s="122">
        <v>0.61389325477868895</v>
      </c>
      <c r="H29" s="122">
        <v>0.51058144779053305</v>
      </c>
      <c r="I29" s="122">
        <v>0.56427396678868902</v>
      </c>
      <c r="J29" s="122">
        <v>0.54518622544615003</v>
      </c>
      <c r="K29" s="122">
        <v>0.58529573616197605</v>
      </c>
      <c r="L29" s="122">
        <v>0.494104398516163</v>
      </c>
      <c r="M29" s="122">
        <v>0.39876914932336299</v>
      </c>
      <c r="N29" s="122">
        <v>0.424599280340203</v>
      </c>
      <c r="O29" s="122">
        <v>0.48965994091394799</v>
      </c>
      <c r="P29" s="122">
        <v>0.40908804701437701</v>
      </c>
      <c r="Q29" s="122">
        <v>0.51326770276347999</v>
      </c>
      <c r="R29" s="122">
        <v>0.55196583951015099</v>
      </c>
      <c r="S29" s="122">
        <v>0.489501852614244</v>
      </c>
      <c r="T29" s="122">
        <v>0.50125646711012595</v>
      </c>
      <c r="U29" s="122">
        <v>0.39449317958473401</v>
      </c>
      <c r="V29" s="122">
        <v>0.41778308729413799</v>
      </c>
      <c r="W29" s="122">
        <v>0.52531487196596904</v>
      </c>
      <c r="X29" s="122">
        <v>0.53360325792707297</v>
      </c>
      <c r="Y29" s="122">
        <v>0.55121619131311494</v>
      </c>
    </row>
    <row r="30" spans="1:25" ht="15.75" customHeight="1" x14ac:dyDescent="0.3">
      <c r="A30" s="112">
        <f t="shared" si="0"/>
        <v>0.47962449314120581</v>
      </c>
      <c r="B30" s="74">
        <v>28</v>
      </c>
      <c r="C30" s="35">
        <v>9</v>
      </c>
      <c r="D30" s="118">
        <v>3</v>
      </c>
      <c r="E30" s="119">
        <v>0.20618556701030899</v>
      </c>
      <c r="F30" s="120">
        <v>8.8302752293577993E-2</v>
      </c>
      <c r="G30" s="120">
        <v>0.628905718561517</v>
      </c>
      <c r="H30" s="120">
        <v>0.480751750713728</v>
      </c>
      <c r="I30" s="120">
        <v>0.52195884971724205</v>
      </c>
      <c r="J30" s="120">
        <v>0.46261673056128999</v>
      </c>
      <c r="K30" s="120">
        <v>0.54525619217822596</v>
      </c>
      <c r="L30" s="120">
        <v>0.498230329430983</v>
      </c>
      <c r="M30" s="120">
        <v>0.468958440225757</v>
      </c>
      <c r="N30" s="120">
        <v>0.42145399084900897</v>
      </c>
      <c r="O30" s="120">
        <v>0.57260895121336797</v>
      </c>
      <c r="P30" s="120">
        <v>0.49522340609704302</v>
      </c>
      <c r="Q30" s="120">
        <v>0.47101302284068303</v>
      </c>
      <c r="R30" s="120">
        <v>0.51463842799705495</v>
      </c>
      <c r="S30" s="120">
        <v>0.59588299024918701</v>
      </c>
      <c r="T30" s="120">
        <v>0.45876804344719202</v>
      </c>
      <c r="U30" s="120">
        <v>0.47847592781341802</v>
      </c>
      <c r="V30" s="120">
        <v>0.47576359282835901</v>
      </c>
      <c r="W30" s="120">
        <v>0.52789537345025705</v>
      </c>
      <c r="X30" s="120">
        <v>0.56982718355908402</v>
      </c>
      <c r="Y30" s="120">
        <v>0.58939711492803704</v>
      </c>
    </row>
    <row r="31" spans="1:25" ht="15.75" customHeight="1" x14ac:dyDescent="0.3">
      <c r="A31" s="112">
        <f t="shared" si="0"/>
        <v>0.4852292996104598</v>
      </c>
      <c r="B31" s="113">
        <v>29</v>
      </c>
      <c r="C31" s="74">
        <v>9</v>
      </c>
      <c r="D31" s="67">
        <v>4</v>
      </c>
      <c r="E31" s="121">
        <v>0.21097954790096901</v>
      </c>
      <c r="F31" s="122">
        <v>0.141836734693878</v>
      </c>
      <c r="G31" s="122">
        <v>0.63438044368561297</v>
      </c>
      <c r="H31" s="122">
        <v>0.48033748599301301</v>
      </c>
      <c r="I31" s="122">
        <v>0.51458571102488004</v>
      </c>
      <c r="J31" s="122">
        <v>0.46901853013511802</v>
      </c>
      <c r="K31" s="122">
        <v>0.54873614515126001</v>
      </c>
      <c r="L31" s="122">
        <v>0.50849481626228099</v>
      </c>
      <c r="M31" s="122">
        <v>0.48629566070115199</v>
      </c>
      <c r="N31" s="122">
        <v>0.41590579400972799</v>
      </c>
      <c r="O31" s="122">
        <v>0.56447713076768102</v>
      </c>
      <c r="P31" s="122">
        <v>0.50137274932958698</v>
      </c>
      <c r="Q31" s="122">
        <v>0.48197960261671602</v>
      </c>
      <c r="R31" s="122">
        <v>0.51568242030595701</v>
      </c>
      <c r="S31" s="122">
        <v>0.60677762181672401</v>
      </c>
      <c r="T31" s="122">
        <v>0.44970579994396198</v>
      </c>
      <c r="U31" s="122">
        <v>0.48063236224970302</v>
      </c>
      <c r="V31" s="122">
        <v>0.47942307119229999</v>
      </c>
      <c r="W31" s="122">
        <v>0.52999228989976899</v>
      </c>
      <c r="X31" s="122">
        <v>0.57915161247156399</v>
      </c>
      <c r="Y31" s="122">
        <v>0.59004976166780199</v>
      </c>
    </row>
    <row r="32" spans="1:25" ht="15.75" customHeight="1" x14ac:dyDescent="0.3">
      <c r="A32" s="112">
        <f t="shared" si="0"/>
        <v>0.22322940061475421</v>
      </c>
      <c r="B32" s="74">
        <v>30</v>
      </c>
      <c r="C32" s="35">
        <v>10</v>
      </c>
      <c r="D32" s="118">
        <v>0</v>
      </c>
      <c r="E32" s="119">
        <v>0</v>
      </c>
      <c r="F32" s="120">
        <v>0</v>
      </c>
      <c r="G32" s="120">
        <v>0.158496444634287</v>
      </c>
      <c r="H32" s="120">
        <v>0.35660556081796402</v>
      </c>
      <c r="I32" s="120">
        <v>0.32430256571808602</v>
      </c>
      <c r="J32" s="120">
        <v>0</v>
      </c>
      <c r="K32" s="120">
        <v>0</v>
      </c>
      <c r="L32" s="120">
        <v>0.10267192290845401</v>
      </c>
      <c r="M32" s="120">
        <v>0</v>
      </c>
      <c r="N32" s="120">
        <v>0</v>
      </c>
      <c r="O32" s="120">
        <v>0.48361381753764399</v>
      </c>
      <c r="P32" s="120">
        <v>0.442101177383879</v>
      </c>
      <c r="Q32" s="120">
        <v>0.27952114471913297</v>
      </c>
      <c r="R32" s="120">
        <v>0.18635378679773801</v>
      </c>
      <c r="S32" s="120">
        <v>9.206569511913E-2</v>
      </c>
      <c r="T32" s="120">
        <v>4.9827331031080002E-2</v>
      </c>
      <c r="U32" s="120">
        <v>0.37879730723539101</v>
      </c>
      <c r="V32" s="120">
        <v>0.42052284950102098</v>
      </c>
      <c r="W32" s="120">
        <v>0.49417562724014302</v>
      </c>
      <c r="X32" s="120">
        <v>0.49318588025022297</v>
      </c>
      <c r="Y32" s="120">
        <v>0.42557630201566499</v>
      </c>
    </row>
    <row r="33" spans="1:25" ht="15.75" customHeight="1" x14ac:dyDescent="0.3">
      <c r="A33" s="112">
        <f t="shared" si="0"/>
        <v>0.36158956364028183</v>
      </c>
      <c r="B33" s="113">
        <v>31</v>
      </c>
      <c r="C33" s="74">
        <v>10</v>
      </c>
      <c r="D33" s="67">
        <v>1</v>
      </c>
      <c r="E33" s="121">
        <v>0</v>
      </c>
      <c r="F33" s="122">
        <v>0</v>
      </c>
      <c r="G33" s="122">
        <v>0.28040131875429902</v>
      </c>
      <c r="H33" s="122">
        <v>0.39786188464522798</v>
      </c>
      <c r="I33" s="122">
        <v>0.30514829421855899</v>
      </c>
      <c r="J33" s="122">
        <v>0.33393789329253898</v>
      </c>
      <c r="K33" s="122">
        <v>0.35470646491167501</v>
      </c>
      <c r="L33" s="122">
        <v>0.291550041606778</v>
      </c>
      <c r="M33" s="122">
        <v>0.29067861435908598</v>
      </c>
      <c r="N33" s="122">
        <v>0.43265792610250298</v>
      </c>
      <c r="O33" s="122">
        <v>0.540030257186082</v>
      </c>
      <c r="P33" s="122">
        <v>0.41802161263507898</v>
      </c>
      <c r="Q33" s="122">
        <v>0.32795845859524497</v>
      </c>
      <c r="R33" s="122">
        <v>0.259481037924152</v>
      </c>
      <c r="S33" s="122">
        <v>0.51503629450397503</v>
      </c>
      <c r="T33" s="122">
        <v>0.45678558293490301</v>
      </c>
      <c r="U33" s="122">
        <v>0.47718651211801899</v>
      </c>
      <c r="V33" s="122">
        <v>0.42175014617033701</v>
      </c>
      <c r="W33" s="122">
        <v>0.477801268498943</v>
      </c>
      <c r="X33" s="122">
        <v>0.49131295359577798</v>
      </c>
      <c r="Y33" s="122">
        <v>0.52107427439273701</v>
      </c>
    </row>
    <row r="34" spans="1:25" ht="15.75" customHeight="1" x14ac:dyDescent="0.3">
      <c r="A34" s="112">
        <f t="shared" si="0"/>
        <v>0.55482435457607981</v>
      </c>
      <c r="B34" s="74">
        <v>32</v>
      </c>
      <c r="C34" s="35">
        <v>10</v>
      </c>
      <c r="D34" s="118">
        <v>2</v>
      </c>
      <c r="E34" s="119">
        <v>0.51967955416231304</v>
      </c>
      <c r="F34" s="120">
        <v>0</v>
      </c>
      <c r="G34" s="120">
        <v>0.68250296559905099</v>
      </c>
      <c r="H34" s="120">
        <v>0.59505785593440097</v>
      </c>
      <c r="I34" s="120">
        <v>0.55551217607730197</v>
      </c>
      <c r="J34" s="120">
        <v>0.56477695509632697</v>
      </c>
      <c r="K34" s="120">
        <v>0.57744176173572204</v>
      </c>
      <c r="L34" s="120">
        <v>0.56097560975609695</v>
      </c>
      <c r="M34" s="120">
        <v>0.60601677755279104</v>
      </c>
      <c r="N34" s="120">
        <v>0.58533834586466205</v>
      </c>
      <c r="O34" s="120">
        <v>0.65717316153362704</v>
      </c>
      <c r="P34" s="120">
        <v>0.61428011470303101</v>
      </c>
      <c r="Q34" s="120">
        <v>0.39174459851660798</v>
      </c>
      <c r="R34" s="120">
        <v>0.390466953027574</v>
      </c>
      <c r="S34" s="120">
        <v>0.60240963855421703</v>
      </c>
      <c r="T34" s="120">
        <v>0.56353447152352398</v>
      </c>
      <c r="U34" s="120">
        <v>0.60905648633227905</v>
      </c>
      <c r="V34" s="120">
        <v>0.62052888208705503</v>
      </c>
      <c r="W34" s="120">
        <v>0.68127238255740497</v>
      </c>
      <c r="X34" s="120">
        <v>0.62857530161312203</v>
      </c>
      <c r="Y34" s="120">
        <v>0.64496745387056897</v>
      </c>
    </row>
    <row r="35" spans="1:25" ht="15.75" customHeight="1" x14ac:dyDescent="0.3">
      <c r="A35" s="112">
        <f t="shared" ref="A35:A66" si="1">AVERAGE(E35:Z35)</f>
        <v>0.44256590296944975</v>
      </c>
      <c r="B35" s="113">
        <v>33</v>
      </c>
      <c r="C35" s="74">
        <v>10</v>
      </c>
      <c r="D35" s="67">
        <v>3</v>
      </c>
      <c r="E35" s="121">
        <v>0.29381199811053399</v>
      </c>
      <c r="F35" s="122">
        <v>0</v>
      </c>
      <c r="G35" s="122">
        <v>0.467258244565115</v>
      </c>
      <c r="H35" s="122">
        <v>0.43562542478059202</v>
      </c>
      <c r="I35" s="122">
        <v>0.42413705241385502</v>
      </c>
      <c r="J35" s="122">
        <v>0.41963037308783802</v>
      </c>
      <c r="K35" s="122">
        <v>0.43623587112196399</v>
      </c>
      <c r="L35" s="122">
        <v>0.45237110966751298</v>
      </c>
      <c r="M35" s="122">
        <v>0.47626125010321202</v>
      </c>
      <c r="N35" s="122">
        <v>0.51095354005714899</v>
      </c>
      <c r="O35" s="122">
        <v>0.60999007608336098</v>
      </c>
      <c r="P35" s="122">
        <v>0.52501449611504103</v>
      </c>
      <c r="Q35" s="122">
        <v>0.361672088883433</v>
      </c>
      <c r="R35" s="122">
        <v>0.222755505364201</v>
      </c>
      <c r="S35" s="122">
        <v>0.56885397412199601</v>
      </c>
      <c r="T35" s="122">
        <v>0.53770210330519397</v>
      </c>
      <c r="U35" s="122">
        <v>0.50286331712587795</v>
      </c>
      <c r="V35" s="122">
        <v>0.46308963497542099</v>
      </c>
      <c r="W35" s="122">
        <v>0.51049626701800599</v>
      </c>
      <c r="X35" s="122">
        <v>0.50881340467006797</v>
      </c>
      <c r="Y35" s="122">
        <v>0.56634823078807295</v>
      </c>
    </row>
    <row r="36" spans="1:25" ht="15.75" customHeight="1" x14ac:dyDescent="0.3">
      <c r="A36" s="112">
        <f t="shared" si="1"/>
        <v>0.20528060151726313</v>
      </c>
      <c r="B36" s="74">
        <v>34</v>
      </c>
      <c r="C36" s="35">
        <v>10</v>
      </c>
      <c r="D36" s="118">
        <v>4</v>
      </c>
      <c r="E36" s="119">
        <v>0</v>
      </c>
      <c r="F36" s="120">
        <v>0</v>
      </c>
      <c r="G36" s="120">
        <v>0.13509770733959101</v>
      </c>
      <c r="H36" s="120">
        <v>0.33003150024668898</v>
      </c>
      <c r="I36" s="120">
        <v>0.30319982896237202</v>
      </c>
      <c r="J36" s="120">
        <v>0</v>
      </c>
      <c r="K36" s="120">
        <v>0</v>
      </c>
      <c r="L36" s="120">
        <v>8.3822744260545007E-2</v>
      </c>
      <c r="M36" s="120">
        <v>0</v>
      </c>
      <c r="N36" s="120">
        <v>0</v>
      </c>
      <c r="O36" s="120">
        <v>0.47021399652978602</v>
      </c>
      <c r="P36" s="120">
        <v>0.44216369739220202</v>
      </c>
      <c r="Q36" s="120">
        <v>0.225653206650831</v>
      </c>
      <c r="R36" s="120">
        <v>0.15669500243651499</v>
      </c>
      <c r="S36" s="120">
        <v>4.5400238948626E-2</v>
      </c>
      <c r="T36" s="120">
        <v>0</v>
      </c>
      <c r="U36" s="120">
        <v>0.36166933255780098</v>
      </c>
      <c r="V36" s="120">
        <v>0.40205248497287799</v>
      </c>
      <c r="W36" s="120">
        <v>0.47648938598493501</v>
      </c>
      <c r="X36" s="120">
        <v>0.47043303699455102</v>
      </c>
      <c r="Y36" s="120">
        <v>0.40797046858520403</v>
      </c>
    </row>
    <row r="37" spans="1:25" ht="15.75" customHeight="1" x14ac:dyDescent="0.3">
      <c r="A37" s="112">
        <f t="shared" si="1"/>
        <v>0.2743950450903192</v>
      </c>
      <c r="B37" s="113">
        <v>35</v>
      </c>
      <c r="C37" s="74">
        <v>10</v>
      </c>
      <c r="D37" s="67">
        <v>5</v>
      </c>
      <c r="E37" s="121">
        <v>0.298580518844836</v>
      </c>
      <c r="F37" s="122">
        <v>0</v>
      </c>
      <c r="G37" s="122">
        <v>0.305494874810956</v>
      </c>
      <c r="H37" s="122">
        <v>0.45837111145849602</v>
      </c>
      <c r="I37" s="122">
        <v>0.39224032337089698</v>
      </c>
      <c r="J37" s="122">
        <v>0</v>
      </c>
      <c r="K37" s="122">
        <v>0</v>
      </c>
      <c r="L37" s="122">
        <v>0.41873175579156602</v>
      </c>
      <c r="M37" s="122">
        <v>0</v>
      </c>
      <c r="N37" s="122">
        <v>0</v>
      </c>
      <c r="O37" s="122">
        <v>0.53779768922423998</v>
      </c>
      <c r="P37" s="122">
        <v>0.51042193787802104</v>
      </c>
      <c r="Q37" s="122">
        <v>0.31933751698259699</v>
      </c>
      <c r="R37" s="122">
        <v>0.23947239863214501</v>
      </c>
      <c r="S37" s="122">
        <v>5.9963931469793001E-2</v>
      </c>
      <c r="T37" s="122">
        <v>0</v>
      </c>
      <c r="U37" s="122">
        <v>0.40181322739195802</v>
      </c>
      <c r="V37" s="122">
        <v>0.39654381403884398</v>
      </c>
      <c r="W37" s="122">
        <v>0.50948742165364502</v>
      </c>
      <c r="X37" s="122">
        <v>0.50617906683480496</v>
      </c>
      <c r="Y37" s="122">
        <v>0.40786035851390301</v>
      </c>
    </row>
    <row r="38" spans="1:25" ht="15.75" customHeight="1" x14ac:dyDescent="0.3">
      <c r="A38" s="112">
        <f t="shared" si="1"/>
        <v>0.49061857942242343</v>
      </c>
      <c r="B38" s="74">
        <v>36</v>
      </c>
      <c r="C38" s="35">
        <v>10</v>
      </c>
      <c r="D38" s="118">
        <v>6</v>
      </c>
      <c r="E38" s="119">
        <v>0.310647181628392</v>
      </c>
      <c r="F38" s="120">
        <v>0</v>
      </c>
      <c r="G38" s="120">
        <v>0.57706858227959901</v>
      </c>
      <c r="H38" s="120">
        <v>0.55001456734971299</v>
      </c>
      <c r="I38" s="120">
        <v>0.51387234251605796</v>
      </c>
      <c r="J38" s="120">
        <v>0.47974038735034802</v>
      </c>
      <c r="K38" s="120">
        <v>0.50946419818257205</v>
      </c>
      <c r="L38" s="120">
        <v>0.53183482506102497</v>
      </c>
      <c r="M38" s="120">
        <v>0.570232306861156</v>
      </c>
      <c r="N38" s="120">
        <v>0.62844752818733696</v>
      </c>
      <c r="O38" s="120">
        <v>0.57826798375856003</v>
      </c>
      <c r="P38" s="120">
        <v>0.52035298697927901</v>
      </c>
      <c r="Q38" s="120">
        <v>0.40682803666501999</v>
      </c>
      <c r="R38" s="120">
        <v>0.27917434905787603</v>
      </c>
      <c r="S38" s="120">
        <v>0.586666666666667</v>
      </c>
      <c r="T38" s="120">
        <v>0.57135403078528602</v>
      </c>
      <c r="U38" s="120">
        <v>0.50162150852599696</v>
      </c>
      <c r="V38" s="120">
        <v>0.48003603603603601</v>
      </c>
      <c r="W38" s="120">
        <v>0.55105265091670597</v>
      </c>
      <c r="X38" s="120">
        <v>0.55726780508121598</v>
      </c>
      <c r="Y38" s="120">
        <v>0.59904619398204895</v>
      </c>
    </row>
    <row r="39" spans="1:25" ht="15.75" customHeight="1" x14ac:dyDescent="0.3">
      <c r="A39" s="112">
        <f t="shared" si="1"/>
        <v>0.54788631258872389</v>
      </c>
      <c r="B39" s="113">
        <v>37</v>
      </c>
      <c r="C39" s="74">
        <v>10</v>
      </c>
      <c r="D39" s="67">
        <v>7</v>
      </c>
      <c r="E39" s="121">
        <v>0.52049910873440297</v>
      </c>
      <c r="F39" s="122">
        <v>0</v>
      </c>
      <c r="G39" s="122">
        <v>0.67027198982026404</v>
      </c>
      <c r="H39" s="122">
        <v>0.58575697937167404</v>
      </c>
      <c r="I39" s="122">
        <v>0.54927060187421495</v>
      </c>
      <c r="J39" s="122">
        <v>0.56440126281784597</v>
      </c>
      <c r="K39" s="122">
        <v>0.57683899928931903</v>
      </c>
      <c r="L39" s="122">
        <v>0.56114067262488998</v>
      </c>
      <c r="M39" s="122">
        <v>0.59894796701734399</v>
      </c>
      <c r="N39" s="122">
        <v>0.56942735447231396</v>
      </c>
      <c r="O39" s="122">
        <v>0.65015739769150005</v>
      </c>
      <c r="P39" s="122">
        <v>0.61071220257849101</v>
      </c>
      <c r="Q39" s="122">
        <v>0.414629595073708</v>
      </c>
      <c r="R39" s="122">
        <v>0.35593787335722799</v>
      </c>
      <c r="S39" s="122">
        <v>0.582665384204339</v>
      </c>
      <c r="T39" s="122">
        <v>0.54992319508448495</v>
      </c>
      <c r="U39" s="122">
        <v>0.60658898196645805</v>
      </c>
      <c r="V39" s="122">
        <v>0.60478472271157802</v>
      </c>
      <c r="W39" s="122">
        <v>0.67028389400357102</v>
      </c>
      <c r="X39" s="122">
        <v>0.61717141024342503</v>
      </c>
      <c r="Y39" s="122">
        <v>0.64620297142614702</v>
      </c>
    </row>
    <row r="40" spans="1:25" ht="15.75" customHeight="1" x14ac:dyDescent="0.3">
      <c r="A40" s="112">
        <f t="shared" si="1"/>
        <v>0.54590775788717116</v>
      </c>
      <c r="B40" s="74">
        <v>38</v>
      </c>
      <c r="C40" s="35">
        <v>10</v>
      </c>
      <c r="D40" s="118">
        <v>8</v>
      </c>
      <c r="E40" s="119">
        <v>0.49951845906902098</v>
      </c>
      <c r="F40" s="120">
        <v>0</v>
      </c>
      <c r="G40" s="120">
        <v>0.67618382374341501</v>
      </c>
      <c r="H40" s="120">
        <v>0.58585710802243396</v>
      </c>
      <c r="I40" s="120">
        <v>0.55560116877158205</v>
      </c>
      <c r="J40" s="120">
        <v>0.561656974273678</v>
      </c>
      <c r="K40" s="120">
        <v>0.57633259200803499</v>
      </c>
      <c r="L40" s="120">
        <v>0.55510331872260499</v>
      </c>
      <c r="M40" s="120">
        <v>0.59057815845824402</v>
      </c>
      <c r="N40" s="120">
        <v>0.56891766882516204</v>
      </c>
      <c r="O40" s="120">
        <v>0.65107085284409305</v>
      </c>
      <c r="P40" s="120">
        <v>0.61119654876270701</v>
      </c>
      <c r="Q40" s="120">
        <v>0.39700088956665402</v>
      </c>
      <c r="R40" s="120">
        <v>0.35018495684340301</v>
      </c>
      <c r="S40" s="120">
        <v>0.58629789929272702</v>
      </c>
      <c r="T40" s="120">
        <v>0.56073521576984597</v>
      </c>
      <c r="U40" s="120">
        <v>0.60744063414884697</v>
      </c>
      <c r="V40" s="120">
        <v>0.60563678745496896</v>
      </c>
      <c r="W40" s="120">
        <v>0.66694352159468395</v>
      </c>
      <c r="X40" s="120">
        <v>0.61279709950315597</v>
      </c>
      <c r="Y40" s="120">
        <v>0.64500923795533205</v>
      </c>
    </row>
    <row r="41" spans="1:25" ht="15.75" customHeight="1" x14ac:dyDescent="0.3">
      <c r="A41" s="112">
        <f t="shared" si="1"/>
        <v>0.28302122697949156</v>
      </c>
      <c r="B41" s="113">
        <v>39</v>
      </c>
      <c r="C41" s="74">
        <v>10</v>
      </c>
      <c r="D41" s="67">
        <v>9</v>
      </c>
      <c r="E41" s="121">
        <v>0.321377331420373</v>
      </c>
      <c r="F41" s="122">
        <v>0</v>
      </c>
      <c r="G41" s="122">
        <v>0.28270851747256798</v>
      </c>
      <c r="H41" s="122">
        <v>0.457539263765597</v>
      </c>
      <c r="I41" s="122">
        <v>0.38201519799004302</v>
      </c>
      <c r="J41" s="122">
        <v>0</v>
      </c>
      <c r="K41" s="122">
        <v>0</v>
      </c>
      <c r="L41" s="122">
        <v>0.42336132347411998</v>
      </c>
      <c r="M41" s="122">
        <v>0</v>
      </c>
      <c r="N41" s="122">
        <v>0</v>
      </c>
      <c r="O41" s="122">
        <v>0.55013453341905405</v>
      </c>
      <c r="P41" s="122">
        <v>0.51426654847751596</v>
      </c>
      <c r="Q41" s="122">
        <v>0.321725340945132</v>
      </c>
      <c r="R41" s="122">
        <v>0.23113508212797301</v>
      </c>
      <c r="S41" s="122">
        <v>0.15890645023494199</v>
      </c>
      <c r="T41" s="122">
        <v>5.3063193439459998E-2</v>
      </c>
      <c r="U41" s="122">
        <v>0.40190446618019998</v>
      </c>
      <c r="V41" s="122">
        <v>0.40405604535577799</v>
      </c>
      <c r="W41" s="122">
        <v>0.51846134053775905</v>
      </c>
      <c r="X41" s="122">
        <v>0.51581786969672205</v>
      </c>
      <c r="Y41" s="122">
        <v>0.406973262032085</v>
      </c>
    </row>
    <row r="42" spans="1:25" ht="15.75" customHeight="1" x14ac:dyDescent="0.3">
      <c r="A42" s="112">
        <f t="shared" si="1"/>
        <v>0.49171881942497653</v>
      </c>
      <c r="B42" s="74">
        <v>40</v>
      </c>
      <c r="C42" s="35">
        <v>10</v>
      </c>
      <c r="D42" s="118">
        <v>10</v>
      </c>
      <c r="E42" s="119">
        <v>0.26469344608879503</v>
      </c>
      <c r="F42" s="120">
        <v>4.9912942542078002E-2</v>
      </c>
      <c r="G42" s="120">
        <v>0.57129724359829803</v>
      </c>
      <c r="H42" s="120">
        <v>0.54671017123791799</v>
      </c>
      <c r="I42" s="120">
        <v>0.53254727366129295</v>
      </c>
      <c r="J42" s="120">
        <v>0.47688370478015402</v>
      </c>
      <c r="K42" s="120">
        <v>0.49765899149161202</v>
      </c>
      <c r="L42" s="120">
        <v>0.54502148811681195</v>
      </c>
      <c r="M42" s="120">
        <v>0.57720098211154003</v>
      </c>
      <c r="N42" s="120">
        <v>0.62434045497794299</v>
      </c>
      <c r="O42" s="120">
        <v>0.58804438223899103</v>
      </c>
      <c r="P42" s="120">
        <v>0.52077659667925902</v>
      </c>
      <c r="Q42" s="120">
        <v>0.39986744725505402</v>
      </c>
      <c r="R42" s="120">
        <v>0.27211741929674499</v>
      </c>
      <c r="S42" s="120">
        <v>0.60588054502612398</v>
      </c>
      <c r="T42" s="120">
        <v>0.55611702127659601</v>
      </c>
      <c r="U42" s="120">
        <v>0.50259724032059405</v>
      </c>
      <c r="V42" s="120">
        <v>0.48015661149670802</v>
      </c>
      <c r="W42" s="120">
        <v>0.55651265987992704</v>
      </c>
      <c r="X42" s="120">
        <v>0.55918819699383504</v>
      </c>
      <c r="Y42" s="120">
        <v>0.59857038885423197</v>
      </c>
    </row>
    <row r="43" spans="1:25" ht="15.75" customHeight="1" x14ac:dyDescent="0.3">
      <c r="A43" s="112">
        <f t="shared" si="1"/>
        <v>0.48783145557050261</v>
      </c>
      <c r="B43" s="113">
        <v>41</v>
      </c>
      <c r="C43" s="74">
        <v>10</v>
      </c>
      <c r="D43" s="67">
        <v>11</v>
      </c>
      <c r="E43" s="121">
        <v>0.31691297208538599</v>
      </c>
      <c r="F43" s="122">
        <v>0</v>
      </c>
      <c r="G43" s="122">
        <v>0.57383381494368102</v>
      </c>
      <c r="H43" s="122">
        <v>0.54501748251748305</v>
      </c>
      <c r="I43" s="122">
        <v>0.51880980788429198</v>
      </c>
      <c r="J43" s="122">
        <v>0.47561368468526499</v>
      </c>
      <c r="K43" s="122">
        <v>0.50873800987367002</v>
      </c>
      <c r="L43" s="122">
        <v>0.52362435412560604</v>
      </c>
      <c r="M43" s="122">
        <v>0.574120517860774</v>
      </c>
      <c r="N43" s="122">
        <v>0.62954739538855697</v>
      </c>
      <c r="O43" s="122">
        <v>0.58566481186038399</v>
      </c>
      <c r="P43" s="122">
        <v>0.52782803022241098</v>
      </c>
      <c r="Q43" s="122">
        <v>0.372746645165006</v>
      </c>
      <c r="R43" s="122">
        <v>0.26349673503172999</v>
      </c>
      <c r="S43" s="122">
        <v>0.587235764134722</v>
      </c>
      <c r="T43" s="122">
        <v>0.55439603443777696</v>
      </c>
      <c r="U43" s="122">
        <v>0.49954776316704902</v>
      </c>
      <c r="V43" s="122">
        <v>0.47311751156188098</v>
      </c>
      <c r="W43" s="122">
        <v>0.55478768616726404</v>
      </c>
      <c r="X43" s="122">
        <v>0.55685201026518405</v>
      </c>
      <c r="Y43" s="122">
        <v>0.60256953560243498</v>
      </c>
    </row>
    <row r="44" spans="1:25" ht="15.75" customHeight="1" x14ac:dyDescent="0.3">
      <c r="A44" s="112">
        <f t="shared" si="1"/>
        <v>0.49316627824651205</v>
      </c>
      <c r="B44" s="74">
        <v>42</v>
      </c>
      <c r="C44" s="35">
        <v>10</v>
      </c>
      <c r="D44" s="118">
        <v>12</v>
      </c>
      <c r="E44" s="119">
        <v>0.315024232633279</v>
      </c>
      <c r="F44" s="120">
        <v>0</v>
      </c>
      <c r="G44" s="120">
        <v>0.57211976405584997</v>
      </c>
      <c r="H44" s="120">
        <v>0.54488755182155002</v>
      </c>
      <c r="I44" s="120">
        <v>0.52982739230355502</v>
      </c>
      <c r="J44" s="120">
        <v>0.473527631460327</v>
      </c>
      <c r="K44" s="120">
        <v>0.49709263275058102</v>
      </c>
      <c r="L44" s="120">
        <v>0.54479356011425595</v>
      </c>
      <c r="M44" s="120">
        <v>0.58366409024441201</v>
      </c>
      <c r="N44" s="120">
        <v>0.62738660907127397</v>
      </c>
      <c r="O44" s="120">
        <v>0.59001764455351202</v>
      </c>
      <c r="P44" s="120">
        <v>0.52135351814229902</v>
      </c>
      <c r="Q44" s="120">
        <v>0.40508139023317202</v>
      </c>
      <c r="R44" s="120">
        <v>0.28208908546664901</v>
      </c>
      <c r="S44" s="120">
        <v>0.61099754701553599</v>
      </c>
      <c r="T44" s="120">
        <v>0.55901106050748195</v>
      </c>
      <c r="U44" s="120">
        <v>0.50042586414933599</v>
      </c>
      <c r="V44" s="120">
        <v>0.47924778840460103</v>
      </c>
      <c r="W44" s="120">
        <v>0.55792103202714305</v>
      </c>
      <c r="X44" s="120">
        <v>0.56233458698983096</v>
      </c>
      <c r="Y44" s="120">
        <v>0.59968886123210896</v>
      </c>
    </row>
    <row r="45" spans="1:25" ht="15.75" customHeight="1" x14ac:dyDescent="0.3">
      <c r="A45" s="112">
        <f t="shared" si="1"/>
        <v>0.4897197301914461</v>
      </c>
      <c r="B45" s="113">
        <v>43</v>
      </c>
      <c r="C45" s="74">
        <v>10</v>
      </c>
      <c r="D45" s="67">
        <v>13</v>
      </c>
      <c r="E45" s="121">
        <v>0.2944</v>
      </c>
      <c r="F45" s="122">
        <v>0</v>
      </c>
      <c r="G45" s="122">
        <v>0.57203601067417398</v>
      </c>
      <c r="H45" s="122">
        <v>0.54825362054277704</v>
      </c>
      <c r="I45" s="122">
        <v>0.52084223375038097</v>
      </c>
      <c r="J45" s="122">
        <v>0.47776241130168401</v>
      </c>
      <c r="K45" s="122">
        <v>0.50676455562073097</v>
      </c>
      <c r="L45" s="122">
        <v>0.54467136269193706</v>
      </c>
      <c r="M45" s="122">
        <v>0.57100690950560096</v>
      </c>
      <c r="N45" s="122">
        <v>0.63497193400238106</v>
      </c>
      <c r="O45" s="122">
        <v>0.57848224420301597</v>
      </c>
      <c r="P45" s="122">
        <v>0.52187316819000895</v>
      </c>
      <c r="Q45" s="122">
        <v>0.40300000000000002</v>
      </c>
      <c r="R45" s="122">
        <v>0.27464371898192402</v>
      </c>
      <c r="S45" s="122">
        <v>0.58027709861450705</v>
      </c>
      <c r="T45" s="122">
        <v>0.56857661394866499</v>
      </c>
      <c r="U45" s="122">
        <v>0.50249252243270204</v>
      </c>
      <c r="V45" s="122">
        <v>0.47794381780300299</v>
      </c>
      <c r="W45" s="122">
        <v>0.55120174799708699</v>
      </c>
      <c r="X45" s="122">
        <v>0.55801600441501098</v>
      </c>
      <c r="Y45" s="122">
        <v>0.59689835934477598</v>
      </c>
    </row>
    <row r="46" spans="1:25" ht="15.75" customHeight="1" x14ac:dyDescent="0.3">
      <c r="A46" s="112">
        <f t="shared" si="1"/>
        <v>0.22032911773959438</v>
      </c>
      <c r="B46" s="74">
        <v>44</v>
      </c>
      <c r="C46" s="35">
        <v>10</v>
      </c>
      <c r="D46" s="118">
        <v>14</v>
      </c>
      <c r="E46" s="119">
        <v>0</v>
      </c>
      <c r="F46" s="120">
        <v>0</v>
      </c>
      <c r="G46" s="120">
        <v>0.13532378865848099</v>
      </c>
      <c r="H46" s="120">
        <v>0.35699977743155997</v>
      </c>
      <c r="I46" s="120">
        <v>0.32784083974124201</v>
      </c>
      <c r="J46" s="120">
        <v>0</v>
      </c>
      <c r="K46" s="120">
        <v>0</v>
      </c>
      <c r="L46" s="120">
        <v>9.4699646643109994E-2</v>
      </c>
      <c r="M46" s="120">
        <v>0</v>
      </c>
      <c r="N46" s="120">
        <v>0</v>
      </c>
      <c r="O46" s="120">
        <v>0.46927730022285902</v>
      </c>
      <c r="P46" s="120">
        <v>0.43613808333062698</v>
      </c>
      <c r="Q46" s="120">
        <v>0.29411764705882398</v>
      </c>
      <c r="R46" s="120">
        <v>0.20375307093199499</v>
      </c>
      <c r="S46" s="120">
        <v>0.10274130384704</v>
      </c>
      <c r="T46" s="120">
        <v>0</v>
      </c>
      <c r="U46" s="120">
        <v>0.384978902953586</v>
      </c>
      <c r="V46" s="120">
        <v>0.429329775456326</v>
      </c>
      <c r="W46" s="120">
        <v>0.49712595568949203</v>
      </c>
      <c r="X46" s="120">
        <v>0.48113951131629301</v>
      </c>
      <c r="Y46" s="120">
        <v>0.413445869250048</v>
      </c>
    </row>
    <row r="47" spans="1:25" ht="15.75" customHeight="1" x14ac:dyDescent="0.3">
      <c r="A47" s="112">
        <f t="shared" si="1"/>
        <v>0.48373597441278998</v>
      </c>
      <c r="B47" s="113">
        <v>45</v>
      </c>
      <c r="C47" s="74">
        <v>10</v>
      </c>
      <c r="D47" s="67">
        <v>15</v>
      </c>
      <c r="E47" s="121">
        <v>0.28630705394190897</v>
      </c>
      <c r="F47" s="122">
        <v>0</v>
      </c>
      <c r="G47" s="122">
        <v>0.57025747262503701</v>
      </c>
      <c r="H47" s="122">
        <v>0.53703500493800105</v>
      </c>
      <c r="I47" s="122">
        <v>0.51119425723025902</v>
      </c>
      <c r="J47" s="122">
        <v>0.48368350469378601</v>
      </c>
      <c r="K47" s="122">
        <v>0.50720097831710598</v>
      </c>
      <c r="L47" s="122">
        <v>0.52908969963669905</v>
      </c>
      <c r="M47" s="122">
        <v>0.55301180972487995</v>
      </c>
      <c r="N47" s="122">
        <v>0.61330365550894606</v>
      </c>
      <c r="O47" s="122">
        <v>0.58024048018837004</v>
      </c>
      <c r="P47" s="122">
        <v>0.51856761090325998</v>
      </c>
      <c r="Q47" s="122">
        <v>0.387569988801792</v>
      </c>
      <c r="R47" s="122">
        <v>0.258019847680591</v>
      </c>
      <c r="S47" s="122">
        <v>0.58881477680862004</v>
      </c>
      <c r="T47" s="122">
        <v>0.55558395093278801</v>
      </c>
      <c r="U47" s="122">
        <v>0.49832852017152401</v>
      </c>
      <c r="V47" s="122">
        <v>0.47338960150204401</v>
      </c>
      <c r="W47" s="122">
        <v>0.55105575413641905</v>
      </c>
      <c r="X47" s="122">
        <v>0.55468991316882299</v>
      </c>
      <c r="Y47" s="122">
        <v>0.60111158175773705</v>
      </c>
    </row>
    <row r="48" spans="1:25" ht="15.75" customHeight="1" x14ac:dyDescent="0.3">
      <c r="A48" s="112">
        <f t="shared" si="1"/>
        <v>0.55939364515095014</v>
      </c>
      <c r="B48" s="74">
        <v>46</v>
      </c>
      <c r="C48" s="35">
        <v>10</v>
      </c>
      <c r="D48" s="118">
        <v>16</v>
      </c>
      <c r="E48" s="119">
        <v>0.52041178558750401</v>
      </c>
      <c r="F48" s="120">
        <v>7.1805702217528994E-2</v>
      </c>
      <c r="G48" s="120">
        <v>0.67767567807519902</v>
      </c>
      <c r="H48" s="120">
        <v>0.60054905646377998</v>
      </c>
      <c r="I48" s="120">
        <v>0.560463555962184</v>
      </c>
      <c r="J48" s="120">
        <v>0.56643928392741705</v>
      </c>
      <c r="K48" s="120">
        <v>0.57269935593742405</v>
      </c>
      <c r="L48" s="120">
        <v>0.573800550066212</v>
      </c>
      <c r="M48" s="120">
        <v>0.60312315851502696</v>
      </c>
      <c r="N48" s="120">
        <v>0.58574216934659395</v>
      </c>
      <c r="O48" s="120">
        <v>0.65518259671227497</v>
      </c>
      <c r="P48" s="120">
        <v>0.61370411205030795</v>
      </c>
      <c r="Q48" s="120">
        <v>0.41006097560975602</v>
      </c>
      <c r="R48" s="120">
        <v>0.39264257325076202</v>
      </c>
      <c r="S48" s="120">
        <v>0.61414462481552901</v>
      </c>
      <c r="T48" s="120">
        <v>0.54867013984096502</v>
      </c>
      <c r="U48" s="120">
        <v>0.608236390624461</v>
      </c>
      <c r="V48" s="120">
        <v>0.62103019538188298</v>
      </c>
      <c r="W48" s="120">
        <v>0.68170880557977298</v>
      </c>
      <c r="X48" s="120">
        <v>0.62283123700446497</v>
      </c>
      <c r="Y48" s="120">
        <v>0.64634460120090698</v>
      </c>
    </row>
    <row r="49" spans="1:25" ht="15.75" customHeight="1" x14ac:dyDescent="0.3">
      <c r="A49" s="112">
        <f t="shared" si="1"/>
        <v>0.20487065207457084</v>
      </c>
      <c r="B49" s="113">
        <v>47</v>
      </c>
      <c r="C49" s="74">
        <v>10</v>
      </c>
      <c r="D49" s="67">
        <v>17</v>
      </c>
      <c r="E49" s="121">
        <v>0</v>
      </c>
      <c r="F49" s="122">
        <v>0</v>
      </c>
      <c r="G49" s="122">
        <v>0.12579720622789101</v>
      </c>
      <c r="H49" s="122">
        <v>0.34241639455016298</v>
      </c>
      <c r="I49" s="122">
        <v>0.30840441945838598</v>
      </c>
      <c r="J49" s="122">
        <v>0</v>
      </c>
      <c r="K49" s="122">
        <v>0</v>
      </c>
      <c r="L49" s="122">
        <v>0.10870518102919299</v>
      </c>
      <c r="M49" s="122">
        <v>0</v>
      </c>
      <c r="N49" s="122">
        <v>0</v>
      </c>
      <c r="O49" s="122">
        <v>0.47819837086727401</v>
      </c>
      <c r="P49" s="122">
        <v>0.42910924149670998</v>
      </c>
      <c r="Q49" s="122">
        <v>0.213525266156845</v>
      </c>
      <c r="R49" s="122">
        <v>0.18326992122608601</v>
      </c>
      <c r="S49" s="122">
        <v>0</v>
      </c>
      <c r="T49" s="122">
        <v>0</v>
      </c>
      <c r="U49" s="122">
        <v>0.352755445110364</v>
      </c>
      <c r="V49" s="122">
        <v>0.41123183128950502</v>
      </c>
      <c r="W49" s="122">
        <v>0.47927742525581701</v>
      </c>
      <c r="X49" s="122">
        <v>0.46098840897295401</v>
      </c>
      <c r="Y49" s="122">
        <v>0.40860458192479998</v>
      </c>
    </row>
    <row r="50" spans="1:25" ht="15.75" customHeight="1" x14ac:dyDescent="0.3">
      <c r="A50" s="112">
        <f t="shared" si="1"/>
        <v>0.26989519888214353</v>
      </c>
      <c r="B50" s="74">
        <v>48</v>
      </c>
      <c r="C50" s="35">
        <v>10</v>
      </c>
      <c r="D50" s="118">
        <v>18</v>
      </c>
      <c r="E50" s="119">
        <v>0.18010005558643699</v>
      </c>
      <c r="F50" s="120">
        <v>0</v>
      </c>
      <c r="G50" s="120">
        <v>0.299321432299823</v>
      </c>
      <c r="H50" s="120">
        <v>0.43143506534503401</v>
      </c>
      <c r="I50" s="120">
        <v>0.37333910141524002</v>
      </c>
      <c r="J50" s="120">
        <v>0</v>
      </c>
      <c r="K50" s="120">
        <v>0</v>
      </c>
      <c r="L50" s="120">
        <v>0.41508965688403598</v>
      </c>
      <c r="M50" s="120">
        <v>0</v>
      </c>
      <c r="N50" s="120">
        <v>0</v>
      </c>
      <c r="O50" s="120">
        <v>0.54103871749719901</v>
      </c>
      <c r="P50" s="120">
        <v>0.502297664822283</v>
      </c>
      <c r="Q50" s="120">
        <v>0.30898480087218599</v>
      </c>
      <c r="R50" s="120">
        <v>0.21076322896869101</v>
      </c>
      <c r="S50" s="120">
        <v>0.116005233318796</v>
      </c>
      <c r="T50" s="120">
        <v>6.4655172413792997E-2</v>
      </c>
      <c r="U50" s="120">
        <v>0.39973478318525402</v>
      </c>
      <c r="V50" s="120">
        <v>0.41045455664115399</v>
      </c>
      <c r="W50" s="120">
        <v>0.49142359599477597</v>
      </c>
      <c r="X50" s="120">
        <v>0.51426426426426397</v>
      </c>
      <c r="Y50" s="120">
        <v>0.40889184701604803</v>
      </c>
    </row>
    <row r="51" spans="1:25" ht="15.75" customHeight="1" x14ac:dyDescent="0.3">
      <c r="A51" s="112">
        <f t="shared" si="1"/>
        <v>0.26703322353149717</v>
      </c>
      <c r="B51" s="113">
        <v>49</v>
      </c>
      <c r="C51" s="74">
        <v>10</v>
      </c>
      <c r="D51" s="67">
        <v>19</v>
      </c>
      <c r="E51" s="121">
        <v>0.14521841794569099</v>
      </c>
      <c r="F51" s="122">
        <v>0</v>
      </c>
      <c r="G51" s="122">
        <v>0.30498385156101598</v>
      </c>
      <c r="H51" s="122">
        <v>0.44723053299773602</v>
      </c>
      <c r="I51" s="122">
        <v>0.37218464974871301</v>
      </c>
      <c r="J51" s="122">
        <v>0</v>
      </c>
      <c r="K51" s="122">
        <v>0</v>
      </c>
      <c r="L51" s="122">
        <v>0.41433655312658901</v>
      </c>
      <c r="M51" s="122">
        <v>0</v>
      </c>
      <c r="N51" s="122">
        <v>0</v>
      </c>
      <c r="O51" s="122">
        <v>0.54533720555017695</v>
      </c>
      <c r="P51" s="122">
        <v>0.51593904833130799</v>
      </c>
      <c r="Q51" s="122">
        <v>0.28575189206975998</v>
      </c>
      <c r="R51" s="122">
        <v>0.21088469433735499</v>
      </c>
      <c r="S51" s="122">
        <v>0.11699039964277699</v>
      </c>
      <c r="T51" s="122">
        <v>6.4978499761109004E-2</v>
      </c>
      <c r="U51" s="122">
        <v>0.38954185656032603</v>
      </c>
      <c r="V51" s="122">
        <v>0.39565705728191702</v>
      </c>
      <c r="W51" s="122">
        <v>0.48647221855615702</v>
      </c>
      <c r="X51" s="122">
        <v>0.51122667987452497</v>
      </c>
      <c r="Y51" s="122">
        <v>0.40096413681628401</v>
      </c>
    </row>
    <row r="52" spans="1:25" ht="15.75" customHeight="1" x14ac:dyDescent="0.3">
      <c r="A52" s="112">
        <f t="shared" si="1"/>
        <v>0.49587497341524656</v>
      </c>
      <c r="B52" s="74">
        <v>50</v>
      </c>
      <c r="C52" s="35">
        <v>11</v>
      </c>
      <c r="D52" s="118">
        <v>0</v>
      </c>
      <c r="E52" s="119">
        <v>0</v>
      </c>
      <c r="F52" s="120">
        <v>0</v>
      </c>
      <c r="G52" s="120">
        <v>0.69709599657557397</v>
      </c>
      <c r="H52" s="120">
        <v>0.52253927540878498</v>
      </c>
      <c r="I52" s="120">
        <v>0.58679550923715096</v>
      </c>
      <c r="J52" s="120">
        <v>0.58821983988557003</v>
      </c>
      <c r="K52" s="120">
        <v>0.66195483537321098</v>
      </c>
      <c r="L52" s="120">
        <v>0.49830189451286899</v>
      </c>
      <c r="M52" s="120">
        <v>0.41909268593766102</v>
      </c>
      <c r="N52" s="120">
        <v>0.44472438208592102</v>
      </c>
      <c r="O52" s="120">
        <v>0.55785317108550203</v>
      </c>
      <c r="P52" s="120">
        <v>0.48167839383213201</v>
      </c>
      <c r="Q52" s="120">
        <v>0.51469985820072495</v>
      </c>
      <c r="R52" s="120">
        <v>0.53658271819365999</v>
      </c>
      <c r="S52" s="120">
        <v>0.50345309226352097</v>
      </c>
      <c r="T52" s="120">
        <v>0.55185150983470299</v>
      </c>
      <c r="U52" s="120">
        <v>0.47090180026890999</v>
      </c>
      <c r="V52" s="120">
        <v>0.50175530377080502</v>
      </c>
      <c r="W52" s="120">
        <v>0.62164922134286404</v>
      </c>
      <c r="X52" s="120">
        <v>0.63094081986992701</v>
      </c>
      <c r="Y52" s="120">
        <v>0.62328413404068606</v>
      </c>
    </row>
    <row r="53" spans="1:25" ht="15.75" customHeight="1" x14ac:dyDescent="0.3">
      <c r="A53" s="112">
        <f t="shared" si="1"/>
        <v>0.49212959116899196</v>
      </c>
      <c r="B53" s="113">
        <v>51</v>
      </c>
      <c r="C53" s="74">
        <v>11</v>
      </c>
      <c r="D53" s="67">
        <v>1</v>
      </c>
      <c r="E53" s="121">
        <v>0</v>
      </c>
      <c r="F53" s="122">
        <v>0</v>
      </c>
      <c r="G53" s="122">
        <v>0.56318034585907195</v>
      </c>
      <c r="H53" s="122">
        <v>0.45250387196695901</v>
      </c>
      <c r="I53" s="122">
        <v>0.43817224807384197</v>
      </c>
      <c r="J53" s="122">
        <v>0.54270963704630804</v>
      </c>
      <c r="K53" s="122">
        <v>0.60862919474744703</v>
      </c>
      <c r="L53" s="122">
        <v>0.48961289590191798</v>
      </c>
      <c r="M53" s="122">
        <v>0.61124595469255705</v>
      </c>
      <c r="N53" s="122">
        <v>0.37747588924608499</v>
      </c>
      <c r="O53" s="122">
        <v>0.61602157273990099</v>
      </c>
      <c r="P53" s="122">
        <v>0.57410855270910399</v>
      </c>
      <c r="Q53" s="122">
        <v>0.56294939317609305</v>
      </c>
      <c r="R53" s="122">
        <v>0.54128716597666504</v>
      </c>
      <c r="S53" s="122">
        <v>0.58622084400701102</v>
      </c>
      <c r="T53" s="122">
        <v>0.51009939083039402</v>
      </c>
      <c r="U53" s="122">
        <v>0.54423219584569704</v>
      </c>
      <c r="V53" s="122">
        <v>0.54407390716538995</v>
      </c>
      <c r="W53" s="122">
        <v>0.53335392217418198</v>
      </c>
      <c r="X53" s="122">
        <v>0.601700008585902</v>
      </c>
      <c r="Y53" s="122">
        <v>0.63714442380430203</v>
      </c>
    </row>
    <row r="54" spans="1:25" ht="15.75" customHeight="1" x14ac:dyDescent="0.3">
      <c r="A54" s="112">
        <f t="shared" si="1"/>
        <v>0.49942987755023804</v>
      </c>
      <c r="B54" s="74">
        <v>52</v>
      </c>
      <c r="C54" s="35">
        <v>12</v>
      </c>
      <c r="D54" s="118">
        <v>0</v>
      </c>
      <c r="E54" s="119">
        <v>0</v>
      </c>
      <c r="F54" s="120">
        <v>0</v>
      </c>
      <c r="G54" s="120">
        <v>0.595786219799886</v>
      </c>
      <c r="H54" s="120">
        <v>0.48585948213277402</v>
      </c>
      <c r="I54" s="120">
        <v>0.46894482316611302</v>
      </c>
      <c r="J54" s="120">
        <v>0.565117274736465</v>
      </c>
      <c r="K54" s="120">
        <v>0.65791952745079696</v>
      </c>
      <c r="L54" s="120">
        <v>0.62791915383809804</v>
      </c>
      <c r="M54" s="120">
        <v>0.55218561349916395</v>
      </c>
      <c r="N54" s="120">
        <v>0.46113235026397198</v>
      </c>
      <c r="O54" s="120">
        <v>0.62060314372023995</v>
      </c>
      <c r="P54" s="120">
        <v>0.592336428647668</v>
      </c>
      <c r="Q54" s="120">
        <v>0.51908715859835997</v>
      </c>
      <c r="R54" s="120">
        <v>0.24636013408715701</v>
      </c>
      <c r="S54" s="120">
        <v>0.61075414271220796</v>
      </c>
      <c r="T54" s="120">
        <v>0.53729653220099105</v>
      </c>
      <c r="U54" s="120">
        <v>0.55757053629119102</v>
      </c>
      <c r="V54" s="120">
        <v>0.61077943615257102</v>
      </c>
      <c r="W54" s="120">
        <v>0.61304432348367</v>
      </c>
      <c r="X54" s="120">
        <v>0.544597810566397</v>
      </c>
      <c r="Y54" s="120">
        <v>0.62073333720727497</v>
      </c>
    </row>
    <row r="55" spans="1:25" ht="15.75" customHeight="1" x14ac:dyDescent="0.3">
      <c r="A55" s="112">
        <f t="shared" si="1"/>
        <v>0.49959670562738256</v>
      </c>
      <c r="B55" s="113">
        <v>53</v>
      </c>
      <c r="C55" s="74">
        <v>12</v>
      </c>
      <c r="D55" s="67">
        <v>1</v>
      </c>
      <c r="E55" s="121">
        <v>0</v>
      </c>
      <c r="F55" s="122">
        <v>0</v>
      </c>
      <c r="G55" s="122">
        <v>0.628369293808823</v>
      </c>
      <c r="H55" s="122">
        <v>0.49178255372945601</v>
      </c>
      <c r="I55" s="122">
        <v>0.48630506792744699</v>
      </c>
      <c r="J55" s="122">
        <v>0.55715834629708205</v>
      </c>
      <c r="K55" s="122">
        <v>0.65109660281675596</v>
      </c>
      <c r="L55" s="122">
        <v>0.620402571398461</v>
      </c>
      <c r="M55" s="122">
        <v>0.51887620719929795</v>
      </c>
      <c r="N55" s="122">
        <v>0.44632225849817497</v>
      </c>
      <c r="O55" s="122">
        <v>0.65453911136584497</v>
      </c>
      <c r="P55" s="122">
        <v>0.59158993507871205</v>
      </c>
      <c r="Q55" s="122">
        <v>0.51540674862673297</v>
      </c>
      <c r="R55" s="122">
        <v>0.215744944283946</v>
      </c>
      <c r="S55" s="122">
        <v>0.607773851590106</v>
      </c>
      <c r="T55" s="122">
        <v>0.51337064676616895</v>
      </c>
      <c r="U55" s="122">
        <v>0.56747734859322796</v>
      </c>
      <c r="V55" s="122">
        <v>0.61260244187991297</v>
      </c>
      <c r="W55" s="122">
        <v>0.62316897561944495</v>
      </c>
      <c r="X55" s="122">
        <v>0.55973323023390698</v>
      </c>
      <c r="Y55" s="122">
        <v>0.62981068246153504</v>
      </c>
    </row>
    <row r="56" spans="1:25" ht="15.75" customHeight="1" x14ac:dyDescent="0.3">
      <c r="A56" s="112">
        <f t="shared" si="1"/>
        <v>0.56386558878155169</v>
      </c>
      <c r="B56" s="74">
        <v>54</v>
      </c>
      <c r="C56" s="35">
        <v>12</v>
      </c>
      <c r="D56" s="118">
        <v>2</v>
      </c>
      <c r="E56" s="119">
        <v>0</v>
      </c>
      <c r="F56" s="120">
        <v>0</v>
      </c>
      <c r="G56" s="120">
        <v>0.735152566990387</v>
      </c>
      <c r="H56" s="120">
        <v>0.64432262760440395</v>
      </c>
      <c r="I56" s="120">
        <v>0.67518678725914305</v>
      </c>
      <c r="J56" s="120">
        <v>0.66738773738310198</v>
      </c>
      <c r="K56" s="120">
        <v>0.740177830468287</v>
      </c>
      <c r="L56" s="120">
        <v>0.58685347832148305</v>
      </c>
      <c r="M56" s="120">
        <v>0.46988967488912498</v>
      </c>
      <c r="N56" s="120">
        <v>0.47050198378471603</v>
      </c>
      <c r="O56" s="120">
        <v>0.63846398417352601</v>
      </c>
      <c r="P56" s="120">
        <v>0.56717247694420803</v>
      </c>
      <c r="Q56" s="120">
        <v>0.65129663252372305</v>
      </c>
      <c r="R56" s="120">
        <v>0.65200037129861699</v>
      </c>
      <c r="S56" s="120">
        <v>0.499106696205245</v>
      </c>
      <c r="T56" s="120">
        <v>0.564188873305283</v>
      </c>
      <c r="U56" s="120">
        <v>0.60398373983739795</v>
      </c>
      <c r="V56" s="120">
        <v>0.61328957217711699</v>
      </c>
      <c r="W56" s="120">
        <v>0.68398091342876599</v>
      </c>
      <c r="X56" s="120">
        <v>0.66876376218936795</v>
      </c>
      <c r="Y56" s="120">
        <v>0.70945765562868701</v>
      </c>
    </row>
    <row r="57" spans="1:25" ht="15.75" customHeight="1" x14ac:dyDescent="0.3">
      <c r="A57" s="112">
        <f t="shared" si="1"/>
        <v>0.56724162535984557</v>
      </c>
      <c r="B57" s="113">
        <v>55</v>
      </c>
      <c r="C57" s="74">
        <v>12</v>
      </c>
      <c r="D57" s="67">
        <v>3</v>
      </c>
      <c r="E57" s="121">
        <v>0</v>
      </c>
      <c r="F57" s="122">
        <v>0</v>
      </c>
      <c r="G57" s="122">
        <v>0.74220122207654105</v>
      </c>
      <c r="H57" s="122">
        <v>0.65028731731595801</v>
      </c>
      <c r="I57" s="122">
        <v>0.68497186700767299</v>
      </c>
      <c r="J57" s="122">
        <v>0.663299285366858</v>
      </c>
      <c r="K57" s="122">
        <v>0.73534251783730498</v>
      </c>
      <c r="L57" s="122">
        <v>0.59621528631113296</v>
      </c>
      <c r="M57" s="122">
        <v>0.459451638573392</v>
      </c>
      <c r="N57" s="122">
        <v>0.46949995636617498</v>
      </c>
      <c r="O57" s="122">
        <v>0.641498174670037</v>
      </c>
      <c r="P57" s="122">
        <v>0.57399986861985197</v>
      </c>
      <c r="Q57" s="122">
        <v>0.64622546043311102</v>
      </c>
      <c r="R57" s="122">
        <v>0.66265836375348897</v>
      </c>
      <c r="S57" s="122">
        <v>0.50886616143035801</v>
      </c>
      <c r="T57" s="122">
        <v>0.58344075359444703</v>
      </c>
      <c r="U57" s="122">
        <v>0.60553558976559596</v>
      </c>
      <c r="V57" s="122">
        <v>0.618884540117417</v>
      </c>
      <c r="W57" s="122">
        <v>0.69000206711224399</v>
      </c>
      <c r="X57" s="122">
        <v>0.669625153432159</v>
      </c>
      <c r="Y57" s="122">
        <v>0.71006890877301199</v>
      </c>
    </row>
    <row r="58" spans="1:25" ht="15.75" customHeight="1" x14ac:dyDescent="0.3">
      <c r="A58" s="112">
        <f t="shared" si="1"/>
        <v>0.57528863749210601</v>
      </c>
      <c r="B58" s="74">
        <v>56</v>
      </c>
      <c r="C58" s="35">
        <v>13</v>
      </c>
      <c r="D58" s="118">
        <v>0</v>
      </c>
      <c r="E58" s="119">
        <v>0.104265402843602</v>
      </c>
      <c r="F58" s="120">
        <v>0.29579375848032602</v>
      </c>
      <c r="G58" s="120">
        <v>0.79184845639807799</v>
      </c>
      <c r="H58" s="120">
        <v>0.54771863900050699</v>
      </c>
      <c r="I58" s="120">
        <v>0.62942853425127498</v>
      </c>
      <c r="J58" s="120">
        <v>0.54246277953892297</v>
      </c>
      <c r="K58" s="120">
        <v>0.71975539634007202</v>
      </c>
      <c r="L58" s="120">
        <v>0.46473852817759298</v>
      </c>
      <c r="M58" s="120">
        <v>0.48359138337260199</v>
      </c>
      <c r="N58" s="120">
        <v>0.44165667373858503</v>
      </c>
      <c r="O58" s="120">
        <v>0.64930884719680804</v>
      </c>
      <c r="P58" s="120">
        <v>0.64091996542088003</v>
      </c>
      <c r="Q58" s="120">
        <v>0.70779534883720896</v>
      </c>
      <c r="R58" s="120">
        <v>0.72138549912834704</v>
      </c>
      <c r="S58" s="120">
        <v>0.43165562044753603</v>
      </c>
      <c r="T58" s="120">
        <v>0.460498463639467</v>
      </c>
      <c r="U58" s="120">
        <v>0.69668423013465297</v>
      </c>
      <c r="V58" s="120">
        <v>0.695266272189349</v>
      </c>
      <c r="W58" s="120">
        <v>0.65601117275090204</v>
      </c>
      <c r="X58" s="120">
        <v>0.66448123258482195</v>
      </c>
      <c r="Y58" s="120">
        <v>0.73579518286268597</v>
      </c>
    </row>
    <row r="59" spans="1:25" ht="15.75" customHeight="1" x14ac:dyDescent="0.3">
      <c r="A59" s="112">
        <f t="shared" si="1"/>
        <v>0.50834079843436164</v>
      </c>
      <c r="B59" s="113">
        <v>57</v>
      </c>
      <c r="C59" s="74">
        <v>13</v>
      </c>
      <c r="D59" s="67">
        <v>1</v>
      </c>
      <c r="E59" s="121">
        <v>0.104265402843602</v>
      </c>
      <c r="F59" s="122">
        <v>0.304987441693577</v>
      </c>
      <c r="G59" s="122">
        <v>0.80014965059258902</v>
      </c>
      <c r="H59" s="122">
        <v>0.61910774410774405</v>
      </c>
      <c r="I59" s="122">
        <v>0.66848260094297296</v>
      </c>
      <c r="J59" s="122">
        <v>0.68314035583168597</v>
      </c>
      <c r="K59" s="122">
        <v>0.76134063617493197</v>
      </c>
      <c r="L59" s="122">
        <v>0.36117647058823499</v>
      </c>
      <c r="M59" s="122">
        <v>0.46861789927130698</v>
      </c>
      <c r="N59" s="122">
        <v>0.46379903981378201</v>
      </c>
      <c r="O59" s="122">
        <v>0.65068909360492</v>
      </c>
      <c r="P59" s="122">
        <v>0.63407420684710503</v>
      </c>
      <c r="Q59" s="122">
        <v>0</v>
      </c>
      <c r="R59" s="122">
        <v>0</v>
      </c>
      <c r="S59" s="122">
        <v>0.41861933935451301</v>
      </c>
      <c r="T59" s="122">
        <v>0.46540880503144699</v>
      </c>
      <c r="U59" s="122">
        <v>0.65210362215635698</v>
      </c>
      <c r="V59" s="122">
        <v>0.62709996199163798</v>
      </c>
      <c r="W59" s="122">
        <v>0.62279035792549298</v>
      </c>
      <c r="X59" s="122">
        <v>0.63912765504013602</v>
      </c>
      <c r="Y59" s="122">
        <v>0.73017648330955898</v>
      </c>
    </row>
    <row r="60" spans="1:25" ht="15.75" customHeight="1" x14ac:dyDescent="0.3">
      <c r="A60" s="112">
        <f t="shared" si="1"/>
        <v>0.57483966375094209</v>
      </c>
      <c r="B60" s="74">
        <v>58</v>
      </c>
      <c r="C60" s="35">
        <v>13</v>
      </c>
      <c r="D60" s="118">
        <v>2</v>
      </c>
      <c r="E60" s="119">
        <v>0.104265402843602</v>
      </c>
      <c r="F60" s="120">
        <v>0.30635637374088198</v>
      </c>
      <c r="G60" s="120">
        <v>0.79895675446861403</v>
      </c>
      <c r="H60" s="120">
        <v>0.56268135411069298</v>
      </c>
      <c r="I60" s="120">
        <v>0.640036012983628</v>
      </c>
      <c r="J60" s="120">
        <v>0.54789450463258005</v>
      </c>
      <c r="K60" s="120">
        <v>0.72367229933614996</v>
      </c>
      <c r="L60" s="120">
        <v>0.469828333622334</v>
      </c>
      <c r="M60" s="120">
        <v>0.460348162475822</v>
      </c>
      <c r="N60" s="120">
        <v>0.41574980507666998</v>
      </c>
      <c r="O60" s="120">
        <v>0.647173660312795</v>
      </c>
      <c r="P60" s="120">
        <v>0.63979365365005103</v>
      </c>
      <c r="Q60" s="120">
        <v>0.70634744698145302</v>
      </c>
      <c r="R60" s="120">
        <v>0.72413404039264295</v>
      </c>
      <c r="S60" s="120">
        <v>0.42174777200743702</v>
      </c>
      <c r="T60" s="120">
        <v>0.45751633986928097</v>
      </c>
      <c r="U60" s="120">
        <v>0.69282101713964594</v>
      </c>
      <c r="V60" s="120">
        <v>0.69298539087766198</v>
      </c>
      <c r="W60" s="120">
        <v>0.65882625125318095</v>
      </c>
      <c r="X60" s="120">
        <v>0.66370728204458695</v>
      </c>
      <c r="Y60" s="120">
        <v>0.73679108095007295</v>
      </c>
    </row>
    <row r="61" spans="1:25" ht="15.75" customHeight="1" x14ac:dyDescent="0.3">
      <c r="A61" s="112">
        <f t="shared" si="1"/>
        <v>0.16719286330925898</v>
      </c>
      <c r="B61" s="113">
        <v>59</v>
      </c>
      <c r="C61" s="74">
        <v>13</v>
      </c>
      <c r="D61" s="67">
        <v>3</v>
      </c>
      <c r="E61" s="121">
        <v>0</v>
      </c>
      <c r="F61" s="122">
        <v>0.33251490705015802</v>
      </c>
      <c r="G61" s="122">
        <v>0.16737702451988201</v>
      </c>
      <c r="H61" s="122">
        <v>0</v>
      </c>
      <c r="I61" s="122">
        <v>8.5118502695555001E-2</v>
      </c>
      <c r="J61" s="122">
        <v>0.11411454503058201</v>
      </c>
      <c r="K61" s="122">
        <v>0.19415765897982401</v>
      </c>
      <c r="L61" s="122">
        <v>0.32055304440308402</v>
      </c>
      <c r="M61" s="122">
        <v>0.510608935656374</v>
      </c>
      <c r="N61" s="122">
        <v>0</v>
      </c>
      <c r="O61" s="122">
        <v>0</v>
      </c>
      <c r="P61" s="122">
        <v>0</v>
      </c>
      <c r="Q61" s="122">
        <v>0</v>
      </c>
      <c r="R61" s="122">
        <v>0</v>
      </c>
      <c r="S61" s="122">
        <v>0.52219601115161896</v>
      </c>
      <c r="T61" s="122">
        <v>0.547378455672069</v>
      </c>
      <c r="U61" s="122">
        <v>0</v>
      </c>
      <c r="V61" s="122">
        <v>0</v>
      </c>
      <c r="W61" s="122">
        <v>0</v>
      </c>
      <c r="X61" s="122">
        <v>0</v>
      </c>
      <c r="Y61" s="122">
        <v>0.71703104433529197</v>
      </c>
    </row>
    <row r="62" spans="1:25" ht="15.75" customHeight="1" x14ac:dyDescent="0.3">
      <c r="A62" s="112">
        <f t="shared" si="1"/>
        <v>0.44558940588350221</v>
      </c>
      <c r="B62" s="74">
        <v>60</v>
      </c>
      <c r="C62" s="35">
        <v>14</v>
      </c>
      <c r="D62" s="118">
        <v>0</v>
      </c>
      <c r="E62" s="119">
        <v>0</v>
      </c>
      <c r="F62" s="120">
        <v>0</v>
      </c>
      <c r="G62" s="120">
        <v>0.59221737838105604</v>
      </c>
      <c r="H62" s="120">
        <v>0.54292338584470201</v>
      </c>
      <c r="I62" s="120">
        <v>0.54566536933594101</v>
      </c>
      <c r="J62" s="120">
        <v>0.57649170424200002</v>
      </c>
      <c r="K62" s="120">
        <v>0.571358810059589</v>
      </c>
      <c r="L62" s="120">
        <v>0.40360506095095</v>
      </c>
      <c r="M62" s="120">
        <v>0.407469059853803</v>
      </c>
      <c r="N62" s="120">
        <v>0.36300626304801697</v>
      </c>
      <c r="O62" s="120">
        <v>0.48249803072075598</v>
      </c>
      <c r="P62" s="120">
        <v>0.44850946861431101</v>
      </c>
      <c r="Q62" s="120">
        <v>0.481483303004967</v>
      </c>
      <c r="R62" s="120">
        <v>0.45584285298210397</v>
      </c>
      <c r="S62" s="120">
        <v>0.50129198966408295</v>
      </c>
      <c r="T62" s="120">
        <v>0.54649000464899999</v>
      </c>
      <c r="U62" s="120">
        <v>0.45375099307683597</v>
      </c>
      <c r="V62" s="120">
        <v>0.43022674603535199</v>
      </c>
      <c r="W62" s="120">
        <v>0.48897662245486401</v>
      </c>
      <c r="X62" s="120">
        <v>0.50228574178336005</v>
      </c>
      <c r="Y62" s="120">
        <v>0.56328473885185404</v>
      </c>
    </row>
    <row r="63" spans="1:25" ht="15.75" customHeight="1" x14ac:dyDescent="0.3">
      <c r="A63" s="112">
        <f t="shared" si="1"/>
        <v>0.39722446915534215</v>
      </c>
      <c r="B63" s="113">
        <v>61</v>
      </c>
      <c r="C63" s="74">
        <v>14</v>
      </c>
      <c r="D63" s="67">
        <v>1</v>
      </c>
      <c r="E63" s="121">
        <v>0</v>
      </c>
      <c r="F63" s="122">
        <v>0</v>
      </c>
      <c r="G63" s="122">
        <v>0.34799939342735198</v>
      </c>
      <c r="H63" s="122">
        <v>0.43136274754840698</v>
      </c>
      <c r="I63" s="122">
        <v>0.44396283891305299</v>
      </c>
      <c r="J63" s="122">
        <v>0.37981747369644803</v>
      </c>
      <c r="K63" s="122">
        <v>0.38574221880309001</v>
      </c>
      <c r="L63" s="122">
        <v>0.354094738295815</v>
      </c>
      <c r="M63" s="122">
        <v>0.52853547377729404</v>
      </c>
      <c r="N63" s="122">
        <v>0.34812951391706598</v>
      </c>
      <c r="O63" s="122">
        <v>0.56115866964007399</v>
      </c>
      <c r="P63" s="122">
        <v>0.46876770173541399</v>
      </c>
      <c r="Q63" s="122">
        <v>0.249181697889825</v>
      </c>
      <c r="R63" s="122">
        <v>0.25983547925608003</v>
      </c>
      <c r="S63" s="122">
        <v>0.53106864826610001</v>
      </c>
      <c r="T63" s="122">
        <v>0.54023746701846997</v>
      </c>
      <c r="U63" s="122">
        <v>0.491399377871166</v>
      </c>
      <c r="V63" s="122">
        <v>0.43139872048603101</v>
      </c>
      <c r="W63" s="122">
        <v>0.55074737798331797</v>
      </c>
      <c r="X63" s="122">
        <v>0.59191985012625203</v>
      </c>
      <c r="Y63" s="122">
        <v>0.44635446361093101</v>
      </c>
    </row>
    <row r="64" spans="1:25" ht="15.75" customHeight="1" x14ac:dyDescent="0.3">
      <c r="A64" s="112">
        <f t="shared" si="1"/>
        <v>0.39134720208300905</v>
      </c>
      <c r="B64" s="74">
        <v>62</v>
      </c>
      <c r="C64" s="35">
        <v>14</v>
      </c>
      <c r="D64" s="118">
        <v>2</v>
      </c>
      <c r="E64" s="119">
        <v>0</v>
      </c>
      <c r="F64" s="120">
        <v>0</v>
      </c>
      <c r="G64" s="120">
        <v>0.51027036516853896</v>
      </c>
      <c r="H64" s="120">
        <v>0.46836653601109901</v>
      </c>
      <c r="I64" s="120">
        <v>0.47416630318410702</v>
      </c>
      <c r="J64" s="120">
        <v>0.45114741202355002</v>
      </c>
      <c r="K64" s="120">
        <v>0.39833271192435998</v>
      </c>
      <c r="L64" s="120">
        <v>0.31331840694755397</v>
      </c>
      <c r="M64" s="120">
        <v>0.485630987088713</v>
      </c>
      <c r="N64" s="120">
        <v>0.35717221537196903</v>
      </c>
      <c r="O64" s="120">
        <v>0.50645503828312699</v>
      </c>
      <c r="P64" s="120">
        <v>0.50309798270893402</v>
      </c>
      <c r="Q64" s="120">
        <v>0.204985754985755</v>
      </c>
      <c r="R64" s="120">
        <v>0.26179018286814199</v>
      </c>
      <c r="S64" s="120">
        <v>0.55616020896821905</v>
      </c>
      <c r="T64" s="120">
        <v>0.439563962808593</v>
      </c>
      <c r="U64" s="120">
        <v>0.45821142348301702</v>
      </c>
      <c r="V64" s="120">
        <v>0.42615116619648802</v>
      </c>
      <c r="W64" s="120">
        <v>0.46775644405843803</v>
      </c>
      <c r="X64" s="120">
        <v>0.45388290267461701</v>
      </c>
      <c r="Y64" s="120">
        <v>0.48183123898796898</v>
      </c>
    </row>
    <row r="65" spans="1:25" ht="15.75" customHeight="1" x14ac:dyDescent="0.3">
      <c r="A65" s="112">
        <f t="shared" si="1"/>
        <v>0.3989151579522518</v>
      </c>
      <c r="B65" s="113">
        <v>63</v>
      </c>
      <c r="C65" s="74">
        <v>15</v>
      </c>
      <c r="D65" s="67">
        <v>0</v>
      </c>
      <c r="E65" s="121">
        <v>0</v>
      </c>
      <c r="F65" s="122">
        <v>0</v>
      </c>
      <c r="G65" s="122">
        <v>0.43303219015875799</v>
      </c>
      <c r="H65" s="122">
        <v>0.32920801712395398</v>
      </c>
      <c r="I65" s="122">
        <v>0.33480145167541697</v>
      </c>
      <c r="J65" s="122">
        <v>0.44539569533937101</v>
      </c>
      <c r="K65" s="122">
        <v>0.43785565892873302</v>
      </c>
      <c r="L65" s="122">
        <v>0.312712650788741</v>
      </c>
      <c r="M65" s="122">
        <v>0.428921791261695</v>
      </c>
      <c r="N65" s="122">
        <v>0.37565803327016201</v>
      </c>
      <c r="O65" s="122">
        <v>0.56184691745036597</v>
      </c>
      <c r="P65" s="122">
        <v>0.53488892440466695</v>
      </c>
      <c r="Q65" s="122">
        <v>0.49664095546155801</v>
      </c>
      <c r="R65" s="122">
        <v>0.25593821086599999</v>
      </c>
      <c r="S65" s="122">
        <v>0.43234010248624</v>
      </c>
      <c r="T65" s="122">
        <v>0.36903542903952502</v>
      </c>
      <c r="U65" s="122">
        <v>0.452656414338099</v>
      </c>
      <c r="V65" s="122">
        <v>0.45129792807811397</v>
      </c>
      <c r="W65" s="122">
        <v>0.59787828029034096</v>
      </c>
      <c r="X65" s="122">
        <v>0.56616838865684804</v>
      </c>
      <c r="Y65" s="122">
        <v>0.56094127737870003</v>
      </c>
    </row>
    <row r="66" spans="1:25" ht="15.75" customHeight="1" x14ac:dyDescent="0.3">
      <c r="A66" s="112">
        <f t="shared" si="1"/>
        <v>0.46393694500078309</v>
      </c>
      <c r="B66" s="74">
        <v>64</v>
      </c>
      <c r="C66" s="35">
        <v>16</v>
      </c>
      <c r="D66" s="118">
        <v>0</v>
      </c>
      <c r="E66" s="119">
        <v>0</v>
      </c>
      <c r="F66" s="120">
        <v>0</v>
      </c>
      <c r="G66" s="120">
        <v>0.490447212001132</v>
      </c>
      <c r="H66" s="120">
        <v>0.49529681220380001</v>
      </c>
      <c r="I66" s="120">
        <v>0.56253498756720899</v>
      </c>
      <c r="J66" s="120">
        <v>0.480712483142617</v>
      </c>
      <c r="K66" s="120">
        <v>0.58227046753681999</v>
      </c>
      <c r="L66" s="120">
        <v>0.204203718674212</v>
      </c>
      <c r="M66" s="120">
        <v>0.41161450353833801</v>
      </c>
      <c r="N66" s="120">
        <v>0.50117370892018798</v>
      </c>
      <c r="O66" s="120">
        <v>0.62256676017731305</v>
      </c>
      <c r="P66" s="120">
        <v>0.55218895863511996</v>
      </c>
      <c r="Q66" s="120">
        <v>0.48946547996178402</v>
      </c>
      <c r="R66" s="120">
        <v>0.60199894792214603</v>
      </c>
      <c r="S66" s="120">
        <v>0.36851423124063698</v>
      </c>
      <c r="T66" s="120">
        <v>0.40793862575049999</v>
      </c>
      <c r="U66" s="120">
        <v>0.58237945342681396</v>
      </c>
      <c r="V66" s="120">
        <v>0.645244843183994</v>
      </c>
      <c r="W66" s="120">
        <v>0.550072124841544</v>
      </c>
      <c r="X66" s="120">
        <v>0.51878547616902404</v>
      </c>
      <c r="Y66" s="120">
        <v>0.67526705012325405</v>
      </c>
    </row>
    <row r="67" spans="1:25" ht="15.75" customHeight="1" x14ac:dyDescent="0.3">
      <c r="A67" s="112">
        <f t="shared" ref="A67:A98" si="2">AVERAGE(E67:Z67)</f>
        <v>0.348643486216623</v>
      </c>
      <c r="B67" s="113">
        <v>65</v>
      </c>
      <c r="C67" s="74">
        <v>16</v>
      </c>
      <c r="D67" s="67">
        <v>1</v>
      </c>
      <c r="E67" s="121">
        <v>0</v>
      </c>
      <c r="F67" s="122">
        <v>0</v>
      </c>
      <c r="G67" s="122">
        <v>0.42233445790829099</v>
      </c>
      <c r="H67" s="122">
        <v>0.41120448179271701</v>
      </c>
      <c r="I67" s="122">
        <v>0.466651016755186</v>
      </c>
      <c r="J67" s="122">
        <v>0.35679249634811999</v>
      </c>
      <c r="K67" s="122">
        <v>0.41201146689984203</v>
      </c>
      <c r="L67" s="122">
        <v>0.18353909465020599</v>
      </c>
      <c r="M67" s="122">
        <v>0.30535081841676998</v>
      </c>
      <c r="N67" s="122">
        <v>0.25650916104146598</v>
      </c>
      <c r="O67" s="122">
        <v>0.53549170376365796</v>
      </c>
      <c r="P67" s="122">
        <v>0.49455082501527797</v>
      </c>
      <c r="Q67" s="122">
        <v>0.33440349300115602</v>
      </c>
      <c r="R67" s="122">
        <v>0.39498812240905501</v>
      </c>
      <c r="S67" s="122">
        <v>0.17959826703426501</v>
      </c>
      <c r="T67" s="122">
        <v>0.15903506812597701</v>
      </c>
      <c r="U67" s="122">
        <v>0.50007924827352002</v>
      </c>
      <c r="V67" s="122">
        <v>0.57738039067660696</v>
      </c>
      <c r="W67" s="122">
        <v>0.41175455747886602</v>
      </c>
      <c r="X67" s="122">
        <v>0.325976631653488</v>
      </c>
      <c r="Y67" s="122">
        <v>0.59386190930461302</v>
      </c>
    </row>
    <row r="68" spans="1:25" ht="15.75" customHeight="1" x14ac:dyDescent="0.3">
      <c r="A68" s="112">
        <f t="shared" si="2"/>
        <v>0.38783160692402835</v>
      </c>
      <c r="B68" s="74">
        <v>66</v>
      </c>
      <c r="C68" s="35">
        <v>16</v>
      </c>
      <c r="D68" s="118">
        <v>2</v>
      </c>
      <c r="E68" s="119">
        <v>0</v>
      </c>
      <c r="F68" s="120">
        <v>0</v>
      </c>
      <c r="G68" s="120">
        <v>0.44367816091953999</v>
      </c>
      <c r="H68" s="120">
        <v>0.42867649410034198</v>
      </c>
      <c r="I68" s="120">
        <v>0.489601782551563</v>
      </c>
      <c r="J68" s="120">
        <v>0.42924367842159</v>
      </c>
      <c r="K68" s="120">
        <v>0.50081470778122805</v>
      </c>
      <c r="L68" s="120">
        <v>0.189930413426115</v>
      </c>
      <c r="M68" s="120">
        <v>0.33206173053580701</v>
      </c>
      <c r="N68" s="120">
        <v>0.324514991181658</v>
      </c>
      <c r="O68" s="120">
        <v>0.580876698282492</v>
      </c>
      <c r="P68" s="120">
        <v>0.51769911504424804</v>
      </c>
      <c r="Q68" s="120">
        <v>0.36361438501057702</v>
      </c>
      <c r="R68" s="120">
        <v>0.47816363559643899</v>
      </c>
      <c r="S68" s="120">
        <v>0.25530481643651098</v>
      </c>
      <c r="T68" s="120">
        <v>0.28571428571428598</v>
      </c>
      <c r="U68" s="120">
        <v>0.51888042038520799</v>
      </c>
      <c r="V68" s="120">
        <v>0.601384722942649</v>
      </c>
      <c r="W68" s="120">
        <v>0.43947512301804298</v>
      </c>
      <c r="X68" s="120">
        <v>0.34735756047231497</v>
      </c>
      <c r="Y68" s="120">
        <v>0.61747102358398298</v>
      </c>
    </row>
    <row r="69" spans="1:25" ht="15.75" customHeight="1" x14ac:dyDescent="0.3">
      <c r="A69" s="112">
        <f t="shared" si="2"/>
        <v>0.37454512907853682</v>
      </c>
      <c r="B69" s="113">
        <v>67</v>
      </c>
      <c r="C69" s="74">
        <v>16</v>
      </c>
      <c r="D69" s="67">
        <v>3</v>
      </c>
      <c r="E69" s="121">
        <v>0</v>
      </c>
      <c r="F69" s="122">
        <v>0</v>
      </c>
      <c r="G69" s="122">
        <v>0.43631125041369001</v>
      </c>
      <c r="H69" s="122">
        <v>0.41504200995187202</v>
      </c>
      <c r="I69" s="122">
        <v>0.479696789966294</v>
      </c>
      <c r="J69" s="122">
        <v>0.40643066214267998</v>
      </c>
      <c r="K69" s="122">
        <v>0.46889264581572299</v>
      </c>
      <c r="L69" s="122">
        <v>0.189930413426115</v>
      </c>
      <c r="M69" s="122">
        <v>0.32895358729558599</v>
      </c>
      <c r="N69" s="122">
        <v>0.286665778606634</v>
      </c>
      <c r="O69" s="122">
        <v>0.573344379433542</v>
      </c>
      <c r="P69" s="122">
        <v>0.51580602249365104</v>
      </c>
      <c r="Q69" s="122">
        <v>0.35558566325902202</v>
      </c>
      <c r="R69" s="122">
        <v>0.40883826879271101</v>
      </c>
      <c r="S69" s="122">
        <v>0.23630017452006999</v>
      </c>
      <c r="T69" s="122">
        <v>0.26948911052310198</v>
      </c>
      <c r="U69" s="122">
        <v>0.50769196518022097</v>
      </c>
      <c r="V69" s="122">
        <v>0.59687035979440295</v>
      </c>
      <c r="W69" s="122">
        <v>0.43482592572092799</v>
      </c>
      <c r="X69" s="122">
        <v>0.345565397446221</v>
      </c>
      <c r="Y69" s="122">
        <v>0.60920730586680605</v>
      </c>
    </row>
    <row r="70" spans="1:25" ht="15.75" customHeight="1" x14ac:dyDescent="0.3">
      <c r="A70" s="112">
        <f t="shared" si="2"/>
        <v>0.44911013885364881</v>
      </c>
      <c r="B70" s="74">
        <v>68</v>
      </c>
      <c r="C70" s="35">
        <v>16</v>
      </c>
      <c r="D70" s="118">
        <v>4</v>
      </c>
      <c r="E70" s="119">
        <v>0</v>
      </c>
      <c r="F70" s="120">
        <v>0</v>
      </c>
      <c r="G70" s="120">
        <v>0.48545546412588397</v>
      </c>
      <c r="H70" s="120">
        <v>0.48903199247235901</v>
      </c>
      <c r="I70" s="120">
        <v>0.55204468329526102</v>
      </c>
      <c r="J70" s="120">
        <v>0.44340335076776799</v>
      </c>
      <c r="K70" s="120">
        <v>0.55514145022689998</v>
      </c>
      <c r="L70" s="120">
        <v>0.204203718674212</v>
      </c>
      <c r="M70" s="120">
        <v>0.39905708031655202</v>
      </c>
      <c r="N70" s="120">
        <v>0.44977345563045601</v>
      </c>
      <c r="O70" s="120">
        <v>0.61855217524913297</v>
      </c>
      <c r="P70" s="120">
        <v>0.55379381313396503</v>
      </c>
      <c r="Q70" s="120">
        <v>0.47308096740273398</v>
      </c>
      <c r="R70" s="120">
        <v>0.550513466382484</v>
      </c>
      <c r="S70" s="120">
        <v>0.33685734974656001</v>
      </c>
      <c r="T70" s="120">
        <v>0.35648565758614498</v>
      </c>
      <c r="U70" s="120">
        <v>0.57984805175266996</v>
      </c>
      <c r="V70" s="120">
        <v>0.64633771424179498</v>
      </c>
      <c r="W70" s="120">
        <v>0.54841466156959695</v>
      </c>
      <c r="X70" s="120">
        <v>0.51911871813546995</v>
      </c>
      <c r="Y70" s="120">
        <v>0.670199145216682</v>
      </c>
    </row>
    <row r="71" spans="1:25" ht="15.75" customHeight="1" x14ac:dyDescent="0.3">
      <c r="A71" s="112">
        <f t="shared" si="2"/>
        <v>0.42348062283195909</v>
      </c>
      <c r="B71" s="113">
        <v>69</v>
      </c>
      <c r="C71" s="74">
        <v>17</v>
      </c>
      <c r="D71" s="67">
        <v>0</v>
      </c>
      <c r="E71" s="121">
        <v>0</v>
      </c>
      <c r="F71" s="122">
        <v>0</v>
      </c>
      <c r="G71" s="122">
        <v>0.47709584562351198</v>
      </c>
      <c r="H71" s="122">
        <v>0.44735118954818998</v>
      </c>
      <c r="I71" s="122">
        <v>0.47812794651275697</v>
      </c>
      <c r="J71" s="122">
        <v>0.47076269488196898</v>
      </c>
      <c r="K71" s="122">
        <v>0.55157902790795499</v>
      </c>
      <c r="L71" s="122">
        <v>0.18704920660362201</v>
      </c>
      <c r="M71" s="122">
        <v>0.39985267034990801</v>
      </c>
      <c r="N71" s="122">
        <v>0.50178519733667903</v>
      </c>
      <c r="O71" s="122">
        <v>0.60294695935786802</v>
      </c>
      <c r="P71" s="122">
        <v>0.54183404604552698</v>
      </c>
      <c r="Q71" s="122">
        <v>0.45499526265922702</v>
      </c>
      <c r="R71" s="122">
        <v>0.45073751120528099</v>
      </c>
      <c r="S71" s="122">
        <v>0.28386902973866002</v>
      </c>
      <c r="T71" s="122">
        <v>0.27737226277372301</v>
      </c>
      <c r="U71" s="122">
        <v>0.57920642132364097</v>
      </c>
      <c r="V71" s="122">
        <v>0.62044444444444402</v>
      </c>
      <c r="W71" s="122">
        <v>0.48752627250296998</v>
      </c>
      <c r="X71" s="122">
        <v>0.45562273276904502</v>
      </c>
      <c r="Y71" s="122">
        <v>0.62493435788616303</v>
      </c>
    </row>
    <row r="72" spans="1:25" ht="15.75" customHeight="1" x14ac:dyDescent="0.3">
      <c r="A72" s="112">
        <f t="shared" si="2"/>
        <v>0.32529760992284118</v>
      </c>
      <c r="B72" s="74">
        <v>70</v>
      </c>
      <c r="C72" s="35">
        <v>17</v>
      </c>
      <c r="D72" s="118">
        <v>1</v>
      </c>
      <c r="E72" s="119">
        <v>0</v>
      </c>
      <c r="F72" s="120">
        <v>0</v>
      </c>
      <c r="G72" s="120">
        <v>0.37323177366702898</v>
      </c>
      <c r="H72" s="120">
        <v>0.33329121008069601</v>
      </c>
      <c r="I72" s="120">
        <v>0.33881353162281402</v>
      </c>
      <c r="J72" s="120">
        <v>0.35135669826969601</v>
      </c>
      <c r="K72" s="120">
        <v>0.39342437699645</v>
      </c>
      <c r="L72" s="120">
        <v>0.30832551086721099</v>
      </c>
      <c r="M72" s="120">
        <v>0.33853779429987602</v>
      </c>
      <c r="N72" s="120">
        <v>0.23657080846445999</v>
      </c>
      <c r="O72" s="120">
        <v>0.501889133254384</v>
      </c>
      <c r="P72" s="120">
        <v>0.51609399684044199</v>
      </c>
      <c r="Q72" s="120">
        <v>0.30275531005458001</v>
      </c>
      <c r="R72" s="120">
        <v>0.245779947122229</v>
      </c>
      <c r="S72" s="120">
        <v>0.25551499761942498</v>
      </c>
      <c r="T72" s="120">
        <v>0.13210445468509999</v>
      </c>
      <c r="U72" s="120">
        <v>0.42838039007897499</v>
      </c>
      <c r="V72" s="120">
        <v>0.50258806975224901</v>
      </c>
      <c r="W72" s="120">
        <v>0.38881302234118098</v>
      </c>
      <c r="X72" s="120">
        <v>0.36325525336687098</v>
      </c>
      <c r="Y72" s="120">
        <v>0.52052352899599597</v>
      </c>
    </row>
    <row r="73" spans="1:25" ht="15.75" customHeight="1" x14ac:dyDescent="0.3">
      <c r="A73" s="112">
        <f t="shared" si="2"/>
        <v>0.3605641922933468</v>
      </c>
      <c r="B73" s="113">
        <v>71</v>
      </c>
      <c r="C73" s="74">
        <v>17</v>
      </c>
      <c r="D73" s="67">
        <v>2</v>
      </c>
      <c r="E73" s="121">
        <v>0</v>
      </c>
      <c r="F73" s="122">
        <v>0</v>
      </c>
      <c r="G73" s="122">
        <v>0.43321639260725597</v>
      </c>
      <c r="H73" s="122">
        <v>0.42122129250489598</v>
      </c>
      <c r="I73" s="122">
        <v>0.48200452952122702</v>
      </c>
      <c r="J73" s="122">
        <v>0.36616669715261302</v>
      </c>
      <c r="K73" s="122">
        <v>0.42516734774368098</v>
      </c>
      <c r="L73" s="122">
        <v>0.18353909465020599</v>
      </c>
      <c r="M73" s="122">
        <v>0.306783051463902</v>
      </c>
      <c r="N73" s="122">
        <v>0.28241539482415401</v>
      </c>
      <c r="O73" s="122">
        <v>0.54090373701681105</v>
      </c>
      <c r="P73" s="122">
        <v>0.49418865665685602</v>
      </c>
      <c r="Q73" s="122">
        <v>0.34157217479933699</v>
      </c>
      <c r="R73" s="122">
        <v>0.43763850722453701</v>
      </c>
      <c r="S73" s="122">
        <v>0.20015278838808201</v>
      </c>
      <c r="T73" s="122">
        <v>0.22359454855195901</v>
      </c>
      <c r="U73" s="122">
        <v>0.51086406164006604</v>
      </c>
      <c r="V73" s="122">
        <v>0.58249668056558501</v>
      </c>
      <c r="W73" s="122">
        <v>0.41366245694603898</v>
      </c>
      <c r="X73" s="122">
        <v>0.326569136385087</v>
      </c>
      <c r="Y73" s="122">
        <v>0.59969148951798901</v>
      </c>
    </row>
    <row r="74" spans="1:25" ht="15.75" customHeight="1" x14ac:dyDescent="0.3">
      <c r="A74" s="112">
        <f t="shared" si="2"/>
        <v>0.34530255573490309</v>
      </c>
      <c r="B74" s="74">
        <v>72</v>
      </c>
      <c r="C74" s="35">
        <v>17</v>
      </c>
      <c r="D74" s="118">
        <v>3</v>
      </c>
      <c r="E74" s="119">
        <v>0</v>
      </c>
      <c r="F74" s="120">
        <v>0</v>
      </c>
      <c r="G74" s="120">
        <v>0.40900808112818898</v>
      </c>
      <c r="H74" s="120">
        <v>0.30738049154585001</v>
      </c>
      <c r="I74" s="120">
        <v>0.36244860815444402</v>
      </c>
      <c r="J74" s="120">
        <v>0.38119572280971198</v>
      </c>
      <c r="K74" s="120">
        <v>0.45630852714815101</v>
      </c>
      <c r="L74" s="120">
        <v>0.19691274094217401</v>
      </c>
      <c r="M74" s="120">
        <v>0.32422018348623799</v>
      </c>
      <c r="N74" s="120">
        <v>0.28818369453044401</v>
      </c>
      <c r="O74" s="120">
        <v>0.54623074844636599</v>
      </c>
      <c r="P74" s="120">
        <v>0.52484394506866405</v>
      </c>
      <c r="Q74" s="120">
        <v>0.35445029345918799</v>
      </c>
      <c r="R74" s="120">
        <v>0.30393447418458402</v>
      </c>
      <c r="S74" s="120">
        <v>0.241312741312741</v>
      </c>
      <c r="T74" s="120">
        <v>0.29380150483697598</v>
      </c>
      <c r="U74" s="120">
        <v>0.475472422983648</v>
      </c>
      <c r="V74" s="120">
        <v>0.53769908097964703</v>
      </c>
      <c r="W74" s="120">
        <v>0.37068593615185502</v>
      </c>
      <c r="X74" s="120">
        <v>0.35149422807206798</v>
      </c>
      <c r="Y74" s="120">
        <v>0.52577024519202697</v>
      </c>
    </row>
    <row r="75" spans="1:25" ht="15.75" customHeight="1" x14ac:dyDescent="0.3">
      <c r="A75" s="112">
        <f t="shared" si="2"/>
        <v>0.31577180236480762</v>
      </c>
      <c r="B75" s="113">
        <v>73</v>
      </c>
      <c r="C75" s="74">
        <v>17</v>
      </c>
      <c r="D75" s="67">
        <v>4</v>
      </c>
      <c r="E75" s="121">
        <v>0</v>
      </c>
      <c r="F75" s="122">
        <v>0</v>
      </c>
      <c r="G75" s="122">
        <v>0.36966824644549801</v>
      </c>
      <c r="H75" s="122">
        <v>0.33036590240180203</v>
      </c>
      <c r="I75" s="122">
        <v>0.32988943266267901</v>
      </c>
      <c r="J75" s="122">
        <v>0.32898870812206399</v>
      </c>
      <c r="K75" s="122">
        <v>0.37338676810215998</v>
      </c>
      <c r="L75" s="122">
        <v>0.31370312277199502</v>
      </c>
      <c r="M75" s="122">
        <v>0.36321031048623298</v>
      </c>
      <c r="N75" s="122">
        <v>0.23577235772357699</v>
      </c>
      <c r="O75" s="122">
        <v>0.497791780359504</v>
      </c>
      <c r="P75" s="122">
        <v>0.49319393406138401</v>
      </c>
      <c r="Q75" s="122">
        <v>0.31195998180991402</v>
      </c>
      <c r="R75" s="122">
        <v>0.23395179112915701</v>
      </c>
      <c r="S75" s="122">
        <v>0.21196877710320899</v>
      </c>
      <c r="T75" s="122">
        <v>8.7330316742081998E-2</v>
      </c>
      <c r="U75" s="122">
        <v>0.45740106406238601</v>
      </c>
      <c r="V75" s="122">
        <v>0.47547831468206903</v>
      </c>
      <c r="W75" s="122">
        <v>0.36978642513697901</v>
      </c>
      <c r="X75" s="122">
        <v>0.34200302180012898</v>
      </c>
      <c r="Y75" s="122">
        <v>0.50535759405813996</v>
      </c>
    </row>
    <row r="76" spans="1:25" ht="15.75" customHeight="1" x14ac:dyDescent="0.3">
      <c r="A76" s="112">
        <f t="shared" si="2"/>
        <v>0.48509390004127423</v>
      </c>
      <c r="B76" s="74">
        <v>74</v>
      </c>
      <c r="C76" s="35">
        <v>18</v>
      </c>
      <c r="D76" s="118">
        <v>0</v>
      </c>
      <c r="E76" s="119">
        <v>0</v>
      </c>
      <c r="F76" s="120">
        <v>0</v>
      </c>
      <c r="G76" s="120">
        <v>0.58252247243072897</v>
      </c>
      <c r="H76" s="120">
        <v>0.57905275523280697</v>
      </c>
      <c r="I76" s="120">
        <v>0.61898951667123203</v>
      </c>
      <c r="J76" s="120">
        <v>0.67573363323580105</v>
      </c>
      <c r="K76" s="120">
        <v>0.68704688650683199</v>
      </c>
      <c r="L76" s="120">
        <v>0.20322262413679701</v>
      </c>
      <c r="M76" s="120">
        <v>0.43966920622517403</v>
      </c>
      <c r="N76" s="120">
        <v>0.21455487517663699</v>
      </c>
      <c r="O76" s="120">
        <v>0.604970941016446</v>
      </c>
      <c r="P76" s="120">
        <v>0.51118165111339198</v>
      </c>
      <c r="Q76" s="120">
        <v>0.64268256078212804</v>
      </c>
      <c r="R76" s="120">
        <v>0.611258574925023</v>
      </c>
      <c r="S76" s="120">
        <v>0.44458558272467502</v>
      </c>
      <c r="T76" s="120">
        <v>0.336561300931847</v>
      </c>
      <c r="U76" s="120">
        <v>0.664920539411744</v>
      </c>
      <c r="V76" s="120">
        <v>0.69360969797832694</v>
      </c>
      <c r="W76" s="120">
        <v>0.47074394749903498</v>
      </c>
      <c r="X76" s="120">
        <v>0.52659176029962496</v>
      </c>
      <c r="Y76" s="120">
        <v>0.67907337456850903</v>
      </c>
    </row>
    <row r="77" spans="1:25" ht="15.75" customHeight="1" x14ac:dyDescent="0.3">
      <c r="A77" s="112">
        <f t="shared" si="2"/>
        <v>0.48781693509952512</v>
      </c>
      <c r="B77" s="113">
        <v>75</v>
      </c>
      <c r="C77" s="74">
        <v>18</v>
      </c>
      <c r="D77" s="67">
        <v>1</v>
      </c>
      <c r="E77" s="121">
        <v>0</v>
      </c>
      <c r="F77" s="122">
        <v>0</v>
      </c>
      <c r="G77" s="122">
        <v>0.54611488100927097</v>
      </c>
      <c r="H77" s="122">
        <v>0.56719637396242895</v>
      </c>
      <c r="I77" s="122">
        <v>0.58848105842495002</v>
      </c>
      <c r="J77" s="122">
        <v>0.65332202899150105</v>
      </c>
      <c r="K77" s="122">
        <v>0.65579159017396604</v>
      </c>
      <c r="L77" s="122">
        <v>0.24593673194323301</v>
      </c>
      <c r="M77" s="122">
        <v>0.42386688017823598</v>
      </c>
      <c r="N77" s="122">
        <v>0.224369174812457</v>
      </c>
      <c r="O77" s="122">
        <v>0.62916526016299401</v>
      </c>
      <c r="P77" s="122">
        <v>0.52961510799712297</v>
      </c>
      <c r="Q77" s="122">
        <v>0.63685167546973798</v>
      </c>
      <c r="R77" s="122">
        <v>0.61272823967381695</v>
      </c>
      <c r="S77" s="122">
        <v>0.49178789300797698</v>
      </c>
      <c r="T77" s="122">
        <v>0.33077929358998298</v>
      </c>
      <c r="U77" s="122">
        <v>0.67220224243706395</v>
      </c>
      <c r="V77" s="122">
        <v>0.69794933196495401</v>
      </c>
      <c r="W77" s="122">
        <v>0.50313796404637801</v>
      </c>
      <c r="X77" s="122">
        <v>0.56282175442173399</v>
      </c>
      <c r="Y77" s="122">
        <v>0.67203815482222296</v>
      </c>
    </row>
    <row r="78" spans="1:25" ht="15.75" customHeight="1" x14ac:dyDescent="0.3">
      <c r="A78" s="112">
        <f t="shared" si="2"/>
        <v>0.49537763367521459</v>
      </c>
      <c r="B78" s="74">
        <v>76</v>
      </c>
      <c r="C78" s="35">
        <v>18</v>
      </c>
      <c r="D78" s="118">
        <v>2</v>
      </c>
      <c r="E78" s="119">
        <v>0</v>
      </c>
      <c r="F78" s="120">
        <v>0</v>
      </c>
      <c r="G78" s="120">
        <v>0.63451050987451696</v>
      </c>
      <c r="H78" s="120">
        <v>0.61536917130954205</v>
      </c>
      <c r="I78" s="120">
        <v>0.65848404991396203</v>
      </c>
      <c r="J78" s="120">
        <v>0.65088437475863103</v>
      </c>
      <c r="K78" s="120">
        <v>0.67055701141149204</v>
      </c>
      <c r="L78" s="120">
        <v>0.280379648358488</v>
      </c>
      <c r="M78" s="120">
        <v>0.44124671602579402</v>
      </c>
      <c r="N78" s="120">
        <v>0.23220821472143099</v>
      </c>
      <c r="O78" s="120">
        <v>0.60962143157790505</v>
      </c>
      <c r="P78" s="120">
        <v>0.51006612059607204</v>
      </c>
      <c r="Q78" s="120">
        <v>0.63709857519317503</v>
      </c>
      <c r="R78" s="120">
        <v>0.63379741093548303</v>
      </c>
      <c r="S78" s="120">
        <v>0.42638750415420401</v>
      </c>
      <c r="T78" s="120">
        <v>0.24751655629139099</v>
      </c>
      <c r="U78" s="120">
        <v>0.67482301431774405</v>
      </c>
      <c r="V78" s="120">
        <v>0.69603724310207804</v>
      </c>
      <c r="W78" s="120">
        <v>0.53955028574480601</v>
      </c>
      <c r="X78" s="120">
        <v>0.55094018910018105</v>
      </c>
      <c r="Y78" s="120">
        <v>0.69345227979261104</v>
      </c>
    </row>
    <row r="79" spans="1:25" ht="15.75" customHeight="1" x14ac:dyDescent="0.3">
      <c r="A79" s="112">
        <f t="shared" si="2"/>
        <v>0.32275173176983757</v>
      </c>
      <c r="B79" s="113">
        <v>77</v>
      </c>
      <c r="C79" s="74">
        <v>18</v>
      </c>
      <c r="D79" s="67">
        <v>3</v>
      </c>
      <c r="E79" s="121">
        <v>0</v>
      </c>
      <c r="F79" s="122">
        <v>0</v>
      </c>
      <c r="G79" s="122">
        <v>0.435078534031414</v>
      </c>
      <c r="H79" s="122">
        <v>0.42938317245156399</v>
      </c>
      <c r="I79" s="122">
        <v>0.42828999853470301</v>
      </c>
      <c r="J79" s="122">
        <v>0.415005757817344</v>
      </c>
      <c r="K79" s="122">
        <v>0.33572812496239302</v>
      </c>
      <c r="L79" s="122">
        <v>0.100904415676538</v>
      </c>
      <c r="M79" s="122">
        <v>0.37352578771343098</v>
      </c>
      <c r="N79" s="122">
        <v>6.2298603651987E-2</v>
      </c>
      <c r="O79" s="122">
        <v>0.51118564790596099</v>
      </c>
      <c r="P79" s="122">
        <v>0.29603850425768202</v>
      </c>
      <c r="Q79" s="122">
        <v>0.21271831616659201</v>
      </c>
      <c r="R79" s="122">
        <v>0.33589289230163399</v>
      </c>
      <c r="S79" s="122">
        <v>0.30993431855500803</v>
      </c>
      <c r="T79" s="122">
        <v>0.15303065222401499</v>
      </c>
      <c r="U79" s="122">
        <v>0.61760106156106298</v>
      </c>
      <c r="V79" s="122">
        <v>0.59600929001323599</v>
      </c>
      <c r="W79" s="122">
        <v>0.35148319050758098</v>
      </c>
      <c r="X79" s="122">
        <v>0.31877842755035701</v>
      </c>
      <c r="Y79" s="122">
        <v>0.49489967128408502</v>
      </c>
    </row>
    <row r="80" spans="1:25" ht="15.75" customHeight="1" x14ac:dyDescent="0.3">
      <c r="A80" s="112">
        <f t="shared" si="2"/>
        <v>0.51781737831511487</v>
      </c>
      <c r="B80" s="74">
        <v>78</v>
      </c>
      <c r="C80" s="35">
        <v>18</v>
      </c>
      <c r="D80" s="118">
        <v>4</v>
      </c>
      <c r="E80" s="119">
        <v>0</v>
      </c>
      <c r="F80" s="120">
        <v>0</v>
      </c>
      <c r="G80" s="120">
        <v>0.65061436834719499</v>
      </c>
      <c r="H80" s="120">
        <v>0.62682377276253098</v>
      </c>
      <c r="I80" s="120">
        <v>0.66083035521550404</v>
      </c>
      <c r="J80" s="120">
        <v>0.64395267309377702</v>
      </c>
      <c r="K80" s="120">
        <v>0.65859313721265</v>
      </c>
      <c r="L80" s="120">
        <v>0.36515599106563901</v>
      </c>
      <c r="M80" s="120">
        <v>0.47411191084281401</v>
      </c>
      <c r="N80" s="120">
        <v>0.222825540472599</v>
      </c>
      <c r="O80" s="120">
        <v>0.63560896456035598</v>
      </c>
      <c r="P80" s="120">
        <v>0.54043741909109499</v>
      </c>
      <c r="Q80" s="120">
        <v>0.64399763453577796</v>
      </c>
      <c r="R80" s="120">
        <v>0.65639496355202098</v>
      </c>
      <c r="S80" s="120">
        <v>0.501300688599847</v>
      </c>
      <c r="T80" s="120">
        <v>0.30852294639413802</v>
      </c>
      <c r="U80" s="120">
        <v>0.66975476839237003</v>
      </c>
      <c r="V80" s="120">
        <v>0.68817911210942495</v>
      </c>
      <c r="W80" s="120">
        <v>0.58590657165478999</v>
      </c>
      <c r="X80" s="120">
        <v>0.64178600703987698</v>
      </c>
      <c r="Y80" s="120">
        <v>0.69936811967500401</v>
      </c>
    </row>
    <row r="81" spans="1:25" ht="15.75" customHeight="1" x14ac:dyDescent="0.3">
      <c r="A81" s="112">
        <f t="shared" si="2"/>
        <v>0.21441820273239609</v>
      </c>
      <c r="B81" s="113">
        <v>79</v>
      </c>
      <c r="C81" s="74">
        <v>19</v>
      </c>
      <c r="D81" s="67">
        <v>0</v>
      </c>
      <c r="E81" s="121">
        <v>0</v>
      </c>
      <c r="F81" s="122">
        <v>0</v>
      </c>
      <c r="G81" s="122">
        <v>3.6679964539007001E-2</v>
      </c>
      <c r="H81" s="122">
        <v>0.23129806571894701</v>
      </c>
      <c r="I81" s="122">
        <v>0.24977888485767399</v>
      </c>
      <c r="J81" s="122">
        <v>0.34893684797324198</v>
      </c>
      <c r="K81" s="122">
        <v>0.36764309409103202</v>
      </c>
      <c r="L81" s="122">
        <v>0</v>
      </c>
      <c r="M81" s="122">
        <v>0.314072469002046</v>
      </c>
      <c r="N81" s="122">
        <v>0.38185768604019599</v>
      </c>
      <c r="O81" s="122">
        <v>0.45887832578319399</v>
      </c>
      <c r="P81" s="122">
        <v>0.40648641746735997</v>
      </c>
      <c r="Q81" s="122">
        <v>0.24141017696068301</v>
      </c>
      <c r="R81" s="122">
        <v>0.15184381778741901</v>
      </c>
      <c r="S81" s="122">
        <v>0</v>
      </c>
      <c r="T81" s="122">
        <v>7.3540014419610999E-2</v>
      </c>
      <c r="U81" s="122">
        <v>0.19354838709677399</v>
      </c>
      <c r="V81" s="122">
        <v>0.26818428877449901</v>
      </c>
      <c r="W81" s="122">
        <v>0.38958579881656802</v>
      </c>
      <c r="X81" s="122">
        <v>0.16875928176049701</v>
      </c>
      <c r="Y81" s="122">
        <v>0.22027873629156899</v>
      </c>
    </row>
    <row r="82" spans="1:25" ht="15.75" customHeight="1" x14ac:dyDescent="0.3">
      <c r="A82" s="112">
        <f t="shared" si="2"/>
        <v>0.17624397211391921</v>
      </c>
      <c r="B82" s="74">
        <v>80</v>
      </c>
      <c r="C82" s="35">
        <v>19</v>
      </c>
      <c r="D82" s="118">
        <v>1</v>
      </c>
      <c r="E82" s="119">
        <v>0</v>
      </c>
      <c r="F82" s="120">
        <v>0</v>
      </c>
      <c r="G82" s="120">
        <v>6.2832976327786005E-2</v>
      </c>
      <c r="H82" s="120">
        <v>0.18436988543371499</v>
      </c>
      <c r="I82" s="120">
        <v>0.18915775222622699</v>
      </c>
      <c r="J82" s="120">
        <v>0.228168818547827</v>
      </c>
      <c r="K82" s="120">
        <v>0.188769855929073</v>
      </c>
      <c r="L82" s="120">
        <v>0</v>
      </c>
      <c r="M82" s="120">
        <v>0.18319604612850099</v>
      </c>
      <c r="N82" s="120">
        <v>0.22809875924301301</v>
      </c>
      <c r="O82" s="120">
        <v>0.44181137214845101</v>
      </c>
      <c r="P82" s="120">
        <v>0.40936592035549502</v>
      </c>
      <c r="Q82" s="120">
        <v>0.195013293094776</v>
      </c>
      <c r="R82" s="120">
        <v>0.19776505859907301</v>
      </c>
      <c r="S82" s="120">
        <v>7.5445816186557005E-2</v>
      </c>
      <c r="T82" s="120">
        <v>0.10666666666666701</v>
      </c>
      <c r="U82" s="120">
        <v>0.18930804645090399</v>
      </c>
      <c r="V82" s="120">
        <v>0.27589894399144499</v>
      </c>
      <c r="W82" s="120">
        <v>0.23993415186226799</v>
      </c>
      <c r="X82" s="120">
        <v>0.15005614823133101</v>
      </c>
      <c r="Y82" s="120">
        <v>0.15526390296919401</v>
      </c>
    </row>
    <row r="83" spans="1:25" ht="15.75" customHeight="1" x14ac:dyDescent="0.3">
      <c r="A83" s="112">
        <f t="shared" si="2"/>
        <v>0.18062215559337047</v>
      </c>
      <c r="B83" s="113">
        <v>81</v>
      </c>
      <c r="C83" s="74">
        <v>19</v>
      </c>
      <c r="D83" s="67">
        <v>2</v>
      </c>
      <c r="E83" s="121">
        <v>0</v>
      </c>
      <c r="F83" s="122">
        <v>0</v>
      </c>
      <c r="G83" s="122">
        <v>3.9172168895301E-2</v>
      </c>
      <c r="H83" s="122">
        <v>0.19929449666619101</v>
      </c>
      <c r="I83" s="122">
        <v>0.195098167907439</v>
      </c>
      <c r="J83" s="122">
        <v>0.30484797325256102</v>
      </c>
      <c r="K83" s="122">
        <v>0.31484468810265998</v>
      </c>
      <c r="L83" s="122">
        <v>0</v>
      </c>
      <c r="M83" s="122">
        <v>0.218444597384721</v>
      </c>
      <c r="N83" s="122">
        <v>0.31119977201481902</v>
      </c>
      <c r="O83" s="122">
        <v>0.43807499418778401</v>
      </c>
      <c r="P83" s="122">
        <v>0.39186900056465301</v>
      </c>
      <c r="Q83" s="122">
        <v>0.19478582084250901</v>
      </c>
      <c r="R83" s="122">
        <v>0.134520501332728</v>
      </c>
      <c r="S83" s="122">
        <v>0</v>
      </c>
      <c r="T83" s="122">
        <v>4.9586776859504002E-2</v>
      </c>
      <c r="U83" s="122">
        <v>0.13756915937890399</v>
      </c>
      <c r="V83" s="122">
        <v>0.245591643435327</v>
      </c>
      <c r="W83" s="122">
        <v>0.30559292715740899</v>
      </c>
      <c r="X83" s="122">
        <v>0.125306063661242</v>
      </c>
      <c r="Y83" s="122">
        <v>0.187266515817028</v>
      </c>
    </row>
    <row r="84" spans="1:25" ht="15.75" customHeight="1" x14ac:dyDescent="0.3">
      <c r="A84" s="112">
        <f t="shared" si="2"/>
        <v>0.44374361261581491</v>
      </c>
      <c r="B84" s="74">
        <v>82</v>
      </c>
      <c r="C84" s="35">
        <v>20</v>
      </c>
      <c r="D84" s="118">
        <v>0</v>
      </c>
      <c r="E84" s="119">
        <v>0</v>
      </c>
      <c r="F84" s="120">
        <v>0</v>
      </c>
      <c r="G84" s="120">
        <v>0.52479940975744699</v>
      </c>
      <c r="H84" s="120">
        <v>0.279737117369595</v>
      </c>
      <c r="I84" s="120">
        <v>0.35819003619260498</v>
      </c>
      <c r="J84" s="120">
        <v>0.61549866790223595</v>
      </c>
      <c r="K84" s="120">
        <v>0.64185654915448598</v>
      </c>
      <c r="L84" s="120">
        <v>0.40990355210538698</v>
      </c>
      <c r="M84" s="120">
        <v>0.51995761215118297</v>
      </c>
      <c r="N84" s="120">
        <v>0.515318826458807</v>
      </c>
      <c r="O84" s="120">
        <v>0.49388209121245802</v>
      </c>
      <c r="P84" s="120">
        <v>0.35418855669118299</v>
      </c>
      <c r="Q84" s="120">
        <v>0.56535214278080603</v>
      </c>
      <c r="R84" s="120">
        <v>0.49182608695652202</v>
      </c>
      <c r="S84" s="120">
        <v>0.202152707702657</v>
      </c>
      <c r="T84" s="120">
        <v>0.24272974020938301</v>
      </c>
      <c r="U84" s="120">
        <v>0.55183051746161804</v>
      </c>
      <c r="V84" s="120">
        <v>0.62577075098814205</v>
      </c>
      <c r="W84" s="120">
        <v>0.655092592592593</v>
      </c>
      <c r="X84" s="120">
        <v>0.63770819453697503</v>
      </c>
      <c r="Y84" s="120">
        <v>0.63282071270803097</v>
      </c>
    </row>
    <row r="85" spans="1:25" ht="15.75" customHeight="1" x14ac:dyDescent="0.3">
      <c r="A85" s="112">
        <f t="shared" si="2"/>
        <v>0.42422452591311727</v>
      </c>
      <c r="B85" s="113">
        <v>83</v>
      </c>
      <c r="C85" s="74">
        <v>20</v>
      </c>
      <c r="D85" s="67">
        <v>1</v>
      </c>
      <c r="E85" s="121">
        <v>0</v>
      </c>
      <c r="F85" s="122">
        <v>0</v>
      </c>
      <c r="G85" s="122">
        <v>0.54615742031409698</v>
      </c>
      <c r="H85" s="122">
        <v>0.33980691934938601</v>
      </c>
      <c r="I85" s="122">
        <v>0.30492884415133598</v>
      </c>
      <c r="J85" s="122">
        <v>0.41922299440780297</v>
      </c>
      <c r="K85" s="122">
        <v>0.441530960613431</v>
      </c>
      <c r="L85" s="122">
        <v>0.471914381609778</v>
      </c>
      <c r="M85" s="122">
        <v>0.483157536577067</v>
      </c>
      <c r="N85" s="122">
        <v>0.53896692342546404</v>
      </c>
      <c r="O85" s="122">
        <v>0.458087595475201</v>
      </c>
      <c r="P85" s="122">
        <v>0.254530162856487</v>
      </c>
      <c r="Q85" s="122">
        <v>0.44927624008236899</v>
      </c>
      <c r="R85" s="122">
        <v>0.37349166826278501</v>
      </c>
      <c r="S85" s="122">
        <v>0.24356650960492901</v>
      </c>
      <c r="T85" s="122">
        <v>0.40766435414601898</v>
      </c>
      <c r="U85" s="122">
        <v>0.56049596693553805</v>
      </c>
      <c r="V85" s="122">
        <v>0.59197978256723205</v>
      </c>
      <c r="W85" s="122">
        <v>0.71888874236230205</v>
      </c>
      <c r="X85" s="122">
        <v>0.72143948395858104</v>
      </c>
      <c r="Y85" s="122">
        <v>0.58360855747565599</v>
      </c>
    </row>
    <row r="86" spans="1:25" ht="15.75" customHeight="1" x14ac:dyDescent="0.3">
      <c r="A86" s="112">
        <f t="shared" si="2"/>
        <v>0.42561276284289534</v>
      </c>
      <c r="B86" s="74">
        <v>84</v>
      </c>
      <c r="C86" s="35">
        <v>20</v>
      </c>
      <c r="D86" s="118">
        <v>2</v>
      </c>
      <c r="E86" s="119">
        <v>0</v>
      </c>
      <c r="F86" s="120">
        <v>0</v>
      </c>
      <c r="G86" s="120">
        <v>0.54615742031409698</v>
      </c>
      <c r="H86" s="120">
        <v>0.34403326091842101</v>
      </c>
      <c r="I86" s="120">
        <v>0.30518297444083903</v>
      </c>
      <c r="J86" s="120">
        <v>0.43529154199810299</v>
      </c>
      <c r="K86" s="120">
        <v>0.44641595181404098</v>
      </c>
      <c r="L86" s="120">
        <v>0.47369082004269703</v>
      </c>
      <c r="M86" s="120">
        <v>0.483157536577067</v>
      </c>
      <c r="N86" s="120">
        <v>0.53896692342546404</v>
      </c>
      <c r="O86" s="120">
        <v>0.458087595475201</v>
      </c>
      <c r="P86" s="120">
        <v>0.254530162856487</v>
      </c>
      <c r="Q86" s="120">
        <v>0.44919462274433802</v>
      </c>
      <c r="R86" s="120">
        <v>0.37349166826278501</v>
      </c>
      <c r="S86" s="120">
        <v>0.24356650960492901</v>
      </c>
      <c r="T86" s="120">
        <v>0.40766435414601898</v>
      </c>
      <c r="U86" s="120">
        <v>0.56045860551926396</v>
      </c>
      <c r="V86" s="120">
        <v>0.59213882201511203</v>
      </c>
      <c r="W86" s="120">
        <v>0.71888874236230205</v>
      </c>
      <c r="X86" s="120">
        <v>0.72143948395858104</v>
      </c>
      <c r="Y86" s="120">
        <v>0.58551102322505399</v>
      </c>
    </row>
    <row r="87" spans="1:25" ht="15.75" customHeight="1" x14ac:dyDescent="0.3">
      <c r="A87" s="112">
        <f t="shared" si="2"/>
        <v>0.41559581617768743</v>
      </c>
      <c r="B87" s="113">
        <v>85</v>
      </c>
      <c r="C87" s="74">
        <v>20</v>
      </c>
      <c r="D87" s="67">
        <v>3</v>
      </c>
      <c r="E87" s="121">
        <v>0</v>
      </c>
      <c r="F87" s="122">
        <v>0</v>
      </c>
      <c r="G87" s="122">
        <v>0.54858703267879905</v>
      </c>
      <c r="H87" s="122">
        <v>0.279737117369595</v>
      </c>
      <c r="I87" s="122">
        <v>0.35819003619260498</v>
      </c>
      <c r="J87" s="122">
        <v>0.54130824605629002</v>
      </c>
      <c r="K87" s="122">
        <v>0.54830322536994602</v>
      </c>
      <c r="L87" s="122">
        <v>0.40514583827365402</v>
      </c>
      <c r="M87" s="122">
        <v>0.52490503834300895</v>
      </c>
      <c r="N87" s="122">
        <v>0.51489588894821103</v>
      </c>
      <c r="O87" s="122">
        <v>0.49388209121245802</v>
      </c>
      <c r="P87" s="122">
        <v>0.35418855669118299</v>
      </c>
      <c r="Q87" s="122">
        <v>0.36086898216440899</v>
      </c>
      <c r="R87" s="122">
        <v>0.25025971327654301</v>
      </c>
      <c r="S87" s="122">
        <v>0.20218671152228801</v>
      </c>
      <c r="T87" s="122">
        <v>0.24272974020938301</v>
      </c>
      <c r="U87" s="122">
        <v>0.55179561340081895</v>
      </c>
      <c r="V87" s="122">
        <v>0.62578488503410601</v>
      </c>
      <c r="W87" s="122">
        <v>0.655092592592593</v>
      </c>
      <c r="X87" s="122">
        <v>0.638109567218338</v>
      </c>
      <c r="Y87" s="122">
        <v>0.63154126317720405</v>
      </c>
    </row>
    <row r="88" spans="1:25" ht="15.75" customHeight="1" x14ac:dyDescent="0.3">
      <c r="A88" s="112">
        <f t="shared" si="2"/>
        <v>0.41910577712601471</v>
      </c>
      <c r="B88" s="74">
        <v>86</v>
      </c>
      <c r="C88" s="35">
        <v>20</v>
      </c>
      <c r="D88" s="118">
        <v>4</v>
      </c>
      <c r="E88" s="119">
        <v>0</v>
      </c>
      <c r="F88" s="120">
        <v>0</v>
      </c>
      <c r="G88" s="120">
        <v>0.52479940975744699</v>
      </c>
      <c r="H88" s="120">
        <v>0.28145610615636002</v>
      </c>
      <c r="I88" s="120">
        <v>0.34792243767313003</v>
      </c>
      <c r="J88" s="120">
        <v>0.53321050207277798</v>
      </c>
      <c r="K88" s="120">
        <v>0.55560598306279496</v>
      </c>
      <c r="L88" s="120">
        <v>0.420377055756117</v>
      </c>
      <c r="M88" s="120">
        <v>0.51775643956713902</v>
      </c>
      <c r="N88" s="120">
        <v>0.50950653918013</v>
      </c>
      <c r="O88" s="120">
        <v>0.48946436205948801</v>
      </c>
      <c r="P88" s="120">
        <v>0.34970543679515198</v>
      </c>
      <c r="Q88" s="120">
        <v>0.36610035036689398</v>
      </c>
      <c r="R88" s="120">
        <v>0.28183640943910299</v>
      </c>
      <c r="S88" s="120">
        <v>0.22512661329848099</v>
      </c>
      <c r="T88" s="120">
        <v>0.28320205165781298</v>
      </c>
      <c r="U88" s="120">
        <v>0.54582011094692495</v>
      </c>
      <c r="V88" s="120">
        <v>0.61371191135734104</v>
      </c>
      <c r="W88" s="120">
        <v>0.65255764521047999</v>
      </c>
      <c r="X88" s="120">
        <v>0.67150241063284499</v>
      </c>
      <c r="Y88" s="120">
        <v>0.63155954465589104</v>
      </c>
    </row>
    <row r="89" spans="1:25" ht="15.75" customHeight="1" x14ac:dyDescent="0.3">
      <c r="A89" s="112">
        <f t="shared" si="2"/>
        <v>0.4201166057556171</v>
      </c>
      <c r="B89" s="113">
        <v>87</v>
      </c>
      <c r="C89" s="74">
        <v>20</v>
      </c>
      <c r="D89" s="67">
        <v>5</v>
      </c>
      <c r="E89" s="121">
        <v>0</v>
      </c>
      <c r="F89" s="122">
        <v>0</v>
      </c>
      <c r="G89" s="122">
        <v>0.52479940975744699</v>
      </c>
      <c r="H89" s="122">
        <v>0.28145610615636002</v>
      </c>
      <c r="I89" s="122">
        <v>0.34792243767313003</v>
      </c>
      <c r="J89" s="122">
        <v>0.53748836477575201</v>
      </c>
      <c r="K89" s="122">
        <v>0.55632334774552195</v>
      </c>
      <c r="L89" s="122">
        <v>0.42958539882830099</v>
      </c>
      <c r="M89" s="122">
        <v>0.51775643956713902</v>
      </c>
      <c r="N89" s="122">
        <v>0.50950653918013</v>
      </c>
      <c r="O89" s="122">
        <v>0.48946436205948801</v>
      </c>
      <c r="P89" s="122">
        <v>0.34970543679515198</v>
      </c>
      <c r="Q89" s="122">
        <v>0.36610035036689398</v>
      </c>
      <c r="R89" s="122">
        <v>0.28183640943910299</v>
      </c>
      <c r="S89" s="122">
        <v>0.230308911531619</v>
      </c>
      <c r="T89" s="122">
        <v>0.28320205165781298</v>
      </c>
      <c r="U89" s="122">
        <v>0.54582011094692495</v>
      </c>
      <c r="V89" s="122">
        <v>0.61371191135734104</v>
      </c>
      <c r="W89" s="122">
        <v>0.65255764521047999</v>
      </c>
      <c r="X89" s="122">
        <v>0.67150241063284499</v>
      </c>
      <c r="Y89" s="122">
        <v>0.63340107718651695</v>
      </c>
    </row>
    <row r="90" spans="1:25" ht="15.75" customHeight="1" x14ac:dyDescent="0.3">
      <c r="A90" s="112">
        <f t="shared" si="2"/>
        <v>0.4161179310289671</v>
      </c>
      <c r="B90" s="74">
        <v>88</v>
      </c>
      <c r="C90" s="35">
        <v>20</v>
      </c>
      <c r="D90" s="118">
        <v>6</v>
      </c>
      <c r="E90" s="119">
        <v>0</v>
      </c>
      <c r="F90" s="120">
        <v>0</v>
      </c>
      <c r="G90" s="120">
        <v>0.54615742031409698</v>
      </c>
      <c r="H90" s="120">
        <v>0.33980691934938601</v>
      </c>
      <c r="I90" s="120">
        <v>0.30492884415133598</v>
      </c>
      <c r="J90" s="120">
        <v>0.36513444517480198</v>
      </c>
      <c r="K90" s="120">
        <v>0.38434365163832301</v>
      </c>
      <c r="L90" s="120">
        <v>0.471914381609778</v>
      </c>
      <c r="M90" s="120">
        <v>0.48867453277064898</v>
      </c>
      <c r="N90" s="120">
        <v>0.53896692342546404</v>
      </c>
      <c r="O90" s="120">
        <v>0.45771946226506299</v>
      </c>
      <c r="P90" s="120">
        <v>0.254530162856487</v>
      </c>
      <c r="Q90" s="120">
        <v>0.43294001359115297</v>
      </c>
      <c r="R90" s="120">
        <v>0.37350955322511098</v>
      </c>
      <c r="S90" s="120">
        <v>0.24356650960492901</v>
      </c>
      <c r="T90" s="120">
        <v>0.40766435414601898</v>
      </c>
      <c r="U90" s="120">
        <v>0.54614566599543002</v>
      </c>
      <c r="V90" s="120">
        <v>0.57922940762833097</v>
      </c>
      <c r="W90" s="120">
        <v>0.71605591568549598</v>
      </c>
      <c r="X90" s="120">
        <v>0.71347978459697403</v>
      </c>
      <c r="Y90" s="120">
        <v>0.57370860357948095</v>
      </c>
    </row>
    <row r="91" spans="1:25" ht="15.75" customHeight="1" x14ac:dyDescent="0.3">
      <c r="A91" s="112">
        <f t="shared" si="2"/>
        <v>0.41118175915747796</v>
      </c>
      <c r="B91" s="113">
        <v>89</v>
      </c>
      <c r="C91" s="74">
        <v>20</v>
      </c>
      <c r="D91" s="67">
        <v>7</v>
      </c>
      <c r="E91" s="121">
        <v>0</v>
      </c>
      <c r="F91" s="122">
        <v>0</v>
      </c>
      <c r="G91" s="122">
        <v>0.52479940975744699</v>
      </c>
      <c r="H91" s="122">
        <v>0.28145610615636002</v>
      </c>
      <c r="I91" s="122">
        <v>0.34792243767313003</v>
      </c>
      <c r="J91" s="122">
        <v>0.48231882464507098</v>
      </c>
      <c r="K91" s="122">
        <v>0.54237983988426297</v>
      </c>
      <c r="L91" s="122">
        <v>0.42007456266131299</v>
      </c>
      <c r="M91" s="122">
        <v>0.52048006194347696</v>
      </c>
      <c r="N91" s="122">
        <v>0.51115529047934605</v>
      </c>
      <c r="O91" s="122">
        <v>0.48946436205948801</v>
      </c>
      <c r="P91" s="122">
        <v>0.34970543679515198</v>
      </c>
      <c r="Q91" s="122">
        <v>0.32024127767496102</v>
      </c>
      <c r="R91" s="122">
        <v>0.27008777852802202</v>
      </c>
      <c r="S91" s="122">
        <v>0.22512661329848099</v>
      </c>
      <c r="T91" s="122">
        <v>0.28320205165781298</v>
      </c>
      <c r="U91" s="122">
        <v>0.53527165208821004</v>
      </c>
      <c r="V91" s="122">
        <v>0.60622697731165398</v>
      </c>
      <c r="W91" s="122">
        <v>0.64402985074626895</v>
      </c>
      <c r="X91" s="122">
        <v>0.65351912033121096</v>
      </c>
      <c r="Y91" s="122">
        <v>0.62735528861537004</v>
      </c>
    </row>
    <row r="92" spans="1:25" ht="15.75" customHeight="1" x14ac:dyDescent="0.3">
      <c r="A92" s="112">
        <f t="shared" si="2"/>
        <v>0.47104991572150084</v>
      </c>
      <c r="B92" s="74">
        <v>90</v>
      </c>
      <c r="C92" s="35">
        <v>20</v>
      </c>
      <c r="D92" s="118">
        <v>8</v>
      </c>
      <c r="E92" s="119">
        <v>0</v>
      </c>
      <c r="F92" s="120">
        <v>0</v>
      </c>
      <c r="G92" s="120">
        <v>0.567939419795222</v>
      </c>
      <c r="H92" s="120">
        <v>0.30681709349321001</v>
      </c>
      <c r="I92" s="120">
        <v>0.37877921696094602</v>
      </c>
      <c r="J92" s="120">
        <v>0.59896289631331001</v>
      </c>
      <c r="K92" s="120">
        <v>0.62189869134605702</v>
      </c>
      <c r="L92" s="120">
        <v>0.483313089247498</v>
      </c>
      <c r="M92" s="120">
        <v>0.54253200568990001</v>
      </c>
      <c r="N92" s="120">
        <v>0.52708986698388705</v>
      </c>
      <c r="O92" s="120">
        <v>0.51021761408162003</v>
      </c>
      <c r="P92" s="120">
        <v>0.470788362271234</v>
      </c>
      <c r="Q92" s="120">
        <v>0.44618055555555602</v>
      </c>
      <c r="R92" s="120">
        <v>0.48539089234008997</v>
      </c>
      <c r="S92" s="120">
        <v>0.30998017184401799</v>
      </c>
      <c r="T92" s="120">
        <v>0.397959183673469</v>
      </c>
      <c r="U92" s="120">
        <v>0.60003907352334596</v>
      </c>
      <c r="V92" s="120">
        <v>0.63024487394197304</v>
      </c>
      <c r="W92" s="120">
        <v>0.66420464781120503</v>
      </c>
      <c r="X92" s="120">
        <v>0.68179610578833505</v>
      </c>
      <c r="Y92" s="120">
        <v>0.66791446949064104</v>
      </c>
    </row>
    <row r="93" spans="1:25" ht="15.75" customHeight="1" x14ac:dyDescent="0.3">
      <c r="A93" s="112">
        <f t="shared" si="2"/>
        <v>0.48190837029184985</v>
      </c>
      <c r="B93" s="113">
        <v>91</v>
      </c>
      <c r="C93" s="74">
        <v>20</v>
      </c>
      <c r="D93" s="67">
        <v>9</v>
      </c>
      <c r="E93" s="121">
        <v>0</v>
      </c>
      <c r="F93" s="122">
        <v>0</v>
      </c>
      <c r="G93" s="122">
        <v>0.56796487548216201</v>
      </c>
      <c r="H93" s="122">
        <v>0.31291842301016598</v>
      </c>
      <c r="I93" s="122">
        <v>0.381189812778022</v>
      </c>
      <c r="J93" s="122">
        <v>0.61549866790223595</v>
      </c>
      <c r="K93" s="122">
        <v>0.64185654915448598</v>
      </c>
      <c r="L93" s="122">
        <v>0.48551517594885701</v>
      </c>
      <c r="M93" s="122">
        <v>0.53848862595957503</v>
      </c>
      <c r="N93" s="122">
        <v>0.53998351195383298</v>
      </c>
      <c r="O93" s="122">
        <v>0.51035231005696002</v>
      </c>
      <c r="P93" s="122">
        <v>0.47096774193548402</v>
      </c>
      <c r="Q93" s="122">
        <v>0.56535214278080603</v>
      </c>
      <c r="R93" s="122">
        <v>0.49182608695652202</v>
      </c>
      <c r="S93" s="122">
        <v>0.31089271089271098</v>
      </c>
      <c r="T93" s="122">
        <v>0.3997684180055</v>
      </c>
      <c r="U93" s="122">
        <v>0.61118186449312295</v>
      </c>
      <c r="V93" s="122">
        <v>0.64040649508450198</v>
      </c>
      <c r="W93" s="122">
        <v>0.67116855239032203</v>
      </c>
      <c r="X93" s="122">
        <v>0.69265458329719898</v>
      </c>
      <c r="Y93" s="122">
        <v>0.67208922804638405</v>
      </c>
    </row>
    <row r="94" spans="1:25" ht="15.75" customHeight="1" x14ac:dyDescent="0.3">
      <c r="A94" s="112">
        <f t="shared" si="2"/>
        <v>0.48140301200882762</v>
      </c>
      <c r="B94" s="74">
        <v>92</v>
      </c>
      <c r="C94" s="35">
        <v>20</v>
      </c>
      <c r="D94" s="118">
        <v>10</v>
      </c>
      <c r="E94" s="119">
        <v>0</v>
      </c>
      <c r="F94" s="120">
        <v>0</v>
      </c>
      <c r="G94" s="120">
        <v>0.56796487548216201</v>
      </c>
      <c r="H94" s="120">
        <v>0.31212306282922397</v>
      </c>
      <c r="I94" s="120">
        <v>0.380575117370892</v>
      </c>
      <c r="J94" s="120">
        <v>0.61480665545828805</v>
      </c>
      <c r="K94" s="120">
        <v>0.64085643582110996</v>
      </c>
      <c r="L94" s="120">
        <v>0.483313089247498</v>
      </c>
      <c r="M94" s="120">
        <v>0.53848862595957503</v>
      </c>
      <c r="N94" s="120">
        <v>0.53998351195383298</v>
      </c>
      <c r="O94" s="120">
        <v>0.51035231005696002</v>
      </c>
      <c r="P94" s="120">
        <v>0.47096774193548402</v>
      </c>
      <c r="Q94" s="120">
        <v>0.560763795242462</v>
      </c>
      <c r="R94" s="120">
        <v>0.49182608695652202</v>
      </c>
      <c r="S94" s="120">
        <v>0.30998017184401799</v>
      </c>
      <c r="T94" s="120">
        <v>0.39994203738588602</v>
      </c>
      <c r="U94" s="120">
        <v>0.61114768022082999</v>
      </c>
      <c r="V94" s="120">
        <v>0.64047403214751597</v>
      </c>
      <c r="W94" s="120">
        <v>0.67116855239032203</v>
      </c>
      <c r="X94" s="120">
        <v>0.69265458329719898</v>
      </c>
      <c r="Y94" s="120">
        <v>0.67207488658560099</v>
      </c>
    </row>
    <row r="95" spans="1:25" ht="15.75" customHeight="1" x14ac:dyDescent="0.3">
      <c r="A95" s="112">
        <f t="shared" si="2"/>
        <v>0.40794986233772501</v>
      </c>
      <c r="B95" s="113">
        <v>93</v>
      </c>
      <c r="C95" s="74">
        <v>20</v>
      </c>
      <c r="D95" s="67">
        <v>11</v>
      </c>
      <c r="E95" s="121">
        <v>0</v>
      </c>
      <c r="F95" s="122">
        <v>0</v>
      </c>
      <c r="G95" s="122">
        <v>0.54858703267879905</v>
      </c>
      <c r="H95" s="122">
        <v>0.27810592441871901</v>
      </c>
      <c r="I95" s="122">
        <v>0.35766959191164199</v>
      </c>
      <c r="J95" s="122">
        <v>0.50439402680691803</v>
      </c>
      <c r="K95" s="122">
        <v>0.53065593087195595</v>
      </c>
      <c r="L95" s="122">
        <v>0.40488759712912997</v>
      </c>
      <c r="M95" s="122">
        <v>0.52490503834300895</v>
      </c>
      <c r="N95" s="122">
        <v>0.51695278969957104</v>
      </c>
      <c r="O95" s="122">
        <v>0.49383555294626602</v>
      </c>
      <c r="P95" s="122">
        <v>0.35418855669118299</v>
      </c>
      <c r="Q95" s="122">
        <v>0.337723229676619</v>
      </c>
      <c r="R95" s="122">
        <v>0.21369892243678701</v>
      </c>
      <c r="S95" s="122">
        <v>0.20218671152228801</v>
      </c>
      <c r="T95" s="122">
        <v>0.24272974020938301</v>
      </c>
      <c r="U95" s="122">
        <v>0.544262295081967</v>
      </c>
      <c r="V95" s="122">
        <v>0.61850147654693999</v>
      </c>
      <c r="W95" s="122">
        <v>0.64351743231195202</v>
      </c>
      <c r="X95" s="122">
        <v>0.62207904169880701</v>
      </c>
      <c r="Y95" s="122">
        <v>0.62806621811028995</v>
      </c>
    </row>
    <row r="96" spans="1:25" ht="15.75" customHeight="1" x14ac:dyDescent="0.3">
      <c r="A96" s="112">
        <f t="shared" si="2"/>
        <v>0.43354637871741747</v>
      </c>
      <c r="B96" s="74">
        <v>94</v>
      </c>
      <c r="C96" s="35">
        <v>20</v>
      </c>
      <c r="D96" s="118">
        <v>12</v>
      </c>
      <c r="E96" s="119">
        <v>0</v>
      </c>
      <c r="F96" s="120">
        <v>0</v>
      </c>
      <c r="G96" s="120">
        <v>0.52479940975744699</v>
      </c>
      <c r="H96" s="120">
        <v>0.27810592441871901</v>
      </c>
      <c r="I96" s="120">
        <v>0.35766959191164199</v>
      </c>
      <c r="J96" s="120">
        <v>0.59896289631331001</v>
      </c>
      <c r="K96" s="120">
        <v>0.62189869134605702</v>
      </c>
      <c r="L96" s="120">
        <v>0.40488759712912997</v>
      </c>
      <c r="M96" s="120">
        <v>0.52073015423800795</v>
      </c>
      <c r="N96" s="120">
        <v>0.51734261172121299</v>
      </c>
      <c r="O96" s="120">
        <v>0.49383555294626602</v>
      </c>
      <c r="P96" s="120">
        <v>0.35418855669118299</v>
      </c>
      <c r="Q96" s="120">
        <v>0.44618055555555602</v>
      </c>
      <c r="R96" s="120">
        <v>0.48539089234008997</v>
      </c>
      <c r="S96" s="120">
        <v>0.20218671152228801</v>
      </c>
      <c r="T96" s="120">
        <v>0.24272974020938301</v>
      </c>
      <c r="U96" s="120">
        <v>0.544262295081967</v>
      </c>
      <c r="V96" s="120">
        <v>0.61850147654693999</v>
      </c>
      <c r="W96" s="120">
        <v>0.64351743231195202</v>
      </c>
      <c r="X96" s="120">
        <v>0.62121764491432696</v>
      </c>
      <c r="Y96" s="120">
        <v>0.62806621811028995</v>
      </c>
    </row>
    <row r="97" spans="1:25" ht="15.75" customHeight="1" x14ac:dyDescent="0.3">
      <c r="A97" s="112">
        <f t="shared" si="2"/>
        <v>0.44315768866946104</v>
      </c>
      <c r="B97" s="113">
        <v>95</v>
      </c>
      <c r="C97" s="74">
        <v>20</v>
      </c>
      <c r="D97" s="67">
        <v>13</v>
      </c>
      <c r="E97" s="121">
        <v>0</v>
      </c>
      <c r="F97" s="122">
        <v>0</v>
      </c>
      <c r="G97" s="122">
        <v>0.52479940975744699</v>
      </c>
      <c r="H97" s="122">
        <v>0.279737117369595</v>
      </c>
      <c r="I97" s="122">
        <v>0.35819003619260498</v>
      </c>
      <c r="J97" s="122">
        <v>0.61480665545828805</v>
      </c>
      <c r="K97" s="122">
        <v>0.64085643582110996</v>
      </c>
      <c r="L97" s="122">
        <v>0.40514583827365402</v>
      </c>
      <c r="M97" s="122">
        <v>0.51995761215118297</v>
      </c>
      <c r="N97" s="122">
        <v>0.515318826458807</v>
      </c>
      <c r="O97" s="122">
        <v>0.49388209121245802</v>
      </c>
      <c r="P97" s="122">
        <v>0.35418855669118299</v>
      </c>
      <c r="Q97" s="122">
        <v>0.560763795242462</v>
      </c>
      <c r="R97" s="122">
        <v>0.49182608695652202</v>
      </c>
      <c r="S97" s="122">
        <v>0.20218671152228801</v>
      </c>
      <c r="T97" s="122">
        <v>0.24272974020938301</v>
      </c>
      <c r="U97" s="122">
        <v>0.55179561340081895</v>
      </c>
      <c r="V97" s="122">
        <v>0.62578488503410601</v>
      </c>
      <c r="W97" s="122">
        <v>0.655092592592593</v>
      </c>
      <c r="X97" s="122">
        <v>0.63770819453697503</v>
      </c>
      <c r="Y97" s="122">
        <v>0.63154126317720405</v>
      </c>
    </row>
    <row r="98" spans="1:25" ht="15.75" customHeight="1" thickBot="1" x14ac:dyDescent="0.35">
      <c r="A98" s="112">
        <f t="shared" si="2"/>
        <v>0.4160966411718463</v>
      </c>
      <c r="B98" s="74">
        <v>96</v>
      </c>
      <c r="C98" s="123">
        <v>20</v>
      </c>
      <c r="D98" s="124">
        <v>14</v>
      </c>
      <c r="E98" s="125">
        <v>0</v>
      </c>
      <c r="F98" s="126">
        <v>0</v>
      </c>
      <c r="G98" s="126">
        <v>0.54858703267879905</v>
      </c>
      <c r="H98" s="126">
        <v>0.279737117369595</v>
      </c>
      <c r="I98" s="126">
        <v>0.35819003619260498</v>
      </c>
      <c r="J98" s="126">
        <v>0.54575112630107203</v>
      </c>
      <c r="K98" s="126">
        <v>0.54835374044473595</v>
      </c>
      <c r="L98" s="126">
        <v>0.40990355210538698</v>
      </c>
      <c r="M98" s="126">
        <v>0.52490503834300895</v>
      </c>
      <c r="N98" s="126">
        <v>0.51489588894821103</v>
      </c>
      <c r="O98" s="126">
        <v>0.49388209121245802</v>
      </c>
      <c r="P98" s="126">
        <v>0.35418855669118299</v>
      </c>
      <c r="Q98" s="126">
        <v>0.36086898216440899</v>
      </c>
      <c r="R98" s="126">
        <v>0.25025971327654301</v>
      </c>
      <c r="S98" s="126">
        <v>0.202152707702657</v>
      </c>
      <c r="T98" s="126">
        <v>0.24272974020938301</v>
      </c>
      <c r="U98" s="126">
        <v>0.55183051746161804</v>
      </c>
      <c r="V98" s="126">
        <v>0.62577075098814205</v>
      </c>
      <c r="W98" s="126">
        <v>0.655092592592593</v>
      </c>
      <c r="X98" s="126">
        <v>0.638109567218338</v>
      </c>
      <c r="Y98" s="126">
        <v>0.63282071270803097</v>
      </c>
    </row>
    <row r="99" spans="1:25" ht="20.25" customHeight="1" thickBot="1" x14ac:dyDescent="0.35">
      <c r="A99" s="55" t="s">
        <v>37</v>
      </c>
      <c r="B99" s="78" t="s">
        <v>39</v>
      </c>
      <c r="C99" s="42" t="s">
        <v>0</v>
      </c>
      <c r="D99" s="51" t="s">
        <v>5</v>
      </c>
      <c r="E99" s="109" t="s">
        <v>18</v>
      </c>
      <c r="F99" s="110" t="s">
        <v>20</v>
      </c>
      <c r="G99" s="110" t="s">
        <v>28</v>
      </c>
      <c r="H99" s="110" t="s">
        <v>21</v>
      </c>
      <c r="I99" s="110" t="s">
        <v>22</v>
      </c>
      <c r="J99" s="110" t="s">
        <v>52</v>
      </c>
      <c r="K99" s="110" t="s">
        <v>53</v>
      </c>
      <c r="L99" s="110" t="s">
        <v>23</v>
      </c>
      <c r="M99" s="110" t="s">
        <v>24</v>
      </c>
      <c r="N99" s="110" t="s">
        <v>25</v>
      </c>
      <c r="O99" s="110" t="s">
        <v>26</v>
      </c>
      <c r="P99" s="110" t="s">
        <v>27</v>
      </c>
      <c r="Q99" s="110" t="s">
        <v>29</v>
      </c>
      <c r="R99" s="110" t="s">
        <v>30</v>
      </c>
      <c r="S99" s="110" t="s">
        <v>31</v>
      </c>
      <c r="T99" s="110" t="s">
        <v>32</v>
      </c>
      <c r="U99" s="110" t="s">
        <v>33</v>
      </c>
      <c r="V99" s="110" t="s">
        <v>34</v>
      </c>
      <c r="W99" s="110" t="s">
        <v>35</v>
      </c>
      <c r="X99" s="110" t="s">
        <v>36</v>
      </c>
      <c r="Y99" s="111" t="s">
        <v>54</v>
      </c>
    </row>
    <row r="100" spans="1:25" ht="30.75" customHeight="1" x14ac:dyDescent="0.3">
      <c r="A100" s="170" t="s">
        <v>48</v>
      </c>
      <c r="B100" s="170"/>
      <c r="C100" s="170"/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</row>
    <row r="101" spans="1:25" s="89" customFormat="1" ht="15.75" customHeight="1" x14ac:dyDescent="0.3">
      <c r="A101" s="103"/>
      <c r="B101" s="77"/>
      <c r="C101" s="88"/>
      <c r="D101" s="88"/>
      <c r="E101" s="77"/>
      <c r="F101" s="77"/>
    </row>
    <row r="102" spans="1:25" s="89" customFormat="1" ht="15.75" customHeight="1" x14ac:dyDescent="0.3">
      <c r="A102" s="89" t="s">
        <v>41</v>
      </c>
      <c r="B102" s="77"/>
      <c r="C102" s="105">
        <f>AVERAGE(A3:A98)</f>
        <v>0.40616799162958972</v>
      </c>
    </row>
    <row r="103" spans="1:25" s="89" customFormat="1" ht="15.75" customHeight="1" x14ac:dyDescent="0.3">
      <c r="A103" s="89" t="s">
        <v>42</v>
      </c>
      <c r="B103" s="77"/>
      <c r="C103" s="105">
        <f>_xlfn.STDEV.S(A3:A98)</f>
        <v>0.12175353604190975</v>
      </c>
    </row>
    <row r="104" spans="1:25" s="89" customFormat="1" ht="15.75" customHeight="1" x14ac:dyDescent="0.3">
      <c r="A104" s="89" t="s">
        <v>43</v>
      </c>
      <c r="B104" s="77"/>
      <c r="C104" s="105">
        <f>MAX(A3:A98)</f>
        <v>0.57528863749210601</v>
      </c>
    </row>
    <row r="105" spans="1:25" s="89" customFormat="1" ht="15.75" customHeight="1" x14ac:dyDescent="0.3">
      <c r="A105" s="89" t="s">
        <v>44</v>
      </c>
      <c r="B105" s="77"/>
      <c r="C105" s="105">
        <f>MIN(A4:A99)</f>
        <v>2.8274550416412237E-2</v>
      </c>
    </row>
    <row r="106" spans="1:25" s="89" customFormat="1" ht="15.75" customHeight="1" x14ac:dyDescent="0.3">
      <c r="A106" s="77"/>
      <c r="B106" s="77"/>
      <c r="C106" s="88"/>
      <c r="D106" s="88"/>
      <c r="E106" s="77"/>
      <c r="F106" s="77"/>
    </row>
    <row r="107" spans="1:25" s="89" customFormat="1" ht="15.75" customHeight="1" x14ac:dyDescent="0.3">
      <c r="A107" s="103"/>
      <c r="B107" s="77"/>
      <c r="C107" s="88"/>
      <c r="D107" s="88"/>
      <c r="E107" s="77"/>
      <c r="F107" s="77"/>
    </row>
    <row r="108" spans="1:25" s="89" customFormat="1" ht="15.75" customHeight="1" x14ac:dyDescent="0.3">
      <c r="A108" s="103"/>
      <c r="B108" s="77"/>
      <c r="C108" s="88"/>
      <c r="D108" s="88"/>
      <c r="E108" s="77"/>
      <c r="F108" s="77"/>
    </row>
    <row r="109" spans="1:25" s="89" customFormat="1" ht="15.75" customHeight="1" x14ac:dyDescent="0.3">
      <c r="A109" s="103"/>
      <c r="B109" s="77"/>
      <c r="C109" s="88"/>
      <c r="D109" s="88"/>
      <c r="E109" s="77"/>
      <c r="F109" s="77"/>
    </row>
    <row r="110" spans="1:25" s="89" customFormat="1" ht="15.75" customHeight="1" x14ac:dyDescent="0.3">
      <c r="A110" s="103"/>
      <c r="B110" s="77"/>
      <c r="C110" s="88"/>
      <c r="D110" s="88"/>
      <c r="E110" s="77"/>
      <c r="F110" s="77"/>
    </row>
    <row r="111" spans="1:25" s="89" customFormat="1" ht="15.75" customHeight="1" x14ac:dyDescent="0.3">
      <c r="A111" s="103"/>
      <c r="B111" s="77"/>
      <c r="C111" s="88"/>
      <c r="D111" s="88"/>
      <c r="E111" s="77"/>
      <c r="F111" s="77"/>
    </row>
    <row r="112" spans="1:25" s="89" customFormat="1" ht="15.75" customHeight="1" x14ac:dyDescent="0.3">
      <c r="A112" s="103"/>
      <c r="B112" s="77"/>
      <c r="C112" s="88"/>
      <c r="D112" s="88"/>
      <c r="E112" s="77"/>
      <c r="F112" s="77"/>
    </row>
    <row r="113" spans="1:6" s="89" customFormat="1" ht="15.75" customHeight="1" x14ac:dyDescent="0.3">
      <c r="A113" s="103"/>
      <c r="B113" s="77"/>
      <c r="C113" s="88"/>
      <c r="D113" s="88"/>
      <c r="E113" s="77"/>
      <c r="F113" s="77"/>
    </row>
    <row r="114" spans="1:6" s="89" customFormat="1" ht="15.75" customHeight="1" x14ac:dyDescent="0.3">
      <c r="A114" s="103"/>
      <c r="B114" s="77"/>
      <c r="C114" s="88"/>
      <c r="D114" s="88"/>
      <c r="E114" s="77"/>
      <c r="F114" s="77"/>
    </row>
    <row r="115" spans="1:6" s="89" customFormat="1" ht="15.75" customHeight="1" x14ac:dyDescent="0.3">
      <c r="A115" s="103"/>
      <c r="B115" s="77"/>
      <c r="C115" s="88"/>
      <c r="D115" s="88"/>
      <c r="E115" s="77"/>
      <c r="F115" s="77"/>
    </row>
    <row r="116" spans="1:6" s="89" customFormat="1" ht="15.75" customHeight="1" x14ac:dyDescent="0.3">
      <c r="A116" s="103"/>
      <c r="B116" s="77"/>
      <c r="C116" s="88"/>
      <c r="D116" s="88"/>
      <c r="E116" s="77"/>
      <c r="F116" s="77"/>
    </row>
    <row r="117" spans="1:6" s="89" customFormat="1" ht="15.75" customHeight="1" x14ac:dyDescent="0.3">
      <c r="A117" s="103"/>
      <c r="B117" s="77"/>
      <c r="C117" s="88"/>
      <c r="D117" s="88"/>
      <c r="E117" s="77"/>
      <c r="F117" s="77"/>
    </row>
    <row r="118" spans="1:6" s="89" customFormat="1" ht="15.75" customHeight="1" x14ac:dyDescent="0.3">
      <c r="A118" s="103"/>
      <c r="B118" s="77"/>
      <c r="C118" s="88"/>
      <c r="D118" s="88"/>
      <c r="E118" s="77"/>
      <c r="F118" s="77"/>
    </row>
    <row r="119" spans="1:6" s="89" customFormat="1" ht="15.75" customHeight="1" x14ac:dyDescent="0.3">
      <c r="A119" s="103"/>
      <c r="B119" s="77"/>
      <c r="C119" s="88"/>
      <c r="D119" s="88"/>
      <c r="E119" s="77"/>
      <c r="F119" s="77"/>
    </row>
    <row r="120" spans="1:6" s="89" customFormat="1" ht="15.75" customHeight="1" x14ac:dyDescent="0.3">
      <c r="A120" s="103"/>
      <c r="B120" s="77"/>
      <c r="C120" s="88"/>
      <c r="D120" s="88"/>
      <c r="E120" s="77"/>
      <c r="F120" s="77"/>
    </row>
    <row r="121" spans="1:6" s="89" customFormat="1" ht="15.75" customHeight="1" x14ac:dyDescent="0.3">
      <c r="A121" s="103"/>
      <c r="B121" s="77"/>
      <c r="C121" s="88"/>
      <c r="D121" s="88"/>
      <c r="E121" s="77"/>
      <c r="F121" s="77"/>
    </row>
    <row r="122" spans="1:6" s="89" customFormat="1" ht="15.75" customHeight="1" x14ac:dyDescent="0.3">
      <c r="A122" s="103"/>
      <c r="B122" s="77"/>
      <c r="C122" s="88"/>
      <c r="D122" s="88"/>
      <c r="E122" s="77"/>
      <c r="F122" s="77"/>
    </row>
    <row r="123" spans="1:6" s="89" customFormat="1" ht="15.75" customHeight="1" x14ac:dyDescent="0.3">
      <c r="A123" s="103"/>
      <c r="B123" s="77"/>
      <c r="C123" s="88"/>
      <c r="D123" s="88"/>
      <c r="E123" s="77"/>
      <c r="F123" s="77"/>
    </row>
    <row r="124" spans="1:6" s="89" customFormat="1" ht="15.75" customHeight="1" x14ac:dyDescent="0.3">
      <c r="A124" s="103"/>
      <c r="B124" s="77"/>
      <c r="C124" s="88"/>
      <c r="D124" s="88"/>
      <c r="E124" s="77"/>
      <c r="F124" s="77"/>
    </row>
    <row r="125" spans="1:6" s="89" customFormat="1" ht="15.75" customHeight="1" x14ac:dyDescent="0.3">
      <c r="A125" s="103"/>
      <c r="B125" s="77"/>
      <c r="C125" s="88"/>
      <c r="D125" s="88"/>
      <c r="E125" s="77"/>
      <c r="F125" s="77"/>
    </row>
    <row r="126" spans="1:6" ht="15.75" customHeight="1" x14ac:dyDescent="0.3">
      <c r="A126" s="56"/>
      <c r="B126" s="77"/>
      <c r="C126" s="45"/>
      <c r="D126" s="46"/>
      <c r="E126" s="47"/>
      <c r="F126" s="47"/>
    </row>
    <row r="127" spans="1:6" ht="15.75" customHeight="1" x14ac:dyDescent="0.3">
      <c r="A127" s="56"/>
      <c r="B127" s="77"/>
      <c r="C127" s="45"/>
      <c r="D127" s="46"/>
      <c r="E127" s="47"/>
      <c r="F127" s="47"/>
    </row>
    <row r="128" spans="1:6" ht="15.75" customHeight="1" x14ac:dyDescent="0.3">
      <c r="A128" s="56"/>
      <c r="B128" s="77"/>
      <c r="C128" s="45"/>
      <c r="D128" s="46"/>
      <c r="E128" s="47"/>
      <c r="F128" s="47"/>
    </row>
    <row r="129" spans="1:6" ht="15.75" customHeight="1" x14ac:dyDescent="0.3">
      <c r="A129" s="56"/>
      <c r="B129" s="77"/>
      <c r="C129" s="45"/>
      <c r="D129" s="46"/>
      <c r="E129" s="47"/>
      <c r="F129" s="47"/>
    </row>
    <row r="130" spans="1:6" ht="15.75" customHeight="1" x14ac:dyDescent="0.3">
      <c r="A130" s="56"/>
      <c r="B130" s="77"/>
      <c r="C130" s="45"/>
      <c r="D130" s="46"/>
      <c r="E130" s="47"/>
      <c r="F130" s="47"/>
    </row>
    <row r="131" spans="1:6" ht="15.75" customHeight="1" x14ac:dyDescent="0.3">
      <c r="A131" s="56"/>
      <c r="B131" s="77"/>
      <c r="C131" s="45"/>
      <c r="D131" s="46"/>
      <c r="E131" s="47"/>
      <c r="F131" s="47"/>
    </row>
    <row r="132" spans="1:6" ht="15.75" customHeight="1" x14ac:dyDescent="0.3">
      <c r="A132" s="56"/>
      <c r="B132" s="77"/>
      <c r="C132" s="45"/>
      <c r="D132" s="46"/>
      <c r="E132" s="47"/>
      <c r="F132" s="47"/>
    </row>
    <row r="133" spans="1:6" ht="15.75" customHeight="1" x14ac:dyDescent="0.3">
      <c r="A133" s="56"/>
      <c r="B133" s="77"/>
      <c r="C133" s="45"/>
      <c r="D133" s="46"/>
      <c r="E133" s="47"/>
      <c r="F133" s="47"/>
    </row>
    <row r="134" spans="1:6" ht="15.75" customHeight="1" x14ac:dyDescent="0.3">
      <c r="A134" s="56"/>
      <c r="B134" s="77"/>
      <c r="C134" s="45"/>
      <c r="D134" s="46"/>
      <c r="E134" s="47"/>
      <c r="F134" s="47"/>
    </row>
    <row r="135" spans="1:6" ht="15.75" customHeight="1" x14ac:dyDescent="0.3">
      <c r="A135" s="56"/>
      <c r="B135" s="77"/>
      <c r="C135" s="45"/>
      <c r="D135" s="46"/>
      <c r="E135" s="47"/>
      <c r="F135" s="47"/>
    </row>
    <row r="136" spans="1:6" ht="15.75" customHeight="1" x14ac:dyDescent="0.3">
      <c r="A136" s="56"/>
      <c r="B136" s="77"/>
      <c r="C136" s="45"/>
      <c r="D136" s="46"/>
      <c r="E136" s="47"/>
      <c r="F136" s="47"/>
    </row>
    <row r="137" spans="1:6" ht="15.75" customHeight="1" x14ac:dyDescent="0.3">
      <c r="A137" s="56"/>
      <c r="B137" s="77"/>
      <c r="C137" s="45"/>
      <c r="D137" s="46"/>
      <c r="E137" s="47"/>
      <c r="F137" s="47"/>
    </row>
    <row r="138" spans="1:6" ht="15.75" customHeight="1" x14ac:dyDescent="0.3">
      <c r="A138" s="56"/>
      <c r="B138" s="77"/>
      <c r="C138" s="45"/>
      <c r="D138" s="46"/>
      <c r="E138" s="47"/>
      <c r="F138" s="47"/>
    </row>
    <row r="139" spans="1:6" ht="15.75" customHeight="1" x14ac:dyDescent="0.3">
      <c r="A139" s="56"/>
      <c r="B139" s="77"/>
      <c r="C139" s="45"/>
      <c r="D139" s="46"/>
      <c r="E139" s="47"/>
      <c r="F139" s="47"/>
    </row>
    <row r="140" spans="1:6" ht="15.75" customHeight="1" x14ac:dyDescent="0.3">
      <c r="A140" s="56"/>
      <c r="B140" s="77"/>
      <c r="C140" s="45"/>
      <c r="D140" s="46"/>
      <c r="E140" s="47"/>
      <c r="F140" s="47"/>
    </row>
    <row r="141" spans="1:6" ht="15.75" customHeight="1" x14ac:dyDescent="0.3">
      <c r="A141" s="56"/>
      <c r="B141" s="77"/>
      <c r="C141" s="45"/>
      <c r="D141" s="46"/>
      <c r="E141" s="47"/>
      <c r="F141" s="47"/>
    </row>
    <row r="142" spans="1:6" ht="15.75" customHeight="1" x14ac:dyDescent="0.3">
      <c r="A142" s="56"/>
      <c r="B142" s="77"/>
      <c r="C142" s="45"/>
      <c r="D142" s="46"/>
      <c r="E142" s="47"/>
      <c r="F142" s="47"/>
    </row>
    <row r="143" spans="1:6" ht="15.75" customHeight="1" x14ac:dyDescent="0.3">
      <c r="A143" s="56"/>
      <c r="B143" s="77"/>
      <c r="C143" s="45"/>
      <c r="D143" s="46"/>
      <c r="E143" s="47"/>
      <c r="F143" s="47"/>
    </row>
    <row r="144" spans="1:6" ht="15.75" customHeight="1" x14ac:dyDescent="0.3">
      <c r="A144" s="56"/>
      <c r="B144" s="77"/>
      <c r="C144" s="45"/>
      <c r="D144" s="46"/>
      <c r="E144" s="47"/>
      <c r="F144" s="47"/>
    </row>
    <row r="145" spans="1:6" ht="15.75" customHeight="1" x14ac:dyDescent="0.3">
      <c r="A145" s="56"/>
      <c r="B145" s="77"/>
      <c r="C145" s="45"/>
      <c r="D145" s="46"/>
      <c r="E145" s="47"/>
      <c r="F145" s="47"/>
    </row>
    <row r="146" spans="1:6" ht="15.75" customHeight="1" x14ac:dyDescent="0.3">
      <c r="A146" s="56"/>
      <c r="B146" s="77"/>
      <c r="C146" s="45"/>
      <c r="D146" s="46"/>
      <c r="E146" s="47"/>
      <c r="F146" s="47"/>
    </row>
    <row r="147" spans="1:6" ht="15.75" customHeight="1" x14ac:dyDescent="0.3">
      <c r="A147" s="56"/>
      <c r="B147" s="77"/>
      <c r="C147" s="45"/>
      <c r="D147" s="46"/>
      <c r="E147" s="47"/>
      <c r="F147" s="47"/>
    </row>
    <row r="148" spans="1:6" ht="15.75" customHeight="1" x14ac:dyDescent="0.3">
      <c r="A148" s="56"/>
      <c r="B148" s="77"/>
      <c r="C148" s="45"/>
      <c r="D148" s="46"/>
      <c r="E148" s="47"/>
      <c r="F148" s="47"/>
    </row>
    <row r="149" spans="1:6" ht="15.75" customHeight="1" x14ac:dyDescent="0.3">
      <c r="A149" s="56"/>
      <c r="B149" s="77"/>
      <c r="C149" s="45"/>
      <c r="D149" s="46"/>
      <c r="E149" s="47"/>
      <c r="F149" s="47"/>
    </row>
    <row r="150" spans="1:6" ht="15.75" customHeight="1" x14ac:dyDescent="0.3">
      <c r="A150" s="56"/>
      <c r="B150" s="77"/>
      <c r="C150" s="45"/>
      <c r="D150" s="46"/>
      <c r="E150" s="47"/>
      <c r="F150" s="47"/>
    </row>
    <row r="151" spans="1:6" ht="15.75" customHeight="1" x14ac:dyDescent="0.3">
      <c r="A151" s="56"/>
      <c r="B151" s="77"/>
      <c r="C151" s="45"/>
      <c r="D151" s="46"/>
      <c r="E151" s="47"/>
      <c r="F151" s="47"/>
    </row>
    <row r="152" spans="1:6" ht="15.75" customHeight="1" x14ac:dyDescent="0.3">
      <c r="A152" s="56"/>
      <c r="B152" s="77"/>
      <c r="C152" s="45"/>
      <c r="D152" s="46"/>
      <c r="E152" s="47"/>
      <c r="F152" s="47"/>
    </row>
    <row r="153" spans="1:6" ht="15.75" customHeight="1" x14ac:dyDescent="0.3">
      <c r="A153" s="56"/>
      <c r="B153" s="77"/>
      <c r="C153" s="45"/>
      <c r="D153" s="46"/>
      <c r="E153" s="47"/>
      <c r="F153" s="47"/>
    </row>
    <row r="154" spans="1:6" ht="15.75" customHeight="1" x14ac:dyDescent="0.3">
      <c r="A154" s="56"/>
      <c r="B154" s="77"/>
      <c r="C154" s="45"/>
      <c r="D154" s="46"/>
      <c r="E154" s="47"/>
      <c r="F154" s="47"/>
    </row>
    <row r="155" spans="1:6" ht="15.75" customHeight="1" x14ac:dyDescent="0.3">
      <c r="A155" s="56"/>
      <c r="B155" s="77"/>
      <c r="C155" s="45"/>
      <c r="D155" s="46"/>
      <c r="E155" s="47"/>
      <c r="F155" s="47"/>
    </row>
    <row r="156" spans="1:6" ht="15.75" customHeight="1" x14ac:dyDescent="0.3">
      <c r="A156" s="56"/>
      <c r="B156" s="77"/>
      <c r="C156" s="45"/>
      <c r="D156" s="46"/>
      <c r="E156" s="47"/>
      <c r="F156" s="47"/>
    </row>
    <row r="157" spans="1:6" ht="15.75" customHeight="1" x14ac:dyDescent="0.3">
      <c r="A157" s="56"/>
      <c r="B157" s="77"/>
      <c r="C157" s="45"/>
      <c r="D157" s="46"/>
      <c r="E157" s="47"/>
      <c r="F157" s="47"/>
    </row>
    <row r="158" spans="1:6" ht="15.75" customHeight="1" x14ac:dyDescent="0.3">
      <c r="A158" s="56"/>
      <c r="B158" s="77"/>
      <c r="C158" s="45"/>
      <c r="D158" s="46"/>
      <c r="E158" s="47"/>
      <c r="F158" s="47"/>
    </row>
    <row r="159" spans="1:6" ht="15.75" customHeight="1" x14ac:dyDescent="0.3">
      <c r="A159" s="56"/>
      <c r="B159" s="77"/>
      <c r="C159" s="45"/>
      <c r="D159" s="46"/>
      <c r="E159" s="47"/>
      <c r="F159" s="47"/>
    </row>
    <row r="160" spans="1:6" ht="15.75" customHeight="1" x14ac:dyDescent="0.3">
      <c r="A160" s="56"/>
      <c r="B160" s="77"/>
      <c r="C160" s="45"/>
      <c r="D160" s="46"/>
      <c r="E160" s="47"/>
      <c r="F160" s="47"/>
    </row>
    <row r="161" spans="1:6" ht="15.75" customHeight="1" x14ac:dyDescent="0.3">
      <c r="A161" s="56"/>
      <c r="B161" s="77"/>
      <c r="C161" s="45"/>
      <c r="D161" s="46"/>
      <c r="E161" s="47"/>
      <c r="F161" s="47"/>
    </row>
    <row r="162" spans="1:6" ht="15.75" customHeight="1" x14ac:dyDescent="0.3">
      <c r="A162" s="56"/>
      <c r="B162" s="77"/>
      <c r="C162" s="45"/>
      <c r="D162" s="46"/>
      <c r="E162" s="47"/>
      <c r="F162" s="47"/>
    </row>
    <row r="163" spans="1:6" ht="15.75" customHeight="1" x14ac:dyDescent="0.3">
      <c r="A163" s="56"/>
      <c r="B163" s="77"/>
      <c r="C163" s="45"/>
      <c r="D163" s="46"/>
      <c r="E163" s="47"/>
      <c r="F163" s="47"/>
    </row>
    <row r="164" spans="1:6" ht="15.75" customHeight="1" x14ac:dyDescent="0.3">
      <c r="A164" s="56"/>
      <c r="B164" s="77"/>
      <c r="C164" s="45"/>
      <c r="D164" s="46"/>
      <c r="E164" s="47"/>
      <c r="F164" s="47"/>
    </row>
    <row r="165" spans="1:6" ht="15.75" customHeight="1" x14ac:dyDescent="0.3">
      <c r="A165" s="56"/>
      <c r="B165" s="77"/>
      <c r="C165" s="45"/>
      <c r="D165" s="46"/>
      <c r="E165" s="47"/>
      <c r="F165" s="47"/>
    </row>
    <row r="166" spans="1:6" ht="15.75" customHeight="1" x14ac:dyDescent="0.3">
      <c r="A166" s="56"/>
      <c r="B166" s="77"/>
      <c r="C166" s="45"/>
      <c r="D166" s="46"/>
      <c r="E166" s="47"/>
      <c r="F166" s="47"/>
    </row>
    <row r="167" spans="1:6" ht="15.75" customHeight="1" x14ac:dyDescent="0.3">
      <c r="A167" s="56"/>
      <c r="B167" s="77"/>
      <c r="C167" s="45"/>
      <c r="D167" s="46"/>
      <c r="E167" s="47"/>
      <c r="F167" s="47"/>
    </row>
    <row r="168" spans="1:6" ht="15.75" customHeight="1" x14ac:dyDescent="0.3">
      <c r="A168" s="56"/>
      <c r="B168" s="77"/>
      <c r="C168" s="45"/>
      <c r="D168" s="46"/>
      <c r="E168" s="47"/>
      <c r="F168" s="47"/>
    </row>
    <row r="169" spans="1:6" ht="15.75" customHeight="1" x14ac:dyDescent="0.3">
      <c r="A169" s="56"/>
      <c r="B169" s="77"/>
      <c r="C169" s="45"/>
      <c r="D169" s="46"/>
      <c r="E169" s="47"/>
      <c r="F169" s="47"/>
    </row>
    <row r="170" spans="1:6" ht="15.75" customHeight="1" x14ac:dyDescent="0.3">
      <c r="A170" s="56"/>
      <c r="B170" s="77"/>
      <c r="C170" s="45"/>
      <c r="D170" s="46"/>
      <c r="E170" s="47"/>
      <c r="F170" s="47"/>
    </row>
    <row r="171" spans="1:6" ht="15.75" customHeight="1" x14ac:dyDescent="0.3">
      <c r="A171" s="56"/>
      <c r="B171" s="77"/>
      <c r="C171" s="45"/>
      <c r="D171" s="46"/>
      <c r="E171" s="47"/>
      <c r="F171" s="47"/>
    </row>
    <row r="172" spans="1:6" ht="15.75" customHeight="1" x14ac:dyDescent="0.3">
      <c r="A172" s="56"/>
      <c r="B172" s="77"/>
      <c r="C172" s="45"/>
      <c r="D172" s="46"/>
      <c r="E172" s="47"/>
      <c r="F172" s="47"/>
    </row>
    <row r="173" spans="1:6" ht="15.75" customHeight="1" x14ac:dyDescent="0.3">
      <c r="A173" s="56"/>
      <c r="B173" s="77"/>
      <c r="C173" s="45"/>
      <c r="D173" s="46"/>
      <c r="E173" s="47"/>
      <c r="F173" s="47"/>
    </row>
    <row r="174" spans="1:6" ht="15.75" customHeight="1" x14ac:dyDescent="0.3">
      <c r="A174" s="56"/>
      <c r="B174" s="77"/>
      <c r="C174" s="45"/>
      <c r="D174" s="46"/>
      <c r="E174" s="47"/>
      <c r="F174" s="47"/>
    </row>
    <row r="175" spans="1:6" ht="15.75" customHeight="1" x14ac:dyDescent="0.3">
      <c r="A175" s="56"/>
      <c r="B175" s="77"/>
      <c r="C175" s="45"/>
      <c r="D175" s="46"/>
      <c r="E175" s="47"/>
      <c r="F175" s="47"/>
    </row>
    <row r="176" spans="1:6" ht="15.75" customHeight="1" x14ac:dyDescent="0.3">
      <c r="A176" s="56"/>
      <c r="B176" s="77"/>
      <c r="C176" s="45"/>
      <c r="D176" s="46"/>
      <c r="E176" s="47"/>
      <c r="F176" s="47"/>
    </row>
    <row r="177" spans="1:6" ht="15.75" customHeight="1" x14ac:dyDescent="0.3">
      <c r="A177" s="56"/>
      <c r="B177" s="77"/>
      <c r="C177" s="45"/>
      <c r="D177" s="46"/>
      <c r="E177" s="47"/>
      <c r="F177" s="47"/>
    </row>
    <row r="178" spans="1:6" ht="15.75" customHeight="1" x14ac:dyDescent="0.3">
      <c r="A178" s="56"/>
      <c r="B178" s="77"/>
      <c r="C178" s="45"/>
      <c r="D178" s="46"/>
      <c r="E178" s="47"/>
      <c r="F178" s="47"/>
    </row>
    <row r="179" spans="1:6" ht="15.75" customHeight="1" x14ac:dyDescent="0.3">
      <c r="A179" s="56"/>
      <c r="B179" s="77"/>
      <c r="C179" s="45"/>
      <c r="D179" s="46"/>
      <c r="E179" s="47"/>
      <c r="F179" s="47"/>
    </row>
    <row r="180" spans="1:6" ht="15.75" customHeight="1" x14ac:dyDescent="0.3">
      <c r="A180" s="56"/>
      <c r="B180" s="77"/>
      <c r="C180" s="45"/>
      <c r="D180" s="46"/>
      <c r="E180" s="47"/>
      <c r="F180" s="47"/>
    </row>
    <row r="181" spans="1:6" ht="15.75" customHeight="1" x14ac:dyDescent="0.3">
      <c r="A181" s="56"/>
      <c r="B181" s="77"/>
      <c r="C181" s="45"/>
      <c r="D181" s="46"/>
      <c r="E181" s="47"/>
      <c r="F181" s="47"/>
    </row>
    <row r="182" spans="1:6" ht="15.75" customHeight="1" x14ac:dyDescent="0.3">
      <c r="A182" s="56"/>
      <c r="B182" s="77"/>
      <c r="C182" s="45"/>
      <c r="D182" s="46"/>
      <c r="E182" s="47"/>
      <c r="F182" s="47"/>
    </row>
    <row r="183" spans="1:6" ht="15.75" customHeight="1" x14ac:dyDescent="0.3">
      <c r="A183" s="56"/>
      <c r="B183" s="77"/>
      <c r="C183" s="45"/>
      <c r="D183" s="46"/>
      <c r="E183" s="47"/>
      <c r="F183" s="47"/>
    </row>
    <row r="184" spans="1:6" ht="15.75" customHeight="1" x14ac:dyDescent="0.3">
      <c r="A184" s="56"/>
      <c r="B184" s="77"/>
      <c r="C184" s="45"/>
      <c r="D184" s="46"/>
      <c r="E184" s="47"/>
      <c r="F184" s="47"/>
    </row>
    <row r="185" spans="1:6" ht="15.75" customHeight="1" x14ac:dyDescent="0.3">
      <c r="A185" s="56"/>
      <c r="B185" s="77"/>
      <c r="C185" s="45"/>
      <c r="D185" s="46"/>
      <c r="E185" s="47"/>
      <c r="F185" s="47"/>
    </row>
    <row r="186" spans="1:6" ht="15.75" customHeight="1" x14ac:dyDescent="0.3">
      <c r="A186" s="56"/>
      <c r="B186" s="77"/>
      <c r="C186" s="45"/>
      <c r="D186" s="46"/>
      <c r="E186" s="47"/>
      <c r="F186" s="47"/>
    </row>
    <row r="187" spans="1:6" ht="15.75" customHeight="1" x14ac:dyDescent="0.3">
      <c r="A187" s="56"/>
      <c r="B187" s="77"/>
      <c r="C187" s="45"/>
      <c r="D187" s="46"/>
      <c r="E187" s="47"/>
      <c r="F187" s="47"/>
    </row>
    <row r="188" spans="1:6" ht="15.75" customHeight="1" x14ac:dyDescent="0.3">
      <c r="A188" s="56"/>
      <c r="B188" s="77"/>
      <c r="C188" s="45"/>
      <c r="D188" s="46"/>
      <c r="E188" s="47"/>
      <c r="F188" s="47"/>
    </row>
    <row r="189" spans="1:6" ht="15.75" customHeight="1" x14ac:dyDescent="0.3">
      <c r="A189" s="56"/>
      <c r="B189" s="77"/>
      <c r="C189" s="45"/>
      <c r="D189" s="46"/>
      <c r="E189" s="47"/>
      <c r="F189" s="47"/>
    </row>
    <row r="190" spans="1:6" ht="15.75" customHeight="1" x14ac:dyDescent="0.3">
      <c r="A190" s="56"/>
      <c r="B190" s="77"/>
      <c r="C190" s="45"/>
      <c r="D190" s="46"/>
      <c r="E190" s="47"/>
      <c r="F190" s="47"/>
    </row>
    <row r="191" spans="1:6" ht="15.75" customHeight="1" x14ac:dyDescent="0.3">
      <c r="A191" s="56"/>
      <c r="B191" s="77"/>
      <c r="C191" s="45"/>
      <c r="D191" s="46"/>
      <c r="E191" s="47"/>
      <c r="F191" s="47"/>
    </row>
    <row r="192" spans="1:6" ht="15.75" customHeight="1" x14ac:dyDescent="0.3">
      <c r="A192" s="56"/>
      <c r="B192" s="77"/>
      <c r="C192" s="45"/>
      <c r="D192" s="46"/>
      <c r="E192" s="47"/>
      <c r="F192" s="47"/>
    </row>
    <row r="193" spans="1:6" ht="15.75" customHeight="1" x14ac:dyDescent="0.3">
      <c r="A193" s="56"/>
      <c r="B193" s="77"/>
      <c r="C193" s="45"/>
      <c r="D193" s="46"/>
      <c r="E193" s="47"/>
      <c r="F193" s="47"/>
    </row>
    <row r="194" spans="1:6" ht="15.75" customHeight="1" x14ac:dyDescent="0.3">
      <c r="A194" s="56"/>
      <c r="B194" s="77"/>
      <c r="C194" s="45"/>
      <c r="D194" s="46"/>
      <c r="E194" s="47"/>
      <c r="F194" s="47"/>
    </row>
    <row r="195" spans="1:6" ht="15.75" customHeight="1" x14ac:dyDescent="0.3">
      <c r="A195" s="56"/>
      <c r="B195" s="77"/>
      <c r="C195" s="45"/>
      <c r="D195" s="46"/>
      <c r="E195" s="47"/>
      <c r="F195" s="47"/>
    </row>
    <row r="196" spans="1:6" ht="15.75" customHeight="1" x14ac:dyDescent="0.3">
      <c r="A196" s="56"/>
      <c r="B196" s="77"/>
      <c r="C196" s="45"/>
      <c r="D196" s="46"/>
      <c r="E196" s="47"/>
      <c r="F196" s="47"/>
    </row>
    <row r="197" spans="1:6" ht="15.75" customHeight="1" x14ac:dyDescent="0.3">
      <c r="A197" s="56"/>
      <c r="B197" s="77"/>
      <c r="C197" s="45"/>
      <c r="D197" s="46"/>
      <c r="E197" s="47"/>
      <c r="F197" s="47"/>
    </row>
    <row r="198" spans="1:6" ht="15.75" customHeight="1" x14ac:dyDescent="0.3">
      <c r="A198" s="56"/>
      <c r="B198" s="77"/>
      <c r="C198" s="45"/>
      <c r="D198" s="46"/>
      <c r="E198" s="47"/>
      <c r="F198" s="47"/>
    </row>
    <row r="199" spans="1:6" ht="15.75" customHeight="1" x14ac:dyDescent="0.3">
      <c r="A199" s="56"/>
      <c r="B199" s="77"/>
      <c r="C199" s="45"/>
      <c r="D199" s="46"/>
      <c r="E199" s="47"/>
      <c r="F199" s="47"/>
    </row>
    <row r="200" spans="1:6" ht="15.75" customHeight="1" x14ac:dyDescent="0.3">
      <c r="A200" s="56"/>
      <c r="B200" s="77"/>
      <c r="C200" s="45"/>
      <c r="D200" s="46"/>
      <c r="E200" s="47"/>
      <c r="F200" s="47"/>
    </row>
    <row r="201" spans="1:6" ht="15.75" customHeight="1" x14ac:dyDescent="0.3">
      <c r="A201" s="56"/>
      <c r="B201" s="77"/>
      <c r="C201" s="45"/>
      <c r="D201" s="46"/>
      <c r="E201" s="47"/>
      <c r="F201" s="47"/>
    </row>
    <row r="202" spans="1:6" ht="15.75" customHeight="1" x14ac:dyDescent="0.3">
      <c r="A202" s="56"/>
      <c r="B202" s="77"/>
      <c r="C202" s="45"/>
      <c r="D202" s="46"/>
      <c r="E202" s="47"/>
      <c r="F202" s="47"/>
    </row>
    <row r="203" spans="1:6" ht="15.75" customHeight="1" x14ac:dyDescent="0.3">
      <c r="A203" s="56"/>
      <c r="B203" s="77"/>
      <c r="C203" s="45"/>
      <c r="D203" s="46"/>
      <c r="E203" s="47"/>
      <c r="F203" s="47"/>
    </row>
    <row r="204" spans="1:6" ht="15.75" customHeight="1" x14ac:dyDescent="0.3">
      <c r="A204" s="56"/>
      <c r="B204" s="77"/>
      <c r="C204" s="45"/>
      <c r="D204" s="46"/>
      <c r="E204" s="47"/>
      <c r="F204" s="47"/>
    </row>
    <row r="205" spans="1:6" ht="15.75" customHeight="1" x14ac:dyDescent="0.3">
      <c r="A205" s="56"/>
      <c r="B205" s="77"/>
      <c r="C205" s="45"/>
      <c r="D205" s="46"/>
      <c r="E205" s="47"/>
      <c r="F205" s="47"/>
    </row>
    <row r="206" spans="1:6" ht="15.75" customHeight="1" x14ac:dyDescent="0.3">
      <c r="A206" s="56"/>
      <c r="B206" s="77"/>
      <c r="C206" s="45"/>
      <c r="D206" s="46"/>
      <c r="E206" s="47"/>
      <c r="F206" s="47"/>
    </row>
    <row r="207" spans="1:6" ht="15.75" customHeight="1" x14ac:dyDescent="0.3">
      <c r="A207" s="56"/>
      <c r="B207" s="77"/>
      <c r="C207" s="45"/>
      <c r="D207" s="46"/>
      <c r="E207" s="47"/>
      <c r="F207" s="47"/>
    </row>
    <row r="208" spans="1:6" ht="15.75" customHeight="1" x14ac:dyDescent="0.3">
      <c r="A208" s="56"/>
      <c r="B208" s="77"/>
      <c r="C208" s="45"/>
      <c r="D208" s="46"/>
      <c r="E208" s="47"/>
      <c r="F208" s="47"/>
    </row>
    <row r="209" spans="1:6" ht="15.75" customHeight="1" x14ac:dyDescent="0.3">
      <c r="A209" s="56"/>
      <c r="B209" s="77"/>
      <c r="C209" s="45"/>
      <c r="D209" s="46"/>
      <c r="E209" s="47"/>
      <c r="F209" s="47"/>
    </row>
    <row r="210" spans="1:6" ht="15.75" customHeight="1" x14ac:dyDescent="0.3">
      <c r="A210" s="56"/>
      <c r="B210" s="77"/>
      <c r="C210" s="45"/>
      <c r="D210" s="46"/>
      <c r="E210" s="47"/>
      <c r="F210" s="47"/>
    </row>
    <row r="211" spans="1:6" ht="15.75" customHeight="1" x14ac:dyDescent="0.3">
      <c r="A211" s="56"/>
      <c r="B211" s="77"/>
      <c r="C211" s="45"/>
      <c r="D211" s="46"/>
      <c r="E211" s="47"/>
      <c r="F211" s="47"/>
    </row>
    <row r="212" spans="1:6" ht="15.75" customHeight="1" x14ac:dyDescent="0.3">
      <c r="A212" s="56"/>
      <c r="B212" s="77"/>
      <c r="C212" s="45"/>
      <c r="D212" s="46"/>
      <c r="E212" s="47"/>
      <c r="F212" s="47"/>
    </row>
    <row r="213" spans="1:6" ht="15.75" customHeight="1" x14ac:dyDescent="0.3">
      <c r="A213" s="56"/>
      <c r="B213" s="77"/>
      <c r="C213" s="45"/>
      <c r="D213" s="46"/>
      <c r="E213" s="47"/>
      <c r="F213" s="47"/>
    </row>
    <row r="214" spans="1:6" ht="15.75" customHeight="1" x14ac:dyDescent="0.3">
      <c r="A214" s="56"/>
      <c r="B214" s="77"/>
      <c r="C214" s="45"/>
      <c r="D214" s="46"/>
      <c r="E214" s="47"/>
      <c r="F214" s="47"/>
    </row>
    <row r="215" spans="1:6" ht="15.75" customHeight="1" x14ac:dyDescent="0.3">
      <c r="A215" s="56"/>
      <c r="B215" s="77"/>
      <c r="C215" s="45"/>
      <c r="D215" s="46"/>
      <c r="E215" s="47"/>
      <c r="F215" s="47"/>
    </row>
    <row r="216" spans="1:6" ht="15.75" customHeight="1" x14ac:dyDescent="0.3">
      <c r="A216" s="56"/>
      <c r="B216" s="77"/>
      <c r="C216" s="45"/>
      <c r="D216" s="46"/>
      <c r="E216" s="47"/>
      <c r="F216" s="47"/>
    </row>
    <row r="217" spans="1:6" ht="15.75" customHeight="1" x14ac:dyDescent="0.3">
      <c r="A217" s="56"/>
      <c r="B217" s="77"/>
      <c r="C217" s="45"/>
      <c r="D217" s="46"/>
      <c r="E217" s="47"/>
      <c r="F217" s="47"/>
    </row>
    <row r="218" spans="1:6" ht="15.75" customHeight="1" x14ac:dyDescent="0.3">
      <c r="A218" s="56"/>
      <c r="B218" s="77"/>
      <c r="C218" s="45"/>
      <c r="D218" s="46"/>
      <c r="E218" s="47"/>
      <c r="F218" s="47"/>
    </row>
    <row r="219" spans="1:6" ht="15.75" customHeight="1" x14ac:dyDescent="0.3">
      <c r="A219" s="56"/>
      <c r="B219" s="77"/>
      <c r="C219" s="45"/>
      <c r="D219" s="46"/>
      <c r="E219" s="47"/>
      <c r="F219" s="47"/>
    </row>
    <row r="220" spans="1:6" ht="15.75" customHeight="1" x14ac:dyDescent="0.3">
      <c r="A220" s="56"/>
      <c r="B220" s="77"/>
      <c r="C220" s="45"/>
      <c r="D220" s="46"/>
      <c r="E220" s="47"/>
      <c r="F220" s="47"/>
    </row>
    <row r="221" spans="1:6" ht="15.75" customHeight="1" x14ac:dyDescent="0.3">
      <c r="A221" s="56"/>
      <c r="B221" s="77"/>
      <c r="C221" s="45"/>
      <c r="D221" s="46"/>
      <c r="E221" s="47"/>
      <c r="F221" s="47"/>
    </row>
    <row r="222" spans="1:6" ht="15.75" customHeight="1" x14ac:dyDescent="0.3">
      <c r="A222" s="56"/>
      <c r="B222" s="77"/>
      <c r="C222" s="45"/>
      <c r="D222" s="46"/>
      <c r="E222" s="47"/>
      <c r="F222" s="47"/>
    </row>
    <row r="223" spans="1:6" ht="15.75" customHeight="1" x14ac:dyDescent="0.3">
      <c r="A223" s="56"/>
      <c r="B223" s="77"/>
      <c r="C223" s="45"/>
      <c r="D223" s="46"/>
      <c r="E223" s="47"/>
      <c r="F223" s="47"/>
    </row>
    <row r="224" spans="1:6" ht="15.75" customHeight="1" x14ac:dyDescent="0.3">
      <c r="A224" s="56"/>
      <c r="B224" s="77"/>
      <c r="C224" s="45"/>
      <c r="D224" s="46"/>
      <c r="E224" s="47"/>
      <c r="F224" s="47"/>
    </row>
    <row r="225" spans="1:6" ht="15.75" customHeight="1" x14ac:dyDescent="0.3">
      <c r="A225" s="56"/>
      <c r="B225" s="77"/>
      <c r="C225" s="45"/>
      <c r="D225" s="46"/>
      <c r="E225" s="47"/>
      <c r="F225" s="47"/>
    </row>
    <row r="226" spans="1:6" ht="15.75" customHeight="1" x14ac:dyDescent="0.3">
      <c r="A226" s="56"/>
      <c r="B226" s="77"/>
      <c r="C226" s="45"/>
      <c r="D226" s="46"/>
      <c r="E226" s="47"/>
      <c r="F226" s="47"/>
    </row>
    <row r="227" spans="1:6" ht="15.75" customHeight="1" x14ac:dyDescent="0.3">
      <c r="A227" s="56"/>
      <c r="B227" s="77"/>
      <c r="C227" s="45"/>
      <c r="D227" s="46"/>
      <c r="E227" s="47"/>
      <c r="F227" s="47"/>
    </row>
    <row r="228" spans="1:6" ht="15.75" customHeight="1" x14ac:dyDescent="0.3">
      <c r="A228" s="56"/>
      <c r="B228" s="77"/>
      <c r="C228" s="45"/>
      <c r="D228" s="46"/>
      <c r="E228" s="47"/>
      <c r="F228" s="47"/>
    </row>
    <row r="229" spans="1:6" ht="15.75" customHeight="1" x14ac:dyDescent="0.3">
      <c r="A229" s="56"/>
      <c r="B229" s="77"/>
      <c r="C229" s="45"/>
      <c r="D229" s="46"/>
      <c r="E229" s="47"/>
      <c r="F229" s="47"/>
    </row>
    <row r="230" spans="1:6" ht="15.75" customHeight="1" x14ac:dyDescent="0.3">
      <c r="A230" s="56"/>
      <c r="B230" s="77"/>
      <c r="C230" s="45"/>
      <c r="D230" s="46"/>
      <c r="E230" s="47"/>
      <c r="F230" s="47"/>
    </row>
    <row r="231" spans="1:6" ht="15.75" customHeight="1" x14ac:dyDescent="0.3">
      <c r="A231" s="56"/>
      <c r="B231" s="77"/>
      <c r="C231" s="45"/>
      <c r="D231" s="46"/>
      <c r="E231" s="47"/>
      <c r="F231" s="47"/>
    </row>
    <row r="232" spans="1:6" ht="15.75" customHeight="1" x14ac:dyDescent="0.3">
      <c r="A232" s="56"/>
      <c r="B232" s="77"/>
      <c r="C232" s="45"/>
      <c r="D232" s="46"/>
      <c r="E232" s="47"/>
      <c r="F232" s="47"/>
    </row>
    <row r="233" spans="1:6" ht="15.75" customHeight="1" x14ac:dyDescent="0.3">
      <c r="A233" s="56"/>
      <c r="B233" s="77"/>
      <c r="C233" s="45"/>
      <c r="D233" s="46"/>
      <c r="E233" s="47"/>
      <c r="F233" s="47"/>
    </row>
    <row r="234" spans="1:6" ht="15.75" customHeight="1" x14ac:dyDescent="0.3">
      <c r="A234" s="56"/>
      <c r="B234" s="77"/>
      <c r="C234" s="45"/>
      <c r="D234" s="46"/>
      <c r="E234" s="47"/>
      <c r="F234" s="47"/>
    </row>
    <row r="235" spans="1:6" ht="15.75" customHeight="1" x14ac:dyDescent="0.3">
      <c r="A235" s="56"/>
      <c r="B235" s="77"/>
      <c r="C235" s="45"/>
      <c r="D235" s="46"/>
      <c r="E235" s="47"/>
      <c r="F235" s="47"/>
    </row>
    <row r="236" spans="1:6" ht="15.75" customHeight="1" x14ac:dyDescent="0.3">
      <c r="A236" s="56"/>
      <c r="B236" s="77"/>
      <c r="C236" s="45"/>
      <c r="D236" s="46"/>
      <c r="E236" s="47"/>
      <c r="F236" s="47"/>
    </row>
    <row r="237" spans="1:6" ht="15.75" customHeight="1" x14ac:dyDescent="0.3">
      <c r="A237" s="56"/>
      <c r="B237" s="77"/>
      <c r="C237" s="45"/>
      <c r="D237" s="46"/>
      <c r="E237" s="47"/>
      <c r="F237" s="47"/>
    </row>
    <row r="238" spans="1:6" ht="15.75" customHeight="1" x14ac:dyDescent="0.3">
      <c r="A238" s="56"/>
      <c r="B238" s="77"/>
      <c r="C238" s="45"/>
      <c r="D238" s="46"/>
      <c r="E238" s="47"/>
      <c r="F238" s="47"/>
    </row>
    <row r="239" spans="1:6" ht="15.75" customHeight="1" x14ac:dyDescent="0.3">
      <c r="A239" s="56"/>
      <c r="B239" s="77"/>
      <c r="C239" s="45"/>
      <c r="D239" s="46"/>
      <c r="E239" s="47"/>
      <c r="F239" s="47"/>
    </row>
    <row r="240" spans="1:6" ht="15.75" customHeight="1" x14ac:dyDescent="0.3">
      <c r="A240" s="56"/>
      <c r="B240" s="77"/>
      <c r="C240" s="45"/>
      <c r="D240" s="46"/>
      <c r="E240" s="47"/>
      <c r="F240" s="47"/>
    </row>
    <row r="241" spans="1:6" ht="15.75" customHeight="1" x14ac:dyDescent="0.3">
      <c r="A241" s="56"/>
      <c r="B241" s="77"/>
      <c r="C241" s="45"/>
      <c r="D241" s="46"/>
      <c r="E241" s="47"/>
      <c r="F241" s="47"/>
    </row>
    <row r="242" spans="1:6" ht="15.75" customHeight="1" x14ac:dyDescent="0.3">
      <c r="A242" s="56"/>
      <c r="B242" s="77"/>
      <c r="C242" s="45"/>
      <c r="D242" s="46"/>
      <c r="E242" s="47"/>
      <c r="F242" s="47"/>
    </row>
    <row r="243" spans="1:6" ht="15.75" customHeight="1" x14ac:dyDescent="0.3">
      <c r="A243" s="56"/>
      <c r="B243" s="77"/>
      <c r="C243" s="45"/>
      <c r="D243" s="46"/>
      <c r="E243" s="47"/>
      <c r="F243" s="47"/>
    </row>
    <row r="244" spans="1:6" ht="15.75" customHeight="1" x14ac:dyDescent="0.3">
      <c r="A244" s="56"/>
      <c r="B244" s="77"/>
      <c r="C244" s="45"/>
      <c r="D244" s="46"/>
      <c r="E244" s="47"/>
      <c r="F244" s="47"/>
    </row>
    <row r="245" spans="1:6" ht="15.75" customHeight="1" x14ac:dyDescent="0.3">
      <c r="A245" s="56"/>
      <c r="B245" s="77"/>
      <c r="C245" s="45"/>
      <c r="D245" s="46"/>
      <c r="E245" s="47"/>
      <c r="F245" s="47"/>
    </row>
    <row r="246" spans="1:6" ht="15.75" customHeight="1" x14ac:dyDescent="0.3">
      <c r="A246" s="56"/>
      <c r="B246" s="77"/>
      <c r="C246" s="45"/>
      <c r="D246" s="46"/>
      <c r="E246" s="47"/>
      <c r="F246" s="47"/>
    </row>
    <row r="247" spans="1:6" ht="15.75" customHeight="1" x14ac:dyDescent="0.3">
      <c r="A247" s="56"/>
      <c r="B247" s="77"/>
      <c r="C247" s="45"/>
      <c r="D247" s="46"/>
      <c r="E247" s="47"/>
      <c r="F247" s="47"/>
    </row>
    <row r="248" spans="1:6" ht="15.75" customHeight="1" x14ac:dyDescent="0.3">
      <c r="A248" s="56"/>
      <c r="B248" s="77"/>
      <c r="C248" s="45"/>
      <c r="D248" s="46"/>
      <c r="E248" s="47"/>
      <c r="F248" s="47"/>
    </row>
    <row r="249" spans="1:6" ht="15.75" customHeight="1" x14ac:dyDescent="0.3">
      <c r="A249" s="56"/>
      <c r="B249" s="77"/>
      <c r="C249" s="45"/>
      <c r="D249" s="46"/>
      <c r="E249" s="47"/>
      <c r="F249" s="47"/>
    </row>
    <row r="250" spans="1:6" ht="15.75" customHeight="1" x14ac:dyDescent="0.3">
      <c r="A250" s="56"/>
      <c r="B250" s="77"/>
      <c r="C250" s="45"/>
      <c r="D250" s="46"/>
      <c r="E250" s="47"/>
      <c r="F250" s="47"/>
    </row>
    <row r="251" spans="1:6" ht="15.75" customHeight="1" x14ac:dyDescent="0.3">
      <c r="A251" s="56"/>
      <c r="B251" s="77"/>
      <c r="C251" s="45"/>
      <c r="D251" s="46"/>
      <c r="E251" s="47"/>
      <c r="F251" s="47"/>
    </row>
    <row r="252" spans="1:6" ht="15.75" customHeight="1" x14ac:dyDescent="0.3">
      <c r="A252" s="56"/>
      <c r="B252" s="77"/>
      <c r="C252" s="45"/>
      <c r="D252" s="46"/>
      <c r="E252" s="47"/>
      <c r="F252" s="47"/>
    </row>
    <row r="253" spans="1:6" ht="15.75" customHeight="1" x14ac:dyDescent="0.3">
      <c r="A253" s="56"/>
      <c r="B253" s="77"/>
      <c r="C253" s="45"/>
      <c r="D253" s="46"/>
      <c r="E253" s="47"/>
      <c r="F253" s="47"/>
    </row>
    <row r="254" spans="1:6" ht="15.75" customHeight="1" x14ac:dyDescent="0.3">
      <c r="A254" s="56"/>
      <c r="B254" s="77"/>
      <c r="C254" s="45"/>
      <c r="D254" s="46"/>
      <c r="E254" s="47"/>
      <c r="F254" s="47"/>
    </row>
    <row r="255" spans="1:6" ht="15.75" customHeight="1" x14ac:dyDescent="0.3">
      <c r="A255" s="56"/>
      <c r="B255" s="77"/>
      <c r="C255" s="45"/>
      <c r="D255" s="46"/>
      <c r="E255" s="47"/>
      <c r="F255" s="47"/>
    </row>
    <row r="256" spans="1:6" ht="15.75" customHeight="1" x14ac:dyDescent="0.3">
      <c r="A256" s="56"/>
      <c r="B256" s="77"/>
      <c r="C256" s="45"/>
      <c r="D256" s="46"/>
      <c r="E256" s="47"/>
      <c r="F256" s="47"/>
    </row>
    <row r="257" spans="1:6" ht="15.75" customHeight="1" x14ac:dyDescent="0.3">
      <c r="A257" s="56"/>
      <c r="B257" s="77"/>
      <c r="C257" s="45"/>
      <c r="D257" s="46"/>
      <c r="E257" s="47"/>
      <c r="F257" s="47"/>
    </row>
    <row r="258" spans="1:6" ht="15.75" customHeight="1" x14ac:dyDescent="0.3">
      <c r="A258" s="56"/>
      <c r="B258" s="77"/>
      <c r="C258" s="45"/>
      <c r="D258" s="46"/>
      <c r="E258" s="47"/>
      <c r="F258" s="47"/>
    </row>
    <row r="259" spans="1:6" ht="15.75" customHeight="1" x14ac:dyDescent="0.3">
      <c r="A259" s="56"/>
      <c r="B259" s="77"/>
      <c r="C259" s="45"/>
      <c r="D259" s="46"/>
      <c r="E259" s="47"/>
      <c r="F259" s="47"/>
    </row>
    <row r="260" spans="1:6" ht="15.75" customHeight="1" x14ac:dyDescent="0.3">
      <c r="A260" s="56"/>
      <c r="B260" s="77"/>
      <c r="C260" s="45"/>
      <c r="D260" s="46"/>
      <c r="E260" s="47"/>
      <c r="F260" s="47"/>
    </row>
    <row r="261" spans="1:6" ht="15.75" customHeight="1" x14ac:dyDescent="0.3">
      <c r="A261" s="56"/>
      <c r="B261" s="77"/>
      <c r="C261" s="45"/>
      <c r="D261" s="46"/>
      <c r="E261" s="47"/>
      <c r="F261" s="47"/>
    </row>
    <row r="262" spans="1:6" ht="15.75" customHeight="1" x14ac:dyDescent="0.3">
      <c r="A262" s="56"/>
      <c r="B262" s="77"/>
      <c r="C262" s="45"/>
      <c r="D262" s="46"/>
      <c r="E262" s="47"/>
      <c r="F262" s="47"/>
    </row>
    <row r="263" spans="1:6" ht="15.75" customHeight="1" x14ac:dyDescent="0.3">
      <c r="A263" s="56"/>
      <c r="B263" s="77"/>
      <c r="C263" s="45"/>
      <c r="D263" s="46"/>
      <c r="E263" s="47"/>
      <c r="F263" s="47"/>
    </row>
    <row r="264" spans="1:6" ht="15.75" customHeight="1" x14ac:dyDescent="0.3">
      <c r="A264" s="56"/>
      <c r="B264" s="77"/>
      <c r="C264" s="45"/>
      <c r="D264" s="46"/>
      <c r="E264" s="47"/>
      <c r="F264" s="47"/>
    </row>
    <row r="265" spans="1:6" ht="15.75" customHeight="1" x14ac:dyDescent="0.3">
      <c r="A265" s="56"/>
      <c r="B265" s="77"/>
      <c r="C265" s="45"/>
      <c r="D265" s="46"/>
      <c r="E265" s="47"/>
      <c r="F265" s="47"/>
    </row>
    <row r="266" spans="1:6" ht="15.75" customHeight="1" x14ac:dyDescent="0.3">
      <c r="A266" s="56"/>
      <c r="B266" s="77"/>
      <c r="C266" s="45"/>
      <c r="D266" s="46"/>
      <c r="E266" s="47"/>
      <c r="F266" s="47"/>
    </row>
    <row r="267" spans="1:6" ht="15.75" customHeight="1" x14ac:dyDescent="0.3">
      <c r="A267" s="56"/>
      <c r="B267" s="77"/>
      <c r="C267" s="45"/>
      <c r="D267" s="46"/>
      <c r="E267" s="47"/>
      <c r="F267" s="47"/>
    </row>
    <row r="268" spans="1:6" ht="15.75" customHeight="1" x14ac:dyDescent="0.3">
      <c r="A268" s="56"/>
      <c r="B268" s="77"/>
      <c r="C268" s="45"/>
      <c r="D268" s="46"/>
      <c r="E268" s="47"/>
      <c r="F268" s="47"/>
    </row>
    <row r="269" spans="1:6" ht="15.75" customHeight="1" x14ac:dyDescent="0.3">
      <c r="A269" s="56"/>
      <c r="B269" s="77"/>
      <c r="C269" s="45"/>
      <c r="D269" s="46"/>
      <c r="E269" s="47"/>
      <c r="F269" s="47"/>
    </row>
    <row r="270" spans="1:6" ht="15.75" customHeight="1" x14ac:dyDescent="0.3">
      <c r="A270" s="56"/>
      <c r="B270" s="77"/>
      <c r="C270" s="45"/>
      <c r="D270" s="46"/>
      <c r="E270" s="47"/>
      <c r="F270" s="47"/>
    </row>
    <row r="271" spans="1:6" ht="15.75" customHeight="1" x14ac:dyDescent="0.3">
      <c r="A271" s="56"/>
      <c r="B271" s="77"/>
      <c r="C271" s="45"/>
      <c r="D271" s="46"/>
      <c r="E271" s="47"/>
      <c r="F271" s="47"/>
    </row>
    <row r="272" spans="1:6" ht="15.75" customHeight="1" x14ac:dyDescent="0.3">
      <c r="A272" s="56"/>
      <c r="B272" s="77"/>
      <c r="C272" s="45"/>
      <c r="D272" s="46"/>
      <c r="E272" s="47"/>
      <c r="F272" s="47"/>
    </row>
    <row r="273" spans="1:6" ht="15.75" customHeight="1" x14ac:dyDescent="0.3">
      <c r="A273" s="56"/>
      <c r="B273" s="77"/>
      <c r="C273" s="45"/>
      <c r="D273" s="46"/>
      <c r="E273" s="47"/>
      <c r="F273" s="47"/>
    </row>
    <row r="274" spans="1:6" ht="15.75" customHeight="1" x14ac:dyDescent="0.3">
      <c r="A274" s="56"/>
      <c r="B274" s="77"/>
      <c r="C274" s="45"/>
      <c r="D274" s="46"/>
      <c r="E274" s="47"/>
      <c r="F274" s="47"/>
    </row>
    <row r="275" spans="1:6" ht="15.75" customHeight="1" x14ac:dyDescent="0.3">
      <c r="A275" s="56"/>
      <c r="B275" s="77"/>
      <c r="C275" s="45"/>
      <c r="D275" s="46"/>
      <c r="E275" s="47"/>
      <c r="F275" s="47"/>
    </row>
    <row r="276" spans="1:6" ht="15.75" customHeight="1" x14ac:dyDescent="0.3">
      <c r="A276" s="56"/>
      <c r="B276" s="77"/>
      <c r="C276" s="45"/>
      <c r="D276" s="46"/>
      <c r="E276" s="47"/>
      <c r="F276" s="47"/>
    </row>
    <row r="277" spans="1:6" ht="15.75" customHeight="1" x14ac:dyDescent="0.3">
      <c r="A277" s="56"/>
      <c r="B277" s="77"/>
      <c r="C277" s="45"/>
      <c r="D277" s="46"/>
      <c r="E277" s="47"/>
      <c r="F277" s="47"/>
    </row>
    <row r="278" spans="1:6" ht="15.75" customHeight="1" x14ac:dyDescent="0.3">
      <c r="A278" s="56"/>
      <c r="B278" s="77"/>
      <c r="C278" s="45"/>
      <c r="D278" s="46"/>
      <c r="E278" s="47"/>
      <c r="F278" s="47"/>
    </row>
    <row r="279" spans="1:6" ht="15.75" customHeight="1" x14ac:dyDescent="0.3">
      <c r="A279" s="56"/>
      <c r="B279" s="77"/>
      <c r="C279" s="45"/>
      <c r="D279" s="46"/>
      <c r="E279" s="47"/>
      <c r="F279" s="47"/>
    </row>
    <row r="280" spans="1:6" ht="15.75" customHeight="1" x14ac:dyDescent="0.3">
      <c r="A280" s="56"/>
      <c r="B280" s="77"/>
      <c r="C280" s="45"/>
      <c r="D280" s="46"/>
      <c r="E280" s="47"/>
      <c r="F280" s="47"/>
    </row>
    <row r="281" spans="1:6" ht="15.75" customHeight="1" x14ac:dyDescent="0.3">
      <c r="A281" s="56"/>
      <c r="B281" s="77"/>
      <c r="C281" s="45"/>
      <c r="D281" s="46"/>
      <c r="E281" s="47"/>
      <c r="F281" s="47"/>
    </row>
    <row r="282" spans="1:6" ht="15.75" customHeight="1" x14ac:dyDescent="0.3">
      <c r="A282" s="56"/>
      <c r="B282" s="77"/>
      <c r="C282" s="45"/>
      <c r="D282" s="46"/>
      <c r="E282" s="47"/>
      <c r="F282" s="47"/>
    </row>
    <row r="283" spans="1:6" ht="15.75" customHeight="1" x14ac:dyDescent="0.3">
      <c r="A283" s="56"/>
      <c r="B283" s="77"/>
      <c r="C283" s="45"/>
      <c r="D283" s="46"/>
      <c r="E283" s="47"/>
      <c r="F283" s="47"/>
    </row>
    <row r="284" spans="1:6" ht="15.75" customHeight="1" x14ac:dyDescent="0.3">
      <c r="A284" s="56"/>
      <c r="B284" s="77"/>
      <c r="C284" s="45"/>
      <c r="D284" s="46"/>
      <c r="E284" s="47"/>
      <c r="F284" s="47"/>
    </row>
    <row r="285" spans="1:6" ht="15.75" customHeight="1" x14ac:dyDescent="0.3">
      <c r="A285" s="56"/>
      <c r="B285" s="77"/>
      <c r="C285" s="45"/>
      <c r="D285" s="46"/>
      <c r="E285" s="47"/>
      <c r="F285" s="47"/>
    </row>
    <row r="286" spans="1:6" ht="15.75" customHeight="1" x14ac:dyDescent="0.3">
      <c r="A286" s="56"/>
      <c r="B286" s="77"/>
      <c r="C286" s="45"/>
      <c r="D286" s="46"/>
      <c r="E286" s="47"/>
      <c r="F286" s="47"/>
    </row>
    <row r="287" spans="1:6" ht="15.75" customHeight="1" x14ac:dyDescent="0.3">
      <c r="A287" s="56"/>
      <c r="B287" s="77"/>
      <c r="C287" s="45"/>
      <c r="D287" s="46"/>
      <c r="E287" s="47"/>
      <c r="F287" s="47"/>
    </row>
    <row r="288" spans="1:6" ht="15.75" customHeight="1" x14ac:dyDescent="0.3">
      <c r="A288" s="56"/>
      <c r="B288" s="77"/>
      <c r="C288" s="45"/>
      <c r="D288" s="46"/>
      <c r="E288" s="47"/>
      <c r="F288" s="47"/>
    </row>
    <row r="289" spans="1:6" ht="15.75" customHeight="1" x14ac:dyDescent="0.3">
      <c r="A289" s="56"/>
      <c r="B289" s="77"/>
      <c r="C289" s="45"/>
      <c r="D289" s="46"/>
      <c r="E289" s="47"/>
      <c r="F289" s="47"/>
    </row>
    <row r="290" spans="1:6" ht="15.75" customHeight="1" x14ac:dyDescent="0.3">
      <c r="A290" s="56"/>
      <c r="B290" s="77"/>
      <c r="C290" s="45"/>
      <c r="D290" s="46"/>
      <c r="E290" s="47"/>
      <c r="F290" s="47"/>
    </row>
    <row r="291" spans="1:6" ht="15.75" customHeight="1" x14ac:dyDescent="0.3">
      <c r="A291" s="56"/>
      <c r="B291" s="77"/>
      <c r="C291" s="45"/>
      <c r="D291" s="46"/>
      <c r="E291" s="47"/>
      <c r="F291" s="47"/>
    </row>
    <row r="292" spans="1:6" ht="15.75" customHeight="1" x14ac:dyDescent="0.3">
      <c r="A292" s="56"/>
      <c r="B292" s="77"/>
      <c r="C292" s="45"/>
      <c r="D292" s="46"/>
      <c r="E292" s="47"/>
      <c r="F292" s="47"/>
    </row>
    <row r="293" spans="1:6" ht="15.75" customHeight="1" x14ac:dyDescent="0.3">
      <c r="A293" s="56"/>
      <c r="B293" s="77"/>
      <c r="C293" s="45"/>
      <c r="D293" s="46"/>
      <c r="E293" s="47"/>
      <c r="F293" s="47"/>
    </row>
    <row r="294" spans="1:6" ht="15.75" customHeight="1" x14ac:dyDescent="0.3">
      <c r="A294" s="56"/>
      <c r="B294" s="77"/>
      <c r="C294" s="45"/>
      <c r="D294" s="46"/>
      <c r="E294" s="47"/>
      <c r="F294" s="47"/>
    </row>
    <row r="295" spans="1:6" ht="15.75" customHeight="1" x14ac:dyDescent="0.3">
      <c r="A295" s="56"/>
      <c r="B295" s="77"/>
      <c r="C295" s="45"/>
      <c r="D295" s="46"/>
      <c r="E295" s="47"/>
      <c r="F295" s="47"/>
    </row>
    <row r="296" spans="1:6" ht="15.75" customHeight="1" x14ac:dyDescent="0.3">
      <c r="A296" s="56"/>
      <c r="B296" s="77"/>
      <c r="C296" s="45"/>
      <c r="D296" s="46"/>
      <c r="E296" s="47"/>
      <c r="F296" s="47"/>
    </row>
    <row r="297" spans="1:6" ht="15.75" customHeight="1" x14ac:dyDescent="0.3">
      <c r="A297" s="56"/>
      <c r="B297" s="77"/>
      <c r="C297" s="45"/>
      <c r="D297" s="46"/>
      <c r="E297" s="47"/>
      <c r="F297" s="47"/>
    </row>
    <row r="298" spans="1:6" ht="15.75" customHeight="1" x14ac:dyDescent="0.3">
      <c r="A298" s="56"/>
      <c r="B298" s="77"/>
      <c r="C298" s="45"/>
      <c r="D298" s="46"/>
      <c r="E298" s="47"/>
      <c r="F298" s="47"/>
    </row>
    <row r="299" spans="1:6" ht="15.75" customHeight="1" x14ac:dyDescent="0.3">
      <c r="A299" s="56"/>
      <c r="B299" s="77"/>
      <c r="C299" s="45"/>
      <c r="D299" s="46"/>
      <c r="E299" s="47"/>
      <c r="F299" s="47"/>
    </row>
    <row r="300" spans="1:6" ht="15.75" customHeight="1" x14ac:dyDescent="0.3">
      <c r="A300" s="56"/>
      <c r="B300" s="77"/>
      <c r="C300" s="45"/>
      <c r="D300" s="46"/>
    </row>
    <row r="301" spans="1:6" ht="15.75" customHeight="1" x14ac:dyDescent="0.3">
      <c r="A301" s="56"/>
      <c r="B301" s="77"/>
      <c r="C301" s="45"/>
      <c r="D301" s="46"/>
    </row>
    <row r="302" spans="1:6" ht="15.75" customHeight="1" x14ac:dyDescent="0.3">
      <c r="A302" s="56"/>
      <c r="B302" s="77"/>
      <c r="C302" s="45"/>
      <c r="D302" s="46"/>
    </row>
    <row r="303" spans="1:6" ht="15.75" customHeight="1" x14ac:dyDescent="0.3">
      <c r="A303" s="56"/>
      <c r="B303" s="77"/>
      <c r="C303" s="45"/>
      <c r="D303" s="46"/>
    </row>
    <row r="304" spans="1:6" ht="15.75" customHeight="1" x14ac:dyDescent="0.3">
      <c r="A304" s="56"/>
      <c r="B304" s="77"/>
      <c r="C304" s="45"/>
      <c r="D304" s="46"/>
    </row>
    <row r="305" spans="1:4" ht="15.75" customHeight="1" x14ac:dyDescent="0.3">
      <c r="A305" s="56"/>
      <c r="B305" s="77"/>
      <c r="C305" s="45"/>
      <c r="D305" s="46"/>
    </row>
    <row r="306" spans="1:4" ht="15.75" customHeight="1" x14ac:dyDescent="0.3">
      <c r="A306" s="56"/>
      <c r="B306" s="77"/>
      <c r="C306" s="45"/>
      <c r="D306" s="46"/>
    </row>
    <row r="307" spans="1:4" ht="15.75" customHeight="1" x14ac:dyDescent="0.3">
      <c r="A307" s="56"/>
      <c r="B307" s="77"/>
      <c r="C307" s="45"/>
      <c r="D307" s="46"/>
    </row>
    <row r="308" spans="1:4" ht="15.75" customHeight="1" x14ac:dyDescent="0.3">
      <c r="A308" s="56"/>
      <c r="B308" s="77"/>
      <c r="C308" s="45"/>
      <c r="D308" s="46"/>
    </row>
    <row r="309" spans="1:4" ht="15.75" customHeight="1" x14ac:dyDescent="0.3">
      <c r="A309" s="56"/>
      <c r="B309" s="77"/>
      <c r="C309" s="45"/>
      <c r="D309" s="46"/>
    </row>
    <row r="310" spans="1:4" ht="15.75" customHeight="1" x14ac:dyDescent="0.3">
      <c r="A310" s="56"/>
      <c r="B310" s="77"/>
      <c r="C310" s="45"/>
      <c r="D310" s="46"/>
    </row>
    <row r="311" spans="1:4" ht="15.75" customHeight="1" x14ac:dyDescent="0.3">
      <c r="A311" s="56"/>
      <c r="B311" s="77"/>
      <c r="C311" s="45"/>
      <c r="D311" s="46"/>
    </row>
    <row r="312" spans="1:4" ht="15.75" customHeight="1" x14ac:dyDescent="0.3">
      <c r="A312" s="56"/>
      <c r="B312" s="77"/>
      <c r="C312" s="45"/>
      <c r="D312" s="46"/>
    </row>
    <row r="313" spans="1:4" ht="15.75" customHeight="1" x14ac:dyDescent="0.3">
      <c r="A313" s="56"/>
      <c r="B313" s="77"/>
      <c r="C313" s="45"/>
      <c r="D313" s="46"/>
    </row>
    <row r="314" spans="1:4" ht="15.75" customHeight="1" x14ac:dyDescent="0.3">
      <c r="A314" s="56"/>
      <c r="B314" s="77"/>
      <c r="C314" s="45"/>
      <c r="D314" s="46"/>
    </row>
    <row r="315" spans="1:4" ht="15.75" customHeight="1" x14ac:dyDescent="0.3">
      <c r="A315" s="56"/>
      <c r="B315" s="77"/>
      <c r="C315" s="45"/>
      <c r="D315" s="46"/>
    </row>
    <row r="316" spans="1:4" ht="15.75" customHeight="1" x14ac:dyDescent="0.3">
      <c r="A316" s="56"/>
      <c r="B316" s="77"/>
      <c r="C316" s="45"/>
      <c r="D316" s="46"/>
    </row>
    <row r="317" spans="1:4" ht="15.75" customHeight="1" x14ac:dyDescent="0.3">
      <c r="A317" s="56"/>
      <c r="B317" s="77"/>
      <c r="C317" s="45"/>
      <c r="D317" s="46"/>
    </row>
    <row r="318" spans="1:4" ht="15.75" customHeight="1" x14ac:dyDescent="0.3">
      <c r="A318" s="56"/>
      <c r="B318" s="77"/>
      <c r="C318" s="45"/>
      <c r="D318" s="46"/>
    </row>
    <row r="319" spans="1:4" ht="15.75" customHeight="1" x14ac:dyDescent="0.3">
      <c r="A319" s="56"/>
      <c r="B319" s="77"/>
      <c r="C319" s="45"/>
      <c r="D319" s="46"/>
    </row>
    <row r="320" spans="1:4" ht="15.75" customHeight="1" x14ac:dyDescent="0.3">
      <c r="A320" s="56"/>
      <c r="B320" s="77"/>
      <c r="C320" s="45"/>
      <c r="D320" s="46"/>
    </row>
    <row r="321" spans="1:4" ht="15.75" customHeight="1" x14ac:dyDescent="0.3">
      <c r="A321" s="56"/>
      <c r="B321" s="77"/>
      <c r="C321" s="45"/>
      <c r="D321" s="46"/>
    </row>
    <row r="322" spans="1:4" ht="15.75" customHeight="1" x14ac:dyDescent="0.3">
      <c r="A322" s="56"/>
      <c r="B322" s="77"/>
      <c r="C322" s="45"/>
      <c r="D322" s="46"/>
    </row>
    <row r="323" spans="1:4" ht="15.75" customHeight="1" x14ac:dyDescent="0.3">
      <c r="A323" s="56"/>
      <c r="B323" s="77"/>
      <c r="C323" s="45"/>
      <c r="D323" s="46"/>
    </row>
    <row r="324" spans="1:4" ht="15.75" customHeight="1" x14ac:dyDescent="0.3">
      <c r="A324" s="56"/>
      <c r="B324" s="77"/>
      <c r="C324" s="45"/>
      <c r="D324" s="46"/>
    </row>
    <row r="325" spans="1:4" ht="15.75" customHeight="1" x14ac:dyDescent="0.3">
      <c r="A325" s="56"/>
      <c r="B325" s="77"/>
      <c r="C325" s="45"/>
      <c r="D325" s="46"/>
    </row>
    <row r="326" spans="1:4" ht="15.75" customHeight="1" x14ac:dyDescent="0.3">
      <c r="A326" s="56"/>
      <c r="B326" s="77"/>
      <c r="C326" s="45"/>
      <c r="D326" s="46"/>
    </row>
    <row r="327" spans="1:4" ht="15.75" customHeight="1" x14ac:dyDescent="0.3">
      <c r="A327" s="56"/>
      <c r="B327" s="77"/>
      <c r="C327" s="45"/>
      <c r="D327" s="46"/>
    </row>
    <row r="328" spans="1:4" ht="15.75" customHeight="1" x14ac:dyDescent="0.3">
      <c r="A328" s="56"/>
      <c r="B328" s="77"/>
      <c r="C328" s="45"/>
      <c r="D328" s="46"/>
    </row>
    <row r="329" spans="1:4" ht="15.75" customHeight="1" x14ac:dyDescent="0.3">
      <c r="A329" s="56"/>
      <c r="B329" s="77"/>
      <c r="C329" s="45"/>
      <c r="D329" s="46"/>
    </row>
    <row r="330" spans="1:4" ht="15.75" customHeight="1" x14ac:dyDescent="0.3">
      <c r="A330" s="56"/>
      <c r="B330" s="77"/>
      <c r="C330" s="45"/>
      <c r="D330" s="46"/>
    </row>
    <row r="331" spans="1:4" ht="15.75" customHeight="1" x14ac:dyDescent="0.3">
      <c r="A331" s="56"/>
      <c r="B331" s="77"/>
      <c r="C331" s="45"/>
      <c r="D331" s="46"/>
    </row>
    <row r="332" spans="1:4" ht="15.75" customHeight="1" x14ac:dyDescent="0.3">
      <c r="A332" s="56"/>
      <c r="B332" s="77"/>
      <c r="C332" s="45"/>
      <c r="D332" s="46"/>
    </row>
    <row r="333" spans="1:4" ht="15.75" customHeight="1" x14ac:dyDescent="0.3">
      <c r="A333" s="56"/>
      <c r="B333" s="77"/>
      <c r="C333" s="45"/>
      <c r="D333" s="46"/>
    </row>
    <row r="334" spans="1:4" ht="15.75" customHeight="1" x14ac:dyDescent="0.3">
      <c r="A334" s="56"/>
      <c r="B334" s="77"/>
      <c r="C334" s="45"/>
      <c r="D334" s="46"/>
    </row>
    <row r="335" spans="1:4" ht="15.75" customHeight="1" x14ac:dyDescent="0.3">
      <c r="A335" s="56"/>
      <c r="B335" s="77"/>
      <c r="C335" s="45"/>
      <c r="D335" s="46"/>
    </row>
    <row r="336" spans="1:4" ht="15.75" customHeight="1" x14ac:dyDescent="0.3">
      <c r="A336" s="56"/>
      <c r="B336" s="77"/>
      <c r="C336" s="45"/>
      <c r="D336" s="46"/>
    </row>
    <row r="337" spans="1:4" ht="15.75" customHeight="1" x14ac:dyDescent="0.3">
      <c r="A337" s="56"/>
      <c r="B337" s="77"/>
      <c r="C337" s="45"/>
      <c r="D337" s="46"/>
    </row>
    <row r="338" spans="1:4" ht="15.75" customHeight="1" x14ac:dyDescent="0.3">
      <c r="A338" s="56"/>
      <c r="B338" s="77"/>
      <c r="C338" s="45"/>
      <c r="D338" s="46"/>
    </row>
    <row r="339" spans="1:4" ht="15.75" customHeight="1" x14ac:dyDescent="0.3">
      <c r="A339" s="56"/>
      <c r="B339" s="77"/>
      <c r="C339" s="45"/>
      <c r="D339" s="46"/>
    </row>
    <row r="340" spans="1:4" ht="15.75" customHeight="1" x14ac:dyDescent="0.3">
      <c r="A340" s="56"/>
      <c r="B340" s="77"/>
      <c r="C340" s="45"/>
      <c r="D340" s="46"/>
    </row>
    <row r="341" spans="1:4" ht="15.75" customHeight="1" x14ac:dyDescent="0.3">
      <c r="A341" s="56"/>
      <c r="B341" s="77"/>
      <c r="C341" s="45"/>
      <c r="D341" s="46"/>
    </row>
    <row r="342" spans="1:4" ht="15.75" customHeight="1" x14ac:dyDescent="0.3">
      <c r="A342" s="56"/>
      <c r="B342" s="77"/>
      <c r="C342" s="45"/>
      <c r="D342" s="46"/>
    </row>
    <row r="343" spans="1:4" ht="15.75" customHeight="1" x14ac:dyDescent="0.3">
      <c r="A343" s="56"/>
      <c r="B343" s="77"/>
      <c r="C343" s="45"/>
      <c r="D343" s="46"/>
    </row>
    <row r="344" spans="1:4" ht="15.75" customHeight="1" x14ac:dyDescent="0.3">
      <c r="A344" s="56"/>
      <c r="B344" s="77"/>
      <c r="C344" s="45"/>
      <c r="D344" s="46"/>
    </row>
    <row r="345" spans="1:4" ht="15.75" customHeight="1" x14ac:dyDescent="0.3">
      <c r="A345" s="56"/>
      <c r="B345" s="77"/>
      <c r="C345" s="45"/>
      <c r="D345" s="46"/>
    </row>
    <row r="346" spans="1:4" ht="15.75" customHeight="1" x14ac:dyDescent="0.3">
      <c r="A346" s="56"/>
      <c r="B346" s="77"/>
      <c r="C346" s="45"/>
      <c r="D346" s="46"/>
    </row>
    <row r="347" spans="1:4" ht="15.75" customHeight="1" x14ac:dyDescent="0.3">
      <c r="A347" s="56"/>
      <c r="B347" s="77"/>
      <c r="C347" s="45"/>
      <c r="D347" s="46"/>
    </row>
    <row r="348" spans="1:4" ht="15.75" customHeight="1" x14ac:dyDescent="0.3">
      <c r="A348" s="56"/>
      <c r="B348" s="77"/>
      <c r="C348" s="45"/>
      <c r="D348" s="46"/>
    </row>
    <row r="349" spans="1:4" ht="15.75" customHeight="1" x14ac:dyDescent="0.3">
      <c r="A349" s="56"/>
      <c r="B349" s="77"/>
      <c r="C349" s="45"/>
      <c r="D349" s="46"/>
    </row>
    <row r="350" spans="1:4" ht="15.75" customHeight="1" x14ac:dyDescent="0.3">
      <c r="A350" s="56"/>
      <c r="B350" s="77"/>
      <c r="C350" s="45"/>
      <c r="D350" s="46"/>
    </row>
    <row r="351" spans="1:4" ht="15.75" customHeight="1" x14ac:dyDescent="0.3">
      <c r="A351" s="56"/>
      <c r="B351" s="77"/>
      <c r="C351" s="45"/>
      <c r="D351" s="46"/>
    </row>
    <row r="352" spans="1:4" ht="15.75" customHeight="1" x14ac:dyDescent="0.3">
      <c r="A352" s="56"/>
      <c r="B352" s="77"/>
      <c r="C352" s="45"/>
      <c r="D352" s="46"/>
    </row>
    <row r="353" spans="1:4" ht="15.75" customHeight="1" x14ac:dyDescent="0.3">
      <c r="A353" s="56"/>
      <c r="B353" s="77"/>
      <c r="C353" s="45"/>
      <c r="D353" s="46"/>
    </row>
    <row r="354" spans="1:4" ht="15.75" customHeight="1" x14ac:dyDescent="0.3">
      <c r="A354" s="56"/>
      <c r="B354" s="77"/>
      <c r="C354" s="45"/>
      <c r="D354" s="46"/>
    </row>
    <row r="355" spans="1:4" ht="15.75" customHeight="1" x14ac:dyDescent="0.3">
      <c r="A355" s="56"/>
      <c r="B355" s="77"/>
      <c r="C355" s="45"/>
      <c r="D355" s="46"/>
    </row>
    <row r="356" spans="1:4" ht="15.75" customHeight="1" x14ac:dyDescent="0.3">
      <c r="A356" s="56"/>
      <c r="B356" s="77"/>
      <c r="C356" s="45"/>
      <c r="D356" s="46"/>
    </row>
    <row r="357" spans="1:4" ht="15.75" customHeight="1" x14ac:dyDescent="0.3">
      <c r="A357" s="56"/>
      <c r="B357" s="77"/>
      <c r="C357" s="45"/>
      <c r="D357" s="46"/>
    </row>
    <row r="358" spans="1:4" ht="15.75" customHeight="1" x14ac:dyDescent="0.3">
      <c r="A358" s="56"/>
      <c r="B358" s="77"/>
      <c r="C358" s="45"/>
      <c r="D358" s="46"/>
    </row>
    <row r="359" spans="1:4" ht="15.75" customHeight="1" x14ac:dyDescent="0.3">
      <c r="A359" s="56"/>
      <c r="B359" s="77"/>
      <c r="C359" s="45"/>
      <c r="D359" s="46"/>
    </row>
    <row r="360" spans="1:4" ht="15.75" customHeight="1" x14ac:dyDescent="0.3">
      <c r="A360" s="56"/>
      <c r="B360" s="77"/>
      <c r="C360" s="45"/>
      <c r="D360" s="46"/>
    </row>
    <row r="361" spans="1:4" ht="15.75" customHeight="1" x14ac:dyDescent="0.3">
      <c r="A361" s="56"/>
      <c r="B361" s="77"/>
      <c r="C361" s="45"/>
      <c r="D361" s="46"/>
    </row>
    <row r="362" spans="1:4" ht="15.75" customHeight="1" x14ac:dyDescent="0.3">
      <c r="A362" s="56"/>
      <c r="B362" s="77"/>
      <c r="C362" s="45"/>
      <c r="D362" s="46"/>
    </row>
    <row r="363" spans="1:4" ht="15.75" customHeight="1" x14ac:dyDescent="0.3">
      <c r="A363" s="56"/>
      <c r="B363" s="77"/>
      <c r="C363" s="45"/>
      <c r="D363" s="46"/>
    </row>
    <row r="364" spans="1:4" ht="15.75" customHeight="1" x14ac:dyDescent="0.3">
      <c r="A364" s="56"/>
      <c r="B364" s="77"/>
      <c r="C364" s="45"/>
      <c r="D364" s="46"/>
    </row>
    <row r="365" spans="1:4" ht="15.75" customHeight="1" x14ac:dyDescent="0.3">
      <c r="A365" s="56"/>
      <c r="B365" s="77"/>
      <c r="C365" s="45"/>
      <c r="D365" s="46"/>
    </row>
    <row r="366" spans="1:4" ht="15.75" customHeight="1" x14ac:dyDescent="0.3">
      <c r="A366" s="56"/>
      <c r="B366" s="77"/>
      <c r="C366" s="45"/>
      <c r="D366" s="46"/>
    </row>
    <row r="367" spans="1:4" ht="15.75" customHeight="1" x14ac:dyDescent="0.3">
      <c r="A367" s="56"/>
      <c r="B367" s="77"/>
      <c r="C367" s="45"/>
      <c r="D367" s="46"/>
    </row>
    <row r="368" spans="1:4" ht="15.75" customHeight="1" x14ac:dyDescent="0.3">
      <c r="A368" s="56"/>
      <c r="B368" s="77"/>
      <c r="C368" s="45"/>
      <c r="D368" s="46"/>
    </row>
    <row r="369" spans="1:4" ht="15.75" customHeight="1" x14ac:dyDescent="0.3">
      <c r="A369" s="56"/>
      <c r="B369" s="77"/>
      <c r="C369" s="45"/>
      <c r="D369" s="46"/>
    </row>
    <row r="370" spans="1:4" ht="15.75" customHeight="1" x14ac:dyDescent="0.3">
      <c r="A370" s="56"/>
      <c r="B370" s="77"/>
      <c r="C370" s="45"/>
      <c r="D370" s="46"/>
    </row>
    <row r="371" spans="1:4" ht="15.75" customHeight="1" x14ac:dyDescent="0.3">
      <c r="A371" s="56"/>
      <c r="B371" s="77"/>
      <c r="C371" s="45"/>
      <c r="D371" s="46"/>
    </row>
    <row r="372" spans="1:4" ht="15.75" customHeight="1" x14ac:dyDescent="0.3">
      <c r="A372" s="56"/>
      <c r="B372" s="77"/>
      <c r="C372" s="45"/>
      <c r="D372" s="46"/>
    </row>
    <row r="373" spans="1:4" ht="15.75" customHeight="1" x14ac:dyDescent="0.3">
      <c r="A373" s="56"/>
      <c r="B373" s="77"/>
      <c r="C373" s="45"/>
      <c r="D373" s="46"/>
    </row>
    <row r="374" spans="1:4" ht="15.75" customHeight="1" x14ac:dyDescent="0.3">
      <c r="A374" s="56"/>
      <c r="B374" s="77"/>
      <c r="C374" s="45"/>
      <c r="D374" s="46"/>
    </row>
    <row r="375" spans="1:4" ht="15.75" customHeight="1" x14ac:dyDescent="0.3">
      <c r="A375" s="56"/>
      <c r="B375" s="77"/>
      <c r="C375" s="45"/>
      <c r="D375" s="46"/>
    </row>
    <row r="376" spans="1:4" ht="15.75" customHeight="1" x14ac:dyDescent="0.3">
      <c r="A376" s="56"/>
      <c r="B376" s="77"/>
      <c r="C376" s="45"/>
      <c r="D376" s="46"/>
    </row>
    <row r="377" spans="1:4" ht="15.75" customHeight="1" x14ac:dyDescent="0.3">
      <c r="A377" s="56"/>
      <c r="B377" s="77"/>
      <c r="C377" s="45"/>
      <c r="D377" s="46"/>
    </row>
    <row r="378" spans="1:4" ht="15.75" customHeight="1" x14ac:dyDescent="0.3">
      <c r="A378" s="56"/>
      <c r="B378" s="77"/>
      <c r="C378" s="45"/>
      <c r="D378" s="46"/>
    </row>
    <row r="379" spans="1:4" ht="15.75" customHeight="1" x14ac:dyDescent="0.3">
      <c r="A379" s="56"/>
      <c r="B379" s="77"/>
      <c r="C379" s="45"/>
      <c r="D379" s="46"/>
    </row>
    <row r="380" spans="1:4" ht="15.75" customHeight="1" x14ac:dyDescent="0.3">
      <c r="A380" s="56"/>
      <c r="B380" s="77"/>
      <c r="C380" s="45"/>
      <c r="D380" s="46"/>
    </row>
    <row r="381" spans="1:4" ht="15.75" customHeight="1" x14ac:dyDescent="0.3">
      <c r="A381" s="56"/>
      <c r="B381" s="77"/>
      <c r="C381" s="45"/>
      <c r="D381" s="46"/>
    </row>
    <row r="382" spans="1:4" ht="15.75" customHeight="1" x14ac:dyDescent="0.3">
      <c r="A382" s="56"/>
      <c r="B382" s="77"/>
      <c r="C382" s="45"/>
      <c r="D382" s="46"/>
    </row>
    <row r="383" spans="1:4" ht="15.75" customHeight="1" x14ac:dyDescent="0.3">
      <c r="A383" s="56"/>
      <c r="B383" s="77"/>
      <c r="C383" s="45"/>
      <c r="D383" s="46"/>
    </row>
    <row r="384" spans="1:4" ht="15.75" customHeight="1" x14ac:dyDescent="0.3">
      <c r="A384" s="56"/>
      <c r="B384" s="77"/>
      <c r="C384" s="45"/>
      <c r="D384" s="46"/>
    </row>
    <row r="385" spans="1:4" ht="15.75" customHeight="1" x14ac:dyDescent="0.3">
      <c r="A385" s="56"/>
      <c r="B385" s="77"/>
      <c r="C385" s="45"/>
      <c r="D385" s="46"/>
    </row>
    <row r="386" spans="1:4" ht="15.75" customHeight="1" x14ac:dyDescent="0.3">
      <c r="A386" s="56"/>
      <c r="B386" s="77"/>
      <c r="C386" s="45"/>
      <c r="D386" s="46"/>
    </row>
    <row r="387" spans="1:4" ht="15.75" customHeight="1" x14ac:dyDescent="0.3">
      <c r="A387" s="56"/>
      <c r="B387" s="77"/>
      <c r="C387" s="45"/>
      <c r="D387" s="46"/>
    </row>
    <row r="388" spans="1:4" ht="15.75" customHeight="1" x14ac:dyDescent="0.3">
      <c r="A388" s="56"/>
      <c r="B388" s="77"/>
      <c r="C388" s="45"/>
      <c r="D388" s="46"/>
    </row>
    <row r="389" spans="1:4" ht="15.75" customHeight="1" x14ac:dyDescent="0.3">
      <c r="A389" s="56"/>
      <c r="B389" s="77"/>
      <c r="C389" s="45"/>
      <c r="D389" s="46"/>
    </row>
    <row r="390" spans="1:4" ht="15.75" customHeight="1" x14ac:dyDescent="0.3">
      <c r="A390" s="56"/>
      <c r="B390" s="77"/>
      <c r="C390" s="45"/>
      <c r="D390" s="46"/>
    </row>
    <row r="391" spans="1:4" ht="15.75" customHeight="1" x14ac:dyDescent="0.3">
      <c r="A391" s="56"/>
      <c r="B391" s="77"/>
      <c r="C391" s="45"/>
      <c r="D391" s="46"/>
    </row>
    <row r="392" spans="1:4" ht="15.75" customHeight="1" x14ac:dyDescent="0.3">
      <c r="A392" s="56"/>
      <c r="B392" s="77"/>
      <c r="C392" s="45"/>
      <c r="D392" s="46"/>
    </row>
    <row r="393" spans="1:4" ht="15.75" customHeight="1" x14ac:dyDescent="0.3">
      <c r="A393" s="56"/>
      <c r="B393" s="77"/>
      <c r="C393" s="45"/>
      <c r="D393" s="46"/>
    </row>
    <row r="394" spans="1:4" ht="15.75" customHeight="1" x14ac:dyDescent="0.3">
      <c r="A394" s="56"/>
      <c r="B394" s="77"/>
      <c r="C394" s="45"/>
      <c r="D394" s="46"/>
    </row>
    <row r="395" spans="1:4" ht="15.75" customHeight="1" x14ac:dyDescent="0.3">
      <c r="A395" s="56"/>
      <c r="B395" s="77"/>
      <c r="C395" s="45"/>
      <c r="D395" s="46"/>
    </row>
    <row r="396" spans="1:4" ht="15.75" customHeight="1" x14ac:dyDescent="0.3">
      <c r="A396" s="56"/>
      <c r="B396" s="77"/>
      <c r="C396" s="45"/>
      <c r="D396" s="46"/>
    </row>
    <row r="397" spans="1:4" ht="15.75" customHeight="1" x14ac:dyDescent="0.3">
      <c r="A397" s="56"/>
      <c r="B397" s="77"/>
      <c r="C397" s="45"/>
      <c r="D397" s="46"/>
    </row>
    <row r="398" spans="1:4" ht="15.75" customHeight="1" x14ac:dyDescent="0.3">
      <c r="A398" s="56"/>
      <c r="B398" s="77"/>
      <c r="C398" s="45"/>
      <c r="D398" s="46"/>
    </row>
    <row r="399" spans="1:4" ht="15.75" customHeight="1" x14ac:dyDescent="0.3">
      <c r="A399" s="56"/>
      <c r="B399" s="77"/>
      <c r="C399" s="45"/>
      <c r="D399" s="46"/>
    </row>
    <row r="400" spans="1:4" ht="15.75" customHeight="1" x14ac:dyDescent="0.3">
      <c r="A400" s="56"/>
      <c r="B400" s="77"/>
      <c r="C400" s="45"/>
      <c r="D400" s="46"/>
    </row>
    <row r="401" spans="1:4" ht="15.75" customHeight="1" x14ac:dyDescent="0.3">
      <c r="A401" s="56"/>
      <c r="B401" s="77"/>
      <c r="C401" s="45"/>
      <c r="D401" s="46"/>
    </row>
    <row r="402" spans="1:4" ht="15.75" customHeight="1" x14ac:dyDescent="0.3">
      <c r="A402" s="56"/>
      <c r="B402" s="77"/>
      <c r="C402" s="45"/>
      <c r="D402" s="46"/>
    </row>
    <row r="403" spans="1:4" ht="15.75" customHeight="1" x14ac:dyDescent="0.3">
      <c r="A403" s="56"/>
      <c r="B403" s="77"/>
      <c r="C403" s="45"/>
      <c r="D403" s="46"/>
    </row>
    <row r="404" spans="1:4" ht="15.75" customHeight="1" x14ac:dyDescent="0.3">
      <c r="A404" s="56"/>
      <c r="B404" s="77"/>
      <c r="C404" s="45"/>
      <c r="D404" s="46"/>
    </row>
    <row r="405" spans="1:4" ht="15.75" customHeight="1" x14ac:dyDescent="0.3">
      <c r="A405" s="56"/>
      <c r="B405" s="77"/>
      <c r="C405" s="45"/>
      <c r="D405" s="46"/>
    </row>
    <row r="406" spans="1:4" ht="15.75" customHeight="1" x14ac:dyDescent="0.3">
      <c r="A406" s="56"/>
      <c r="B406" s="77"/>
      <c r="C406" s="45"/>
      <c r="D406" s="46"/>
    </row>
    <row r="407" spans="1:4" ht="15.75" customHeight="1" x14ac:dyDescent="0.3">
      <c r="A407" s="56"/>
      <c r="B407" s="77"/>
      <c r="C407" s="45"/>
      <c r="D407" s="46"/>
    </row>
    <row r="408" spans="1:4" ht="15.75" customHeight="1" x14ac:dyDescent="0.3">
      <c r="A408" s="56"/>
      <c r="B408" s="77"/>
      <c r="C408" s="45"/>
      <c r="D408" s="46"/>
    </row>
    <row r="409" spans="1:4" ht="15.75" customHeight="1" x14ac:dyDescent="0.3">
      <c r="A409" s="56"/>
      <c r="B409" s="77"/>
      <c r="C409" s="45"/>
      <c r="D409" s="46"/>
    </row>
    <row r="410" spans="1:4" ht="15.75" customHeight="1" x14ac:dyDescent="0.3">
      <c r="A410" s="56"/>
      <c r="B410" s="77"/>
      <c r="C410" s="45"/>
      <c r="D410" s="46"/>
    </row>
    <row r="411" spans="1:4" ht="15.75" customHeight="1" x14ac:dyDescent="0.3">
      <c r="A411" s="56"/>
      <c r="B411" s="77"/>
      <c r="C411" s="45"/>
      <c r="D411" s="46"/>
    </row>
    <row r="412" spans="1:4" ht="15.75" customHeight="1" x14ac:dyDescent="0.3">
      <c r="A412" s="56"/>
      <c r="B412" s="77"/>
      <c r="C412" s="45"/>
      <c r="D412" s="46"/>
    </row>
    <row r="413" spans="1:4" ht="15.75" customHeight="1" x14ac:dyDescent="0.3">
      <c r="A413" s="56"/>
      <c r="B413" s="77"/>
      <c r="C413" s="45"/>
      <c r="D413" s="46"/>
    </row>
    <row r="414" spans="1:4" ht="15.75" customHeight="1" x14ac:dyDescent="0.3">
      <c r="A414" s="56"/>
      <c r="B414" s="77"/>
      <c r="C414" s="45"/>
      <c r="D414" s="46"/>
    </row>
    <row r="415" spans="1:4" ht="15.75" customHeight="1" x14ac:dyDescent="0.3">
      <c r="A415" s="56"/>
      <c r="B415" s="77"/>
      <c r="C415" s="45"/>
      <c r="D415" s="46"/>
    </row>
    <row r="416" spans="1:4" ht="15.75" customHeight="1" x14ac:dyDescent="0.3">
      <c r="A416" s="56"/>
      <c r="B416" s="77"/>
      <c r="C416" s="45"/>
      <c r="D416" s="46"/>
    </row>
    <row r="417" spans="1:4" ht="15.75" customHeight="1" x14ac:dyDescent="0.3">
      <c r="A417" s="56"/>
      <c r="B417" s="77"/>
      <c r="C417" s="45"/>
      <c r="D417" s="46"/>
    </row>
    <row r="418" spans="1:4" ht="15.75" customHeight="1" x14ac:dyDescent="0.3">
      <c r="A418" s="56"/>
      <c r="B418" s="77"/>
      <c r="C418" s="45"/>
      <c r="D418" s="46"/>
    </row>
    <row r="419" spans="1:4" ht="15.75" customHeight="1" x14ac:dyDescent="0.3">
      <c r="A419" s="56"/>
      <c r="B419" s="77"/>
      <c r="C419" s="45"/>
      <c r="D419" s="46"/>
    </row>
    <row r="420" spans="1:4" ht="15.75" customHeight="1" x14ac:dyDescent="0.3">
      <c r="A420" s="56"/>
      <c r="B420" s="77"/>
      <c r="C420" s="45"/>
      <c r="D420" s="46"/>
    </row>
    <row r="421" spans="1:4" ht="15.75" customHeight="1" x14ac:dyDescent="0.3">
      <c r="A421" s="56"/>
      <c r="B421" s="77"/>
      <c r="C421" s="45"/>
      <c r="D421" s="46"/>
    </row>
    <row r="422" spans="1:4" ht="15.75" customHeight="1" x14ac:dyDescent="0.3">
      <c r="A422" s="56"/>
      <c r="B422" s="77"/>
      <c r="C422" s="45"/>
      <c r="D422" s="46"/>
    </row>
    <row r="423" spans="1:4" ht="15.75" customHeight="1" x14ac:dyDescent="0.3">
      <c r="A423" s="56"/>
      <c r="B423" s="77"/>
      <c r="C423" s="45"/>
      <c r="D423" s="46"/>
    </row>
    <row r="424" spans="1:4" ht="15.75" customHeight="1" x14ac:dyDescent="0.3">
      <c r="A424" s="56"/>
      <c r="B424" s="77"/>
      <c r="C424" s="45"/>
      <c r="D424" s="46"/>
    </row>
    <row r="425" spans="1:4" ht="15.75" customHeight="1" x14ac:dyDescent="0.3">
      <c r="A425" s="56"/>
      <c r="B425" s="77"/>
      <c r="C425" s="45"/>
      <c r="D425" s="46"/>
    </row>
    <row r="426" spans="1:4" ht="15.75" customHeight="1" x14ac:dyDescent="0.3">
      <c r="A426" s="56"/>
      <c r="B426" s="77"/>
      <c r="C426" s="45"/>
      <c r="D426" s="46"/>
    </row>
    <row r="427" spans="1:4" ht="15.75" customHeight="1" x14ac:dyDescent="0.3">
      <c r="A427" s="56"/>
      <c r="B427" s="77"/>
      <c r="C427" s="45"/>
      <c r="D427" s="46"/>
    </row>
    <row r="428" spans="1:4" ht="15.75" customHeight="1" x14ac:dyDescent="0.3">
      <c r="A428" s="56"/>
      <c r="B428" s="77"/>
      <c r="C428" s="45"/>
      <c r="D428" s="46"/>
    </row>
    <row r="429" spans="1:4" ht="15.75" customHeight="1" x14ac:dyDescent="0.3">
      <c r="A429" s="56"/>
      <c r="B429" s="77"/>
      <c r="C429" s="45"/>
      <c r="D429" s="46"/>
    </row>
    <row r="430" spans="1:4" ht="15.75" customHeight="1" x14ac:dyDescent="0.3">
      <c r="A430" s="56"/>
      <c r="B430" s="77"/>
      <c r="C430" s="45"/>
      <c r="D430" s="46"/>
    </row>
    <row r="431" spans="1:4" ht="15.75" customHeight="1" x14ac:dyDescent="0.3">
      <c r="A431" s="56"/>
      <c r="B431" s="77"/>
      <c r="C431" s="45"/>
      <c r="D431" s="46"/>
    </row>
    <row r="432" spans="1:4" ht="15.75" customHeight="1" x14ac:dyDescent="0.3">
      <c r="A432" s="56"/>
      <c r="B432" s="77"/>
      <c r="C432" s="45"/>
      <c r="D432" s="46"/>
    </row>
    <row r="433" spans="1:4" ht="15.75" customHeight="1" x14ac:dyDescent="0.3">
      <c r="A433" s="56"/>
      <c r="B433" s="77"/>
      <c r="C433" s="45"/>
      <c r="D433" s="46"/>
    </row>
    <row r="434" spans="1:4" ht="15.75" customHeight="1" x14ac:dyDescent="0.3">
      <c r="A434" s="56"/>
      <c r="B434" s="77"/>
      <c r="C434" s="45"/>
      <c r="D434" s="46"/>
    </row>
    <row r="435" spans="1:4" ht="15.75" customHeight="1" x14ac:dyDescent="0.3">
      <c r="A435" s="56"/>
      <c r="B435" s="77"/>
      <c r="C435" s="45"/>
      <c r="D435" s="46"/>
    </row>
    <row r="436" spans="1:4" ht="15.75" customHeight="1" x14ac:dyDescent="0.3">
      <c r="A436" s="56"/>
      <c r="B436" s="77"/>
      <c r="C436" s="45"/>
      <c r="D436" s="46"/>
    </row>
    <row r="437" spans="1:4" ht="15.75" customHeight="1" x14ac:dyDescent="0.3">
      <c r="A437" s="56"/>
      <c r="B437" s="77"/>
      <c r="C437" s="45"/>
      <c r="D437" s="46"/>
    </row>
    <row r="438" spans="1:4" ht="15.75" customHeight="1" x14ac:dyDescent="0.3">
      <c r="A438" s="56"/>
      <c r="B438" s="77"/>
      <c r="C438" s="45"/>
      <c r="D438" s="46"/>
    </row>
    <row r="439" spans="1:4" ht="15.75" customHeight="1" x14ac:dyDescent="0.3">
      <c r="A439" s="56"/>
      <c r="B439" s="77"/>
      <c r="C439" s="45"/>
      <c r="D439" s="46"/>
    </row>
    <row r="440" spans="1:4" ht="15.75" customHeight="1" x14ac:dyDescent="0.3">
      <c r="A440" s="56"/>
      <c r="B440" s="77"/>
      <c r="C440" s="45"/>
      <c r="D440" s="46"/>
    </row>
    <row r="441" spans="1:4" ht="15.75" customHeight="1" x14ac:dyDescent="0.3">
      <c r="A441" s="56"/>
      <c r="B441" s="77"/>
      <c r="C441" s="45"/>
      <c r="D441" s="46"/>
    </row>
    <row r="442" spans="1:4" ht="15.75" customHeight="1" x14ac:dyDescent="0.3">
      <c r="A442" s="56"/>
      <c r="B442" s="77"/>
      <c r="C442" s="45"/>
      <c r="D442" s="46"/>
    </row>
    <row r="443" spans="1:4" ht="15.75" customHeight="1" x14ac:dyDescent="0.3">
      <c r="A443" s="56"/>
      <c r="B443" s="77"/>
      <c r="C443" s="45"/>
      <c r="D443" s="46"/>
    </row>
    <row r="444" spans="1:4" ht="15.75" customHeight="1" x14ac:dyDescent="0.3">
      <c r="A444" s="56"/>
      <c r="B444" s="77"/>
      <c r="C444" s="45"/>
      <c r="D444" s="46"/>
    </row>
    <row r="445" spans="1:4" ht="15.75" customHeight="1" x14ac:dyDescent="0.3">
      <c r="A445" s="56"/>
      <c r="B445" s="77"/>
      <c r="C445" s="45"/>
      <c r="D445" s="46"/>
    </row>
    <row r="446" spans="1:4" ht="15.75" customHeight="1" x14ac:dyDescent="0.3">
      <c r="A446" s="56"/>
      <c r="B446" s="77"/>
      <c r="C446" s="45"/>
      <c r="D446" s="46"/>
    </row>
    <row r="447" spans="1:4" ht="15.75" customHeight="1" x14ac:dyDescent="0.3">
      <c r="A447" s="56"/>
      <c r="B447" s="77"/>
      <c r="C447" s="45"/>
      <c r="D447" s="46"/>
    </row>
    <row r="448" spans="1:4" ht="15.75" customHeight="1" x14ac:dyDescent="0.3">
      <c r="A448" s="56"/>
      <c r="B448" s="77"/>
      <c r="C448" s="45"/>
      <c r="D448" s="46"/>
    </row>
    <row r="449" spans="1:4" ht="15.75" customHeight="1" x14ac:dyDescent="0.3">
      <c r="A449" s="56"/>
      <c r="B449" s="77"/>
      <c r="C449" s="45"/>
      <c r="D449" s="46"/>
    </row>
    <row r="450" spans="1:4" ht="15.75" customHeight="1" x14ac:dyDescent="0.3">
      <c r="A450" s="56"/>
      <c r="B450" s="77"/>
      <c r="C450" s="45"/>
      <c r="D450" s="46"/>
    </row>
    <row r="451" spans="1:4" ht="15.75" customHeight="1" x14ac:dyDescent="0.3">
      <c r="A451" s="56"/>
      <c r="B451" s="77"/>
      <c r="C451" s="45"/>
      <c r="D451" s="46"/>
    </row>
    <row r="452" spans="1:4" ht="15.75" customHeight="1" x14ac:dyDescent="0.3">
      <c r="A452" s="56"/>
      <c r="B452" s="77"/>
      <c r="C452" s="45"/>
      <c r="D452" s="46"/>
    </row>
    <row r="453" spans="1:4" ht="15.75" customHeight="1" x14ac:dyDescent="0.3">
      <c r="A453" s="56"/>
      <c r="B453" s="77"/>
      <c r="C453" s="45"/>
      <c r="D453" s="46"/>
    </row>
    <row r="454" spans="1:4" ht="15.75" customHeight="1" x14ac:dyDescent="0.3">
      <c r="A454" s="56"/>
      <c r="B454" s="77"/>
      <c r="C454" s="45"/>
      <c r="D454" s="46"/>
    </row>
    <row r="455" spans="1:4" ht="15.75" customHeight="1" x14ac:dyDescent="0.3">
      <c r="A455" s="56"/>
      <c r="B455" s="77"/>
      <c r="C455" s="45"/>
      <c r="D455" s="46"/>
    </row>
    <row r="456" spans="1:4" ht="15.75" customHeight="1" x14ac:dyDescent="0.3">
      <c r="A456" s="56"/>
      <c r="B456" s="77"/>
      <c r="C456" s="45"/>
      <c r="D456" s="46"/>
    </row>
    <row r="457" spans="1:4" ht="15.75" customHeight="1" x14ac:dyDescent="0.3">
      <c r="A457" s="56"/>
      <c r="B457" s="77"/>
      <c r="C457" s="45"/>
      <c r="D457" s="46"/>
    </row>
    <row r="458" spans="1:4" ht="15.75" customHeight="1" x14ac:dyDescent="0.3">
      <c r="A458" s="56"/>
      <c r="B458" s="77"/>
      <c r="C458" s="45"/>
      <c r="D458" s="46"/>
    </row>
    <row r="459" spans="1:4" ht="15.75" customHeight="1" x14ac:dyDescent="0.3">
      <c r="A459" s="56"/>
      <c r="B459" s="77"/>
      <c r="C459" s="45"/>
      <c r="D459" s="46"/>
    </row>
    <row r="460" spans="1:4" ht="15.75" customHeight="1" x14ac:dyDescent="0.3">
      <c r="A460" s="56"/>
      <c r="B460" s="77"/>
      <c r="C460" s="45"/>
      <c r="D460" s="46"/>
    </row>
    <row r="461" spans="1:4" ht="15.75" customHeight="1" x14ac:dyDescent="0.3">
      <c r="A461" s="56"/>
      <c r="B461" s="77"/>
      <c r="C461" s="45"/>
      <c r="D461" s="46"/>
    </row>
    <row r="462" spans="1:4" ht="15.75" customHeight="1" x14ac:dyDescent="0.3">
      <c r="A462" s="56"/>
      <c r="B462" s="77"/>
      <c r="C462" s="45"/>
      <c r="D462" s="46"/>
    </row>
    <row r="463" spans="1:4" ht="15.75" customHeight="1" x14ac:dyDescent="0.3">
      <c r="A463" s="56"/>
      <c r="B463" s="77"/>
      <c r="C463" s="45"/>
      <c r="D463" s="46"/>
    </row>
    <row r="464" spans="1:4" ht="15.75" customHeight="1" x14ac:dyDescent="0.3">
      <c r="A464" s="56"/>
      <c r="B464" s="77"/>
      <c r="C464" s="45"/>
      <c r="D464" s="46"/>
    </row>
    <row r="465" spans="1:4" ht="15.75" customHeight="1" x14ac:dyDescent="0.3">
      <c r="A465" s="56"/>
      <c r="B465" s="77"/>
      <c r="C465" s="45"/>
      <c r="D465" s="46"/>
    </row>
    <row r="466" spans="1:4" ht="15.75" customHeight="1" x14ac:dyDescent="0.3">
      <c r="A466" s="56"/>
      <c r="B466" s="77"/>
      <c r="C466" s="45"/>
      <c r="D466" s="46"/>
    </row>
    <row r="467" spans="1:4" ht="15.75" customHeight="1" x14ac:dyDescent="0.3">
      <c r="A467" s="56"/>
      <c r="B467" s="77"/>
      <c r="C467" s="45"/>
      <c r="D467" s="46"/>
    </row>
    <row r="468" spans="1:4" ht="15.75" customHeight="1" x14ac:dyDescent="0.3">
      <c r="A468" s="56"/>
      <c r="B468" s="77"/>
      <c r="C468" s="45"/>
      <c r="D468" s="46"/>
    </row>
    <row r="469" spans="1:4" ht="15.75" customHeight="1" x14ac:dyDescent="0.3">
      <c r="A469" s="56"/>
      <c r="B469" s="77"/>
      <c r="C469" s="45"/>
      <c r="D469" s="46"/>
    </row>
    <row r="470" spans="1:4" ht="15.75" customHeight="1" x14ac:dyDescent="0.3">
      <c r="A470" s="56"/>
      <c r="B470" s="77"/>
      <c r="C470" s="45"/>
      <c r="D470" s="46"/>
    </row>
    <row r="471" spans="1:4" ht="15.75" customHeight="1" x14ac:dyDescent="0.3">
      <c r="A471" s="56"/>
      <c r="B471" s="77"/>
      <c r="C471" s="45"/>
      <c r="D471" s="46"/>
    </row>
    <row r="472" spans="1:4" ht="15.75" customHeight="1" x14ac:dyDescent="0.3">
      <c r="A472" s="56"/>
      <c r="B472" s="77"/>
      <c r="C472" s="45"/>
      <c r="D472" s="46"/>
    </row>
    <row r="473" spans="1:4" ht="15.75" customHeight="1" x14ac:dyDescent="0.3">
      <c r="A473" s="56"/>
      <c r="B473" s="77"/>
      <c r="C473" s="45"/>
      <c r="D473" s="46"/>
    </row>
    <row r="474" spans="1:4" ht="15.75" customHeight="1" x14ac:dyDescent="0.3">
      <c r="A474" s="56"/>
      <c r="B474" s="77"/>
      <c r="C474" s="45"/>
      <c r="D474" s="46"/>
    </row>
    <row r="475" spans="1:4" ht="15.75" customHeight="1" x14ac:dyDescent="0.3">
      <c r="A475" s="56"/>
      <c r="B475" s="77"/>
      <c r="C475" s="45"/>
      <c r="D475" s="46"/>
    </row>
    <row r="476" spans="1:4" ht="15.75" customHeight="1" x14ac:dyDescent="0.3">
      <c r="A476" s="56"/>
      <c r="B476" s="77"/>
      <c r="C476" s="45"/>
      <c r="D476" s="46"/>
    </row>
    <row r="477" spans="1:4" ht="15.75" customHeight="1" x14ac:dyDescent="0.3">
      <c r="A477" s="56"/>
      <c r="B477" s="77"/>
      <c r="C477" s="45"/>
      <c r="D477" s="46"/>
    </row>
    <row r="478" spans="1:4" ht="15.75" customHeight="1" x14ac:dyDescent="0.3">
      <c r="A478" s="56"/>
      <c r="B478" s="77"/>
      <c r="C478" s="45"/>
      <c r="D478" s="46"/>
    </row>
    <row r="479" spans="1:4" ht="15.75" customHeight="1" x14ac:dyDescent="0.3">
      <c r="A479" s="56"/>
      <c r="B479" s="77"/>
      <c r="C479" s="45"/>
      <c r="D479" s="46"/>
    </row>
    <row r="480" spans="1:4" ht="15.75" customHeight="1" x14ac:dyDescent="0.3">
      <c r="A480" s="56"/>
      <c r="B480" s="77"/>
      <c r="C480" s="45"/>
      <c r="D480" s="46"/>
    </row>
    <row r="481" spans="1:4" ht="15.75" customHeight="1" x14ac:dyDescent="0.3">
      <c r="A481" s="56"/>
      <c r="B481" s="77"/>
      <c r="C481" s="45"/>
      <c r="D481" s="46"/>
    </row>
    <row r="482" spans="1:4" ht="15.75" customHeight="1" x14ac:dyDescent="0.3">
      <c r="A482" s="56"/>
      <c r="B482" s="77"/>
      <c r="C482" s="45"/>
      <c r="D482" s="46"/>
    </row>
    <row r="483" spans="1:4" ht="15.75" customHeight="1" x14ac:dyDescent="0.3">
      <c r="A483" s="56"/>
      <c r="B483" s="77"/>
      <c r="C483" s="45"/>
      <c r="D483" s="46"/>
    </row>
    <row r="484" spans="1:4" ht="15.75" customHeight="1" x14ac:dyDescent="0.3">
      <c r="A484" s="56"/>
      <c r="B484" s="77"/>
      <c r="C484" s="45"/>
      <c r="D484" s="46"/>
    </row>
    <row r="485" spans="1:4" ht="15.75" customHeight="1" x14ac:dyDescent="0.3">
      <c r="A485" s="56"/>
      <c r="B485" s="77"/>
      <c r="C485" s="45"/>
      <c r="D485" s="46"/>
    </row>
    <row r="486" spans="1:4" ht="15.75" customHeight="1" x14ac:dyDescent="0.3">
      <c r="A486" s="56"/>
      <c r="B486" s="77"/>
      <c r="C486" s="45"/>
      <c r="D486" s="46"/>
    </row>
    <row r="487" spans="1:4" ht="15.75" customHeight="1" x14ac:dyDescent="0.3">
      <c r="A487" s="56"/>
      <c r="B487" s="77"/>
      <c r="C487" s="45"/>
      <c r="D487" s="46"/>
    </row>
    <row r="488" spans="1:4" ht="15.75" customHeight="1" x14ac:dyDescent="0.3">
      <c r="A488" s="56"/>
      <c r="B488" s="77"/>
      <c r="C488" s="45"/>
      <c r="D488" s="46"/>
    </row>
    <row r="489" spans="1:4" ht="15.75" customHeight="1" x14ac:dyDescent="0.3">
      <c r="A489" s="56"/>
      <c r="B489" s="77"/>
      <c r="C489" s="45"/>
      <c r="D489" s="46"/>
    </row>
    <row r="490" spans="1:4" ht="15.75" customHeight="1" x14ac:dyDescent="0.3">
      <c r="A490" s="56"/>
      <c r="B490" s="77"/>
      <c r="C490" s="45"/>
      <c r="D490" s="46"/>
    </row>
    <row r="491" spans="1:4" ht="15.75" customHeight="1" x14ac:dyDescent="0.3">
      <c r="A491" s="56"/>
      <c r="B491" s="77"/>
      <c r="C491" s="45"/>
      <c r="D491" s="46"/>
    </row>
    <row r="492" spans="1:4" ht="15.75" customHeight="1" x14ac:dyDescent="0.3">
      <c r="A492" s="56"/>
      <c r="B492" s="77"/>
      <c r="C492" s="45"/>
      <c r="D492" s="46"/>
    </row>
    <row r="493" spans="1:4" ht="15.75" customHeight="1" x14ac:dyDescent="0.3">
      <c r="A493" s="56"/>
      <c r="B493" s="77"/>
      <c r="C493" s="45"/>
      <c r="D493" s="46"/>
    </row>
    <row r="494" spans="1:4" ht="15.75" customHeight="1" x14ac:dyDescent="0.3">
      <c r="A494" s="56"/>
      <c r="B494" s="77"/>
      <c r="C494" s="45"/>
      <c r="D494" s="46"/>
    </row>
    <row r="495" spans="1:4" ht="15.75" customHeight="1" x14ac:dyDescent="0.3">
      <c r="A495" s="56"/>
      <c r="B495" s="77"/>
      <c r="C495" s="45"/>
      <c r="D495" s="46"/>
    </row>
    <row r="496" spans="1:4" ht="15.75" customHeight="1" x14ac:dyDescent="0.3">
      <c r="A496" s="56"/>
      <c r="B496" s="77"/>
      <c r="C496" s="45"/>
      <c r="D496" s="46"/>
    </row>
    <row r="497" spans="1:4" ht="15.75" customHeight="1" x14ac:dyDescent="0.3">
      <c r="A497" s="56"/>
      <c r="B497" s="77"/>
      <c r="C497" s="45"/>
      <c r="D497" s="46"/>
    </row>
    <row r="498" spans="1:4" ht="15.75" customHeight="1" x14ac:dyDescent="0.3">
      <c r="A498" s="56"/>
      <c r="B498" s="77"/>
      <c r="C498" s="45"/>
      <c r="D498" s="46"/>
    </row>
    <row r="499" spans="1:4" ht="15.75" customHeight="1" x14ac:dyDescent="0.3">
      <c r="A499" s="56"/>
      <c r="B499" s="77"/>
      <c r="C499" s="45"/>
      <c r="D499" s="46"/>
    </row>
    <row r="500" spans="1:4" ht="15.75" customHeight="1" x14ac:dyDescent="0.3">
      <c r="A500" s="56"/>
      <c r="B500" s="77"/>
      <c r="C500" s="45"/>
      <c r="D500" s="46"/>
    </row>
    <row r="501" spans="1:4" ht="15.75" customHeight="1" x14ac:dyDescent="0.3">
      <c r="A501" s="56"/>
      <c r="B501" s="77"/>
      <c r="C501" s="45"/>
      <c r="D501" s="46"/>
    </row>
    <row r="502" spans="1:4" ht="15.75" customHeight="1" x14ac:dyDescent="0.3">
      <c r="A502" s="56"/>
      <c r="B502" s="77"/>
      <c r="C502" s="45"/>
      <c r="D502" s="46"/>
    </row>
    <row r="503" spans="1:4" ht="15.75" customHeight="1" x14ac:dyDescent="0.3">
      <c r="A503" s="56"/>
      <c r="B503" s="77"/>
      <c r="C503" s="45"/>
      <c r="D503" s="46"/>
    </row>
    <row r="504" spans="1:4" ht="15.75" customHeight="1" x14ac:dyDescent="0.3">
      <c r="A504" s="56"/>
      <c r="B504" s="77"/>
      <c r="C504" s="45"/>
      <c r="D504" s="46"/>
    </row>
    <row r="505" spans="1:4" ht="15.75" customHeight="1" x14ac:dyDescent="0.3">
      <c r="A505" s="56"/>
      <c r="B505" s="77"/>
      <c r="C505" s="45"/>
      <c r="D505" s="46"/>
    </row>
    <row r="506" spans="1:4" ht="15.75" customHeight="1" x14ac:dyDescent="0.3">
      <c r="A506" s="56"/>
      <c r="B506" s="77"/>
      <c r="C506" s="45"/>
      <c r="D506" s="46"/>
    </row>
    <row r="507" spans="1:4" ht="15.75" customHeight="1" x14ac:dyDescent="0.3">
      <c r="A507" s="56"/>
      <c r="B507" s="77"/>
      <c r="C507" s="45"/>
      <c r="D507" s="46"/>
    </row>
    <row r="508" spans="1:4" ht="15.75" customHeight="1" x14ac:dyDescent="0.3">
      <c r="A508" s="56"/>
      <c r="B508" s="77"/>
      <c r="C508" s="45"/>
      <c r="D508" s="46"/>
    </row>
    <row r="509" spans="1:4" ht="15.75" customHeight="1" x14ac:dyDescent="0.3">
      <c r="A509" s="56"/>
      <c r="B509" s="77"/>
      <c r="C509" s="45"/>
      <c r="D509" s="46"/>
    </row>
    <row r="510" spans="1:4" ht="15.75" customHeight="1" x14ac:dyDescent="0.3">
      <c r="A510" s="56"/>
      <c r="B510" s="77"/>
      <c r="C510" s="45"/>
      <c r="D510" s="46"/>
    </row>
    <row r="511" spans="1:4" ht="15.75" customHeight="1" x14ac:dyDescent="0.3">
      <c r="A511" s="56"/>
      <c r="B511" s="77"/>
      <c r="C511" s="45"/>
      <c r="D511" s="46"/>
    </row>
    <row r="512" spans="1:4" ht="15.75" customHeight="1" x14ac:dyDescent="0.3">
      <c r="A512" s="56"/>
      <c r="B512" s="77"/>
      <c r="C512" s="45"/>
      <c r="D512" s="46"/>
    </row>
    <row r="513" spans="1:4" ht="15.75" customHeight="1" x14ac:dyDescent="0.3">
      <c r="A513" s="56"/>
      <c r="B513" s="77"/>
      <c r="C513" s="45"/>
      <c r="D513" s="46"/>
    </row>
    <row r="514" spans="1:4" ht="15.75" customHeight="1" x14ac:dyDescent="0.3">
      <c r="A514" s="56"/>
      <c r="B514" s="77"/>
      <c r="C514" s="45"/>
      <c r="D514" s="46"/>
    </row>
    <row r="515" spans="1:4" ht="15.75" customHeight="1" x14ac:dyDescent="0.3">
      <c r="A515" s="56"/>
      <c r="B515" s="77"/>
      <c r="C515" s="45"/>
      <c r="D515" s="46"/>
    </row>
    <row r="516" spans="1:4" ht="15.75" customHeight="1" x14ac:dyDescent="0.3">
      <c r="A516" s="56"/>
      <c r="B516" s="77"/>
      <c r="C516" s="45"/>
      <c r="D516" s="46"/>
    </row>
    <row r="517" spans="1:4" ht="15.75" customHeight="1" x14ac:dyDescent="0.3">
      <c r="A517" s="56"/>
      <c r="B517" s="77"/>
      <c r="C517" s="45"/>
      <c r="D517" s="46"/>
    </row>
    <row r="518" spans="1:4" ht="15.75" customHeight="1" x14ac:dyDescent="0.3">
      <c r="A518" s="56"/>
      <c r="B518" s="77"/>
      <c r="C518" s="45"/>
      <c r="D518" s="46"/>
    </row>
    <row r="519" spans="1:4" ht="15.75" customHeight="1" x14ac:dyDescent="0.3">
      <c r="A519" s="56"/>
      <c r="B519" s="77"/>
      <c r="C519" s="45"/>
      <c r="D519" s="46"/>
    </row>
    <row r="520" spans="1:4" ht="15.75" customHeight="1" x14ac:dyDescent="0.3">
      <c r="A520" s="56"/>
      <c r="B520" s="77"/>
      <c r="C520" s="45"/>
      <c r="D520" s="46"/>
    </row>
    <row r="521" spans="1:4" ht="15.75" customHeight="1" x14ac:dyDescent="0.3">
      <c r="A521" s="56"/>
      <c r="B521" s="77"/>
      <c r="C521" s="45"/>
      <c r="D521" s="46"/>
    </row>
    <row r="522" spans="1:4" ht="15.75" customHeight="1" x14ac:dyDescent="0.3">
      <c r="A522" s="56"/>
      <c r="B522" s="77"/>
      <c r="C522" s="45"/>
      <c r="D522" s="46"/>
    </row>
    <row r="523" spans="1:4" ht="15.75" customHeight="1" x14ac:dyDescent="0.3">
      <c r="A523" s="56"/>
      <c r="B523" s="77"/>
      <c r="C523" s="45"/>
      <c r="D523" s="46"/>
    </row>
    <row r="524" spans="1:4" ht="15.75" customHeight="1" x14ac:dyDescent="0.3">
      <c r="A524" s="56"/>
      <c r="B524" s="77"/>
      <c r="C524" s="45"/>
      <c r="D524" s="46"/>
    </row>
    <row r="525" spans="1:4" ht="15.75" customHeight="1" x14ac:dyDescent="0.3">
      <c r="A525" s="56"/>
      <c r="B525" s="77"/>
      <c r="C525" s="45"/>
      <c r="D525" s="46"/>
    </row>
    <row r="526" spans="1:4" ht="15.75" customHeight="1" x14ac:dyDescent="0.3">
      <c r="A526" s="56"/>
      <c r="B526" s="77"/>
      <c r="C526" s="45"/>
      <c r="D526" s="46"/>
    </row>
    <row r="527" spans="1:4" ht="15.75" customHeight="1" x14ac:dyDescent="0.3">
      <c r="A527" s="56"/>
      <c r="B527" s="77"/>
      <c r="C527" s="45"/>
      <c r="D527" s="46"/>
    </row>
    <row r="528" spans="1:4" ht="15.75" customHeight="1" x14ac:dyDescent="0.3">
      <c r="A528" s="56"/>
      <c r="B528" s="77"/>
      <c r="C528" s="45"/>
      <c r="D528" s="46"/>
    </row>
    <row r="529" spans="1:4" ht="15.75" customHeight="1" x14ac:dyDescent="0.3">
      <c r="A529" s="56"/>
      <c r="B529" s="77"/>
      <c r="C529" s="45"/>
      <c r="D529" s="46"/>
    </row>
    <row r="530" spans="1:4" ht="15.75" customHeight="1" x14ac:dyDescent="0.3">
      <c r="A530" s="56"/>
      <c r="B530" s="77"/>
      <c r="C530" s="45"/>
      <c r="D530" s="46"/>
    </row>
    <row r="531" spans="1:4" ht="15.75" customHeight="1" x14ac:dyDescent="0.3">
      <c r="A531" s="56"/>
      <c r="B531" s="77"/>
      <c r="C531" s="45"/>
      <c r="D531" s="46"/>
    </row>
    <row r="532" spans="1:4" ht="15.75" customHeight="1" x14ac:dyDescent="0.3">
      <c r="A532" s="56"/>
      <c r="B532" s="77"/>
      <c r="C532" s="45"/>
      <c r="D532" s="46"/>
    </row>
    <row r="533" spans="1:4" ht="15.75" customHeight="1" x14ac:dyDescent="0.3">
      <c r="A533" s="56"/>
      <c r="B533" s="77"/>
      <c r="C533" s="45"/>
      <c r="D533" s="46"/>
    </row>
    <row r="534" spans="1:4" ht="15.75" customHeight="1" x14ac:dyDescent="0.3">
      <c r="A534" s="56"/>
      <c r="B534" s="77"/>
      <c r="C534" s="45"/>
      <c r="D534" s="46"/>
    </row>
    <row r="535" spans="1:4" ht="15.75" customHeight="1" x14ac:dyDescent="0.3">
      <c r="A535" s="56"/>
      <c r="B535" s="77"/>
      <c r="C535" s="45"/>
      <c r="D535" s="46"/>
    </row>
    <row r="536" spans="1:4" ht="15.75" customHeight="1" x14ac:dyDescent="0.3">
      <c r="A536" s="56"/>
      <c r="B536" s="77"/>
      <c r="C536" s="45"/>
      <c r="D536" s="46"/>
    </row>
    <row r="537" spans="1:4" ht="15.75" customHeight="1" x14ac:dyDescent="0.3">
      <c r="A537" s="56"/>
      <c r="B537" s="77"/>
      <c r="C537" s="45"/>
      <c r="D537" s="46"/>
    </row>
    <row r="538" spans="1:4" ht="15.75" customHeight="1" x14ac:dyDescent="0.3">
      <c r="A538" s="56"/>
      <c r="B538" s="77"/>
      <c r="C538" s="45"/>
      <c r="D538" s="46"/>
    </row>
    <row r="539" spans="1:4" ht="15.75" customHeight="1" x14ac:dyDescent="0.3">
      <c r="A539" s="56"/>
      <c r="B539" s="77"/>
      <c r="C539" s="45"/>
      <c r="D539" s="46"/>
    </row>
    <row r="540" spans="1:4" ht="15.75" customHeight="1" x14ac:dyDescent="0.3">
      <c r="A540" s="56"/>
      <c r="B540" s="77"/>
      <c r="C540" s="45"/>
      <c r="D540" s="46"/>
    </row>
    <row r="541" spans="1:4" ht="15.75" customHeight="1" x14ac:dyDescent="0.3">
      <c r="A541" s="56"/>
      <c r="B541" s="77"/>
      <c r="C541" s="45"/>
      <c r="D541" s="46"/>
    </row>
    <row r="542" spans="1:4" ht="15.75" customHeight="1" x14ac:dyDescent="0.3">
      <c r="A542" s="56"/>
      <c r="B542" s="77"/>
      <c r="C542" s="45"/>
      <c r="D542" s="46"/>
    </row>
    <row r="543" spans="1:4" ht="15.75" customHeight="1" x14ac:dyDescent="0.3">
      <c r="A543" s="56"/>
      <c r="B543" s="77"/>
      <c r="C543" s="45"/>
      <c r="D543" s="46"/>
    </row>
    <row r="544" spans="1:4" ht="15.75" customHeight="1" x14ac:dyDescent="0.3">
      <c r="A544" s="56"/>
      <c r="B544" s="77"/>
      <c r="C544" s="45"/>
      <c r="D544" s="46"/>
    </row>
    <row r="545" spans="1:4" ht="15.75" customHeight="1" x14ac:dyDescent="0.3">
      <c r="A545" s="56"/>
      <c r="B545" s="77"/>
      <c r="C545" s="45"/>
      <c r="D545" s="46"/>
    </row>
    <row r="546" spans="1:4" ht="15.75" customHeight="1" x14ac:dyDescent="0.3">
      <c r="A546" s="56"/>
      <c r="B546" s="77"/>
      <c r="C546" s="45"/>
      <c r="D546" s="46"/>
    </row>
    <row r="547" spans="1:4" ht="15.75" customHeight="1" x14ac:dyDescent="0.3">
      <c r="A547" s="56"/>
      <c r="B547" s="77"/>
      <c r="C547" s="45"/>
      <c r="D547" s="46"/>
    </row>
    <row r="548" spans="1:4" ht="15.75" customHeight="1" x14ac:dyDescent="0.3">
      <c r="A548" s="56"/>
      <c r="B548" s="77"/>
      <c r="C548" s="45"/>
      <c r="D548" s="46"/>
    </row>
    <row r="549" spans="1:4" ht="15.75" customHeight="1" x14ac:dyDescent="0.3">
      <c r="A549" s="56"/>
      <c r="B549" s="77"/>
      <c r="C549" s="45"/>
      <c r="D549" s="46"/>
    </row>
    <row r="550" spans="1:4" ht="15.75" customHeight="1" x14ac:dyDescent="0.3">
      <c r="A550" s="56"/>
      <c r="B550" s="77"/>
      <c r="C550" s="45"/>
      <c r="D550" s="46"/>
    </row>
    <row r="551" spans="1:4" ht="15.75" customHeight="1" x14ac:dyDescent="0.3">
      <c r="A551" s="56"/>
      <c r="B551" s="77"/>
      <c r="C551" s="45"/>
      <c r="D551" s="46"/>
    </row>
    <row r="552" spans="1:4" ht="15.75" customHeight="1" x14ac:dyDescent="0.3">
      <c r="A552" s="56"/>
      <c r="B552" s="77"/>
      <c r="C552" s="45"/>
      <c r="D552" s="46"/>
    </row>
    <row r="553" spans="1:4" ht="15.75" customHeight="1" x14ac:dyDescent="0.3">
      <c r="A553" s="56"/>
      <c r="B553" s="77"/>
      <c r="C553" s="45"/>
      <c r="D553" s="46"/>
    </row>
    <row r="554" spans="1:4" ht="15.75" customHeight="1" x14ac:dyDescent="0.3">
      <c r="A554" s="56"/>
      <c r="B554" s="77"/>
      <c r="C554" s="45"/>
      <c r="D554" s="46"/>
    </row>
    <row r="555" spans="1:4" ht="15.75" customHeight="1" x14ac:dyDescent="0.3">
      <c r="A555" s="56"/>
      <c r="B555" s="77"/>
      <c r="C555" s="45"/>
      <c r="D555" s="46"/>
    </row>
    <row r="556" spans="1:4" ht="15.75" customHeight="1" x14ac:dyDescent="0.3">
      <c r="A556" s="56"/>
      <c r="B556" s="77"/>
      <c r="C556" s="45"/>
      <c r="D556" s="46"/>
    </row>
    <row r="557" spans="1:4" ht="15.75" customHeight="1" x14ac:dyDescent="0.3">
      <c r="A557" s="56"/>
      <c r="B557" s="77"/>
      <c r="C557" s="45"/>
      <c r="D557" s="46"/>
    </row>
    <row r="558" spans="1:4" ht="15.75" customHeight="1" x14ac:dyDescent="0.3">
      <c r="A558" s="56"/>
      <c r="B558" s="77"/>
      <c r="C558" s="45"/>
      <c r="D558" s="46"/>
    </row>
    <row r="559" spans="1:4" ht="15.75" customHeight="1" x14ac:dyDescent="0.3">
      <c r="A559" s="56"/>
      <c r="B559" s="77"/>
      <c r="C559" s="45"/>
      <c r="D559" s="46"/>
    </row>
    <row r="560" spans="1:4" ht="15.75" customHeight="1" x14ac:dyDescent="0.3">
      <c r="A560" s="56"/>
      <c r="B560" s="77"/>
      <c r="C560" s="45"/>
      <c r="D560" s="46"/>
    </row>
    <row r="561" spans="1:4" ht="15.75" customHeight="1" x14ac:dyDescent="0.3">
      <c r="A561" s="56"/>
      <c r="B561" s="77"/>
      <c r="C561" s="45"/>
      <c r="D561" s="46"/>
    </row>
    <row r="562" spans="1:4" ht="15.75" customHeight="1" x14ac:dyDescent="0.3">
      <c r="A562" s="56"/>
      <c r="B562" s="77"/>
      <c r="C562" s="45"/>
      <c r="D562" s="46"/>
    </row>
    <row r="563" spans="1:4" ht="15.75" customHeight="1" x14ac:dyDescent="0.3">
      <c r="A563" s="56"/>
      <c r="B563" s="77"/>
      <c r="C563" s="45"/>
      <c r="D563" s="46"/>
    </row>
    <row r="564" spans="1:4" ht="15.75" customHeight="1" x14ac:dyDescent="0.3">
      <c r="A564" s="56"/>
      <c r="B564" s="77"/>
      <c r="C564" s="45"/>
      <c r="D564" s="46"/>
    </row>
    <row r="565" spans="1:4" ht="15.75" customHeight="1" x14ac:dyDescent="0.3">
      <c r="A565" s="56"/>
      <c r="B565" s="77"/>
      <c r="C565" s="45"/>
      <c r="D565" s="46"/>
    </row>
    <row r="566" spans="1:4" ht="15.75" customHeight="1" x14ac:dyDescent="0.3">
      <c r="A566" s="56"/>
      <c r="B566" s="77"/>
      <c r="C566" s="45"/>
      <c r="D566" s="46"/>
    </row>
    <row r="567" spans="1:4" ht="15.75" customHeight="1" x14ac:dyDescent="0.3">
      <c r="A567" s="56"/>
      <c r="B567" s="77"/>
      <c r="C567" s="45"/>
      <c r="D567" s="46"/>
    </row>
    <row r="568" spans="1:4" ht="15.75" customHeight="1" x14ac:dyDescent="0.3">
      <c r="A568" s="56"/>
      <c r="B568" s="77"/>
      <c r="C568" s="45"/>
      <c r="D568" s="46"/>
    </row>
    <row r="569" spans="1:4" ht="15.75" customHeight="1" x14ac:dyDescent="0.3">
      <c r="A569" s="56"/>
      <c r="B569" s="77"/>
      <c r="C569" s="45"/>
      <c r="D569" s="46"/>
    </row>
    <row r="570" spans="1:4" ht="15.75" customHeight="1" x14ac:dyDescent="0.3">
      <c r="A570" s="56"/>
      <c r="B570" s="77"/>
      <c r="C570" s="45"/>
      <c r="D570" s="46"/>
    </row>
    <row r="571" spans="1:4" ht="15.75" customHeight="1" x14ac:dyDescent="0.3">
      <c r="A571" s="56"/>
      <c r="B571" s="77"/>
      <c r="C571" s="45"/>
      <c r="D571" s="46"/>
    </row>
    <row r="572" spans="1:4" ht="15.75" customHeight="1" x14ac:dyDescent="0.3">
      <c r="A572" s="56"/>
      <c r="B572" s="77"/>
      <c r="C572" s="45"/>
      <c r="D572" s="46"/>
    </row>
    <row r="573" spans="1:4" ht="15.75" customHeight="1" x14ac:dyDescent="0.3">
      <c r="A573" s="56"/>
      <c r="B573" s="77"/>
      <c r="C573" s="45"/>
      <c r="D573" s="46"/>
    </row>
    <row r="574" spans="1:4" ht="15.75" customHeight="1" x14ac:dyDescent="0.3">
      <c r="A574" s="56"/>
      <c r="B574" s="77"/>
      <c r="C574" s="45"/>
      <c r="D574" s="46"/>
    </row>
    <row r="575" spans="1:4" ht="15.75" customHeight="1" x14ac:dyDescent="0.3">
      <c r="A575" s="56"/>
      <c r="B575" s="77"/>
      <c r="C575" s="45"/>
      <c r="D575" s="46"/>
    </row>
    <row r="576" spans="1:4" ht="15.75" customHeight="1" x14ac:dyDescent="0.3">
      <c r="A576" s="56"/>
      <c r="B576" s="77"/>
      <c r="C576" s="45"/>
      <c r="D576" s="46"/>
    </row>
    <row r="577" spans="1:4" ht="15.75" customHeight="1" x14ac:dyDescent="0.3">
      <c r="A577" s="56"/>
      <c r="B577" s="77"/>
      <c r="C577" s="45"/>
      <c r="D577" s="46"/>
    </row>
    <row r="578" spans="1:4" ht="15.75" customHeight="1" x14ac:dyDescent="0.3">
      <c r="A578" s="56"/>
      <c r="B578" s="77"/>
      <c r="C578" s="45"/>
      <c r="D578" s="46"/>
    </row>
    <row r="579" spans="1:4" ht="15.75" customHeight="1" x14ac:dyDescent="0.3">
      <c r="A579" s="56"/>
      <c r="B579" s="77"/>
      <c r="C579" s="45"/>
      <c r="D579" s="46"/>
    </row>
    <row r="580" spans="1:4" ht="15.75" customHeight="1" x14ac:dyDescent="0.3">
      <c r="A580" s="56"/>
      <c r="B580" s="77"/>
      <c r="C580" s="45"/>
      <c r="D580" s="46"/>
    </row>
    <row r="581" spans="1:4" ht="15.75" customHeight="1" x14ac:dyDescent="0.3">
      <c r="A581" s="56"/>
      <c r="B581" s="77"/>
      <c r="C581" s="45"/>
      <c r="D581" s="46"/>
    </row>
    <row r="582" spans="1:4" ht="15.75" customHeight="1" x14ac:dyDescent="0.3">
      <c r="A582" s="56"/>
      <c r="B582" s="77"/>
      <c r="C582" s="45"/>
      <c r="D582" s="46"/>
    </row>
    <row r="583" spans="1:4" ht="15.75" customHeight="1" x14ac:dyDescent="0.3">
      <c r="A583" s="56"/>
      <c r="B583" s="77"/>
      <c r="C583" s="45"/>
      <c r="D583" s="46"/>
    </row>
    <row r="584" spans="1:4" ht="15.75" customHeight="1" x14ac:dyDescent="0.3">
      <c r="A584" s="56"/>
      <c r="B584" s="77"/>
      <c r="C584" s="45"/>
      <c r="D584" s="46"/>
    </row>
    <row r="585" spans="1:4" ht="15.75" customHeight="1" x14ac:dyDescent="0.3">
      <c r="A585" s="56"/>
      <c r="B585" s="77"/>
      <c r="C585" s="45"/>
      <c r="D585" s="46"/>
    </row>
    <row r="586" spans="1:4" ht="15.75" customHeight="1" x14ac:dyDescent="0.3">
      <c r="A586" s="56"/>
      <c r="B586" s="77"/>
      <c r="C586" s="45"/>
      <c r="D586" s="46"/>
    </row>
    <row r="587" spans="1:4" ht="15.75" customHeight="1" x14ac:dyDescent="0.3">
      <c r="A587" s="56"/>
      <c r="B587" s="77"/>
      <c r="C587" s="45"/>
      <c r="D587" s="46"/>
    </row>
    <row r="588" spans="1:4" ht="15.75" customHeight="1" x14ac:dyDescent="0.3">
      <c r="A588" s="56"/>
      <c r="B588" s="77"/>
      <c r="C588" s="45"/>
      <c r="D588" s="46"/>
    </row>
    <row r="589" spans="1:4" ht="15.75" customHeight="1" x14ac:dyDescent="0.3">
      <c r="A589" s="56"/>
      <c r="B589" s="77"/>
      <c r="C589" s="45"/>
      <c r="D589" s="46"/>
    </row>
    <row r="590" spans="1:4" ht="15.75" customHeight="1" x14ac:dyDescent="0.3">
      <c r="A590" s="56"/>
      <c r="B590" s="77"/>
      <c r="C590" s="45"/>
      <c r="D590" s="46"/>
    </row>
    <row r="591" spans="1:4" ht="15.75" customHeight="1" x14ac:dyDescent="0.3">
      <c r="A591" s="56"/>
      <c r="B591" s="77"/>
      <c r="C591" s="45"/>
      <c r="D591" s="46"/>
    </row>
    <row r="592" spans="1:4" ht="15.75" customHeight="1" x14ac:dyDescent="0.3">
      <c r="A592" s="56"/>
      <c r="B592" s="77"/>
      <c r="C592" s="45"/>
      <c r="D592" s="46"/>
    </row>
    <row r="593" spans="1:4" ht="15.75" customHeight="1" x14ac:dyDescent="0.3">
      <c r="A593" s="56"/>
      <c r="B593" s="77"/>
      <c r="C593" s="45"/>
      <c r="D593" s="46"/>
    </row>
    <row r="594" spans="1:4" ht="15.75" customHeight="1" x14ac:dyDescent="0.3">
      <c r="A594" s="56"/>
      <c r="B594" s="77"/>
      <c r="C594" s="45"/>
      <c r="D594" s="46"/>
    </row>
    <row r="595" spans="1:4" ht="15.75" customHeight="1" x14ac:dyDescent="0.3">
      <c r="A595" s="56"/>
      <c r="B595" s="77"/>
      <c r="C595" s="45"/>
      <c r="D595" s="46"/>
    </row>
    <row r="596" spans="1:4" ht="15.75" customHeight="1" x14ac:dyDescent="0.3">
      <c r="A596" s="56"/>
      <c r="B596" s="77"/>
      <c r="C596" s="45"/>
      <c r="D596" s="46"/>
    </row>
    <row r="597" spans="1:4" ht="15.75" customHeight="1" x14ac:dyDescent="0.3">
      <c r="A597" s="56"/>
      <c r="B597" s="77"/>
      <c r="C597" s="45"/>
      <c r="D597" s="46"/>
    </row>
    <row r="598" spans="1:4" ht="15.75" customHeight="1" x14ac:dyDescent="0.3">
      <c r="A598" s="56"/>
      <c r="B598" s="77"/>
      <c r="C598" s="45"/>
      <c r="D598" s="46"/>
    </row>
    <row r="599" spans="1:4" ht="15.75" customHeight="1" x14ac:dyDescent="0.3">
      <c r="A599" s="56"/>
      <c r="B599" s="77"/>
      <c r="C599" s="45"/>
      <c r="D599" s="46"/>
    </row>
    <row r="600" spans="1:4" ht="15.75" customHeight="1" x14ac:dyDescent="0.3">
      <c r="A600" s="56"/>
      <c r="B600" s="77"/>
      <c r="C600" s="45"/>
      <c r="D600" s="46"/>
    </row>
    <row r="601" spans="1:4" ht="15.75" customHeight="1" x14ac:dyDescent="0.3">
      <c r="A601" s="56"/>
      <c r="B601" s="77"/>
      <c r="C601" s="45"/>
      <c r="D601" s="46"/>
    </row>
    <row r="602" spans="1:4" ht="15.75" customHeight="1" x14ac:dyDescent="0.3">
      <c r="A602" s="56"/>
      <c r="B602" s="77"/>
      <c r="C602" s="45"/>
      <c r="D602" s="46"/>
    </row>
    <row r="603" spans="1:4" ht="15.75" customHeight="1" x14ac:dyDescent="0.3">
      <c r="A603" s="56"/>
      <c r="B603" s="77"/>
      <c r="C603" s="45"/>
      <c r="D603" s="46"/>
    </row>
    <row r="604" spans="1:4" ht="15.75" customHeight="1" x14ac:dyDescent="0.3">
      <c r="A604" s="56"/>
      <c r="B604" s="77"/>
      <c r="C604" s="45"/>
      <c r="D604" s="46"/>
    </row>
    <row r="605" spans="1:4" ht="15.75" customHeight="1" x14ac:dyDescent="0.3">
      <c r="A605" s="56"/>
      <c r="B605" s="77"/>
      <c r="C605" s="45"/>
      <c r="D605" s="46"/>
    </row>
    <row r="606" spans="1:4" ht="15.75" customHeight="1" x14ac:dyDescent="0.3">
      <c r="A606" s="56"/>
      <c r="B606" s="77"/>
      <c r="C606" s="45"/>
      <c r="D606" s="46"/>
    </row>
    <row r="607" spans="1:4" ht="15.75" customHeight="1" x14ac:dyDescent="0.3">
      <c r="A607" s="56"/>
      <c r="B607" s="77"/>
      <c r="C607" s="45"/>
      <c r="D607" s="46"/>
    </row>
    <row r="608" spans="1:4" ht="15.75" customHeight="1" x14ac:dyDescent="0.3">
      <c r="A608" s="56"/>
      <c r="B608" s="77"/>
      <c r="C608" s="45"/>
      <c r="D608" s="46"/>
    </row>
    <row r="609" spans="1:4" ht="15.75" customHeight="1" x14ac:dyDescent="0.3">
      <c r="A609" s="56"/>
      <c r="B609" s="77"/>
      <c r="C609" s="45"/>
      <c r="D609" s="46"/>
    </row>
    <row r="610" spans="1:4" ht="15.75" customHeight="1" x14ac:dyDescent="0.3">
      <c r="A610" s="56"/>
      <c r="B610" s="77"/>
      <c r="C610" s="45"/>
      <c r="D610" s="46"/>
    </row>
    <row r="611" spans="1:4" ht="15.75" customHeight="1" x14ac:dyDescent="0.3">
      <c r="A611" s="56"/>
      <c r="B611" s="77"/>
      <c r="C611" s="45"/>
      <c r="D611" s="46"/>
    </row>
    <row r="612" spans="1:4" ht="15.75" customHeight="1" x14ac:dyDescent="0.3">
      <c r="A612" s="56"/>
      <c r="B612" s="77"/>
      <c r="C612" s="45"/>
      <c r="D612" s="46"/>
    </row>
    <row r="613" spans="1:4" ht="15.75" customHeight="1" x14ac:dyDescent="0.3">
      <c r="A613" s="56"/>
      <c r="B613" s="77"/>
      <c r="C613" s="45"/>
      <c r="D613" s="46"/>
    </row>
    <row r="614" spans="1:4" ht="15.75" customHeight="1" x14ac:dyDescent="0.3">
      <c r="A614" s="56"/>
      <c r="B614" s="77"/>
      <c r="C614" s="45"/>
      <c r="D614" s="46"/>
    </row>
    <row r="615" spans="1:4" ht="15.75" customHeight="1" x14ac:dyDescent="0.3">
      <c r="A615" s="56"/>
      <c r="B615" s="77"/>
      <c r="C615" s="45"/>
      <c r="D615" s="46"/>
    </row>
    <row r="616" spans="1:4" ht="15.75" customHeight="1" x14ac:dyDescent="0.3">
      <c r="A616" s="56"/>
      <c r="B616" s="77"/>
      <c r="C616" s="45"/>
      <c r="D616" s="46"/>
    </row>
    <row r="617" spans="1:4" ht="15.75" customHeight="1" x14ac:dyDescent="0.3">
      <c r="A617" s="56"/>
      <c r="B617" s="77"/>
      <c r="C617" s="45"/>
      <c r="D617" s="46"/>
    </row>
    <row r="618" spans="1:4" ht="15.75" customHeight="1" x14ac:dyDescent="0.3">
      <c r="A618" s="56"/>
      <c r="B618" s="77"/>
      <c r="C618" s="45"/>
      <c r="D618" s="46"/>
    </row>
    <row r="619" spans="1:4" ht="15.75" customHeight="1" x14ac:dyDescent="0.3">
      <c r="A619" s="56"/>
      <c r="B619" s="77"/>
      <c r="C619" s="45"/>
      <c r="D619" s="46"/>
    </row>
    <row r="620" spans="1:4" ht="15.75" customHeight="1" x14ac:dyDescent="0.3">
      <c r="A620" s="56"/>
      <c r="B620" s="77"/>
      <c r="C620" s="45"/>
      <c r="D620" s="46"/>
    </row>
    <row r="621" spans="1:4" ht="15.75" customHeight="1" x14ac:dyDescent="0.3">
      <c r="A621" s="56"/>
      <c r="B621" s="77"/>
      <c r="C621" s="45"/>
      <c r="D621" s="46"/>
    </row>
    <row r="622" spans="1:4" ht="15.75" customHeight="1" x14ac:dyDescent="0.3">
      <c r="A622" s="56"/>
      <c r="B622" s="77"/>
      <c r="C622" s="45"/>
      <c r="D622" s="46"/>
    </row>
    <row r="623" spans="1:4" ht="15.75" customHeight="1" x14ac:dyDescent="0.3">
      <c r="A623" s="56"/>
      <c r="B623" s="77"/>
      <c r="C623" s="45"/>
      <c r="D623" s="46"/>
    </row>
    <row r="624" spans="1:4" ht="15.75" customHeight="1" x14ac:dyDescent="0.3">
      <c r="A624" s="56"/>
      <c r="B624" s="77"/>
      <c r="C624" s="45"/>
      <c r="D624" s="46"/>
    </row>
    <row r="625" spans="1:4" ht="15.75" customHeight="1" x14ac:dyDescent="0.3">
      <c r="A625" s="56"/>
      <c r="B625" s="77"/>
      <c r="C625" s="45"/>
      <c r="D625" s="46"/>
    </row>
    <row r="626" spans="1:4" ht="15.75" customHeight="1" x14ac:dyDescent="0.3">
      <c r="A626" s="56"/>
      <c r="B626" s="77"/>
      <c r="C626" s="45"/>
      <c r="D626" s="46"/>
    </row>
    <row r="627" spans="1:4" ht="15.75" customHeight="1" x14ac:dyDescent="0.3">
      <c r="A627" s="56"/>
      <c r="B627" s="77"/>
      <c r="C627" s="45"/>
      <c r="D627" s="46"/>
    </row>
    <row r="628" spans="1:4" ht="15.75" customHeight="1" x14ac:dyDescent="0.3">
      <c r="A628" s="56"/>
      <c r="B628" s="77"/>
      <c r="C628" s="45"/>
      <c r="D628" s="46"/>
    </row>
    <row r="629" spans="1:4" ht="15.75" customHeight="1" x14ac:dyDescent="0.3">
      <c r="A629" s="56"/>
      <c r="B629" s="77"/>
      <c r="C629" s="45"/>
      <c r="D629" s="46"/>
    </row>
    <row r="630" spans="1:4" ht="15.75" customHeight="1" x14ac:dyDescent="0.3">
      <c r="A630" s="56"/>
      <c r="B630" s="77"/>
      <c r="C630" s="45"/>
      <c r="D630" s="46"/>
    </row>
    <row r="631" spans="1:4" ht="15.75" customHeight="1" x14ac:dyDescent="0.3">
      <c r="A631" s="56"/>
      <c r="B631" s="77"/>
      <c r="C631" s="45"/>
      <c r="D631" s="46"/>
    </row>
    <row r="632" spans="1:4" ht="15.75" customHeight="1" x14ac:dyDescent="0.3">
      <c r="A632" s="56"/>
      <c r="B632" s="77"/>
      <c r="C632" s="45"/>
      <c r="D632" s="46"/>
    </row>
    <row r="633" spans="1:4" ht="15.75" customHeight="1" x14ac:dyDescent="0.3">
      <c r="A633" s="56"/>
      <c r="B633" s="77"/>
      <c r="C633" s="45"/>
      <c r="D633" s="46"/>
    </row>
    <row r="634" spans="1:4" ht="15.75" customHeight="1" x14ac:dyDescent="0.3">
      <c r="A634" s="56"/>
      <c r="B634" s="77"/>
      <c r="C634" s="45"/>
      <c r="D634" s="46"/>
    </row>
    <row r="635" spans="1:4" ht="15.75" customHeight="1" x14ac:dyDescent="0.3">
      <c r="A635" s="56"/>
      <c r="B635" s="77"/>
      <c r="C635" s="45"/>
      <c r="D635" s="46"/>
    </row>
    <row r="636" spans="1:4" ht="15.75" customHeight="1" x14ac:dyDescent="0.3">
      <c r="A636" s="56"/>
      <c r="B636" s="77"/>
      <c r="C636" s="45"/>
      <c r="D636" s="46"/>
    </row>
    <row r="637" spans="1:4" ht="15.75" customHeight="1" x14ac:dyDescent="0.3">
      <c r="A637" s="56"/>
      <c r="B637" s="77"/>
      <c r="C637" s="45"/>
      <c r="D637" s="46"/>
    </row>
    <row r="638" spans="1:4" ht="15.75" customHeight="1" x14ac:dyDescent="0.3">
      <c r="A638" s="56"/>
      <c r="B638" s="77"/>
      <c r="C638" s="45"/>
      <c r="D638" s="46"/>
    </row>
    <row r="639" spans="1:4" ht="15.75" customHeight="1" x14ac:dyDescent="0.3">
      <c r="A639" s="56"/>
      <c r="B639" s="77"/>
      <c r="C639" s="45"/>
      <c r="D639" s="46"/>
    </row>
    <row r="640" spans="1:4" ht="15.75" customHeight="1" x14ac:dyDescent="0.3">
      <c r="A640" s="56"/>
      <c r="B640" s="77"/>
      <c r="C640" s="45"/>
      <c r="D640" s="46"/>
    </row>
    <row r="641" spans="1:4" ht="15.75" customHeight="1" x14ac:dyDescent="0.3">
      <c r="A641" s="56"/>
      <c r="B641" s="77"/>
      <c r="C641" s="45"/>
      <c r="D641" s="46"/>
    </row>
    <row r="642" spans="1:4" ht="15.75" customHeight="1" x14ac:dyDescent="0.3">
      <c r="A642" s="56"/>
      <c r="B642" s="77"/>
      <c r="C642" s="45"/>
      <c r="D642" s="46"/>
    </row>
    <row r="643" spans="1:4" ht="15.75" customHeight="1" x14ac:dyDescent="0.3">
      <c r="A643" s="56"/>
      <c r="B643" s="77"/>
      <c r="C643" s="45"/>
      <c r="D643" s="46"/>
    </row>
    <row r="644" spans="1:4" ht="15.75" customHeight="1" x14ac:dyDescent="0.3">
      <c r="A644" s="56"/>
      <c r="B644" s="77"/>
      <c r="C644" s="45"/>
      <c r="D644" s="46"/>
    </row>
    <row r="645" spans="1:4" ht="15.75" customHeight="1" x14ac:dyDescent="0.3">
      <c r="A645" s="56"/>
      <c r="B645" s="77"/>
      <c r="C645" s="45"/>
      <c r="D645" s="46"/>
    </row>
    <row r="646" spans="1:4" ht="15.75" customHeight="1" x14ac:dyDescent="0.3">
      <c r="A646" s="56"/>
      <c r="B646" s="77"/>
      <c r="C646" s="45"/>
      <c r="D646" s="46"/>
    </row>
    <row r="647" spans="1:4" ht="15.75" customHeight="1" x14ac:dyDescent="0.3">
      <c r="A647" s="56"/>
      <c r="B647" s="77"/>
      <c r="C647" s="45"/>
      <c r="D647" s="46"/>
    </row>
    <row r="648" spans="1:4" ht="15.75" customHeight="1" x14ac:dyDescent="0.3">
      <c r="A648" s="56"/>
      <c r="B648" s="77"/>
      <c r="C648" s="45"/>
      <c r="D648" s="46"/>
    </row>
    <row r="649" spans="1:4" ht="15.75" customHeight="1" x14ac:dyDescent="0.3">
      <c r="A649" s="56"/>
      <c r="B649" s="77"/>
      <c r="C649" s="45"/>
      <c r="D649" s="46"/>
    </row>
    <row r="650" spans="1:4" ht="15.75" customHeight="1" x14ac:dyDescent="0.3">
      <c r="A650" s="56"/>
      <c r="B650" s="77"/>
      <c r="C650" s="45"/>
      <c r="D650" s="46"/>
    </row>
    <row r="651" spans="1:4" ht="15.75" customHeight="1" x14ac:dyDescent="0.3">
      <c r="A651" s="56"/>
      <c r="B651" s="77"/>
      <c r="C651" s="45"/>
      <c r="D651" s="46"/>
    </row>
    <row r="652" spans="1:4" ht="15.75" customHeight="1" x14ac:dyDescent="0.3">
      <c r="A652" s="56"/>
      <c r="B652" s="77"/>
      <c r="C652" s="45"/>
      <c r="D652" s="46"/>
    </row>
    <row r="653" spans="1:4" ht="15.75" customHeight="1" x14ac:dyDescent="0.3">
      <c r="A653" s="56"/>
      <c r="B653" s="77"/>
      <c r="C653" s="45"/>
      <c r="D653" s="46"/>
    </row>
    <row r="654" spans="1:4" ht="15.75" customHeight="1" x14ac:dyDescent="0.3">
      <c r="A654" s="56"/>
      <c r="B654" s="77"/>
      <c r="C654" s="45"/>
      <c r="D654" s="46"/>
    </row>
    <row r="655" spans="1:4" ht="15.75" customHeight="1" x14ac:dyDescent="0.3">
      <c r="A655" s="56"/>
      <c r="B655" s="77"/>
      <c r="C655" s="45"/>
      <c r="D655" s="46"/>
    </row>
    <row r="656" spans="1:4" ht="15.75" customHeight="1" x14ac:dyDescent="0.3">
      <c r="A656" s="56"/>
      <c r="B656" s="77"/>
      <c r="C656" s="45"/>
      <c r="D656" s="46"/>
    </row>
    <row r="657" spans="1:4" ht="15.75" customHeight="1" x14ac:dyDescent="0.3">
      <c r="A657" s="56"/>
      <c r="B657" s="77"/>
      <c r="C657" s="45"/>
      <c r="D657" s="46"/>
    </row>
    <row r="658" spans="1:4" ht="15.75" customHeight="1" x14ac:dyDescent="0.3">
      <c r="A658" s="56"/>
      <c r="B658" s="77"/>
      <c r="C658" s="45"/>
      <c r="D658" s="46"/>
    </row>
    <row r="659" spans="1:4" ht="15.75" customHeight="1" x14ac:dyDescent="0.3">
      <c r="A659" s="56"/>
      <c r="B659" s="77"/>
      <c r="C659" s="45"/>
      <c r="D659" s="46"/>
    </row>
    <row r="660" spans="1:4" ht="15.75" customHeight="1" x14ac:dyDescent="0.3">
      <c r="A660" s="56"/>
      <c r="B660" s="77"/>
      <c r="C660" s="45"/>
      <c r="D660" s="46"/>
    </row>
    <row r="661" spans="1:4" ht="15.75" customHeight="1" x14ac:dyDescent="0.3">
      <c r="A661" s="56"/>
      <c r="B661" s="77"/>
      <c r="C661" s="45"/>
      <c r="D661" s="46"/>
    </row>
    <row r="662" spans="1:4" ht="15.75" customHeight="1" x14ac:dyDescent="0.3">
      <c r="A662" s="56"/>
      <c r="B662" s="77"/>
      <c r="C662" s="45"/>
      <c r="D662" s="46"/>
    </row>
    <row r="663" spans="1:4" ht="15.75" customHeight="1" x14ac:dyDescent="0.3">
      <c r="A663" s="56"/>
      <c r="B663" s="77"/>
      <c r="C663" s="45"/>
      <c r="D663" s="46"/>
    </row>
    <row r="664" spans="1:4" ht="15.75" customHeight="1" x14ac:dyDescent="0.3">
      <c r="A664" s="56"/>
      <c r="B664" s="77"/>
      <c r="C664" s="45"/>
      <c r="D664" s="46"/>
    </row>
    <row r="665" spans="1:4" ht="15.75" customHeight="1" x14ac:dyDescent="0.3">
      <c r="A665" s="56"/>
      <c r="B665" s="77"/>
      <c r="C665" s="45"/>
      <c r="D665" s="46"/>
    </row>
    <row r="666" spans="1:4" ht="15.75" customHeight="1" x14ac:dyDescent="0.3">
      <c r="A666" s="56"/>
      <c r="B666" s="77"/>
      <c r="C666" s="45"/>
      <c r="D666" s="46"/>
    </row>
    <row r="667" spans="1:4" ht="15.75" customHeight="1" x14ac:dyDescent="0.3">
      <c r="A667" s="56"/>
      <c r="B667" s="77"/>
      <c r="C667" s="45"/>
      <c r="D667" s="46"/>
    </row>
    <row r="668" spans="1:4" ht="15.75" customHeight="1" x14ac:dyDescent="0.3">
      <c r="A668" s="56"/>
      <c r="B668" s="77"/>
      <c r="C668" s="45"/>
      <c r="D668" s="46"/>
    </row>
    <row r="669" spans="1:4" ht="15.75" customHeight="1" x14ac:dyDescent="0.3">
      <c r="A669" s="56"/>
      <c r="B669" s="77"/>
      <c r="C669" s="45"/>
      <c r="D669" s="46"/>
    </row>
    <row r="670" spans="1:4" ht="15.75" customHeight="1" x14ac:dyDescent="0.3">
      <c r="A670" s="56"/>
      <c r="B670" s="77"/>
      <c r="C670" s="45"/>
      <c r="D670" s="46"/>
    </row>
    <row r="671" spans="1:4" ht="15.75" customHeight="1" x14ac:dyDescent="0.3">
      <c r="A671" s="56"/>
      <c r="B671" s="77"/>
      <c r="C671" s="45"/>
      <c r="D671" s="46"/>
    </row>
    <row r="672" spans="1:4" ht="15.75" customHeight="1" x14ac:dyDescent="0.3">
      <c r="A672" s="56"/>
      <c r="B672" s="77"/>
      <c r="C672" s="45"/>
      <c r="D672" s="46"/>
    </row>
    <row r="673" spans="1:4" ht="15.75" customHeight="1" x14ac:dyDescent="0.3">
      <c r="A673" s="56"/>
      <c r="B673" s="77"/>
      <c r="C673" s="45"/>
      <c r="D673" s="46"/>
    </row>
    <row r="674" spans="1:4" ht="15.75" customHeight="1" x14ac:dyDescent="0.3">
      <c r="A674" s="56"/>
      <c r="B674" s="77"/>
      <c r="C674" s="45"/>
      <c r="D674" s="46"/>
    </row>
    <row r="675" spans="1:4" ht="15.75" customHeight="1" x14ac:dyDescent="0.3">
      <c r="A675" s="56"/>
      <c r="B675" s="77"/>
      <c r="C675" s="45"/>
      <c r="D675" s="46"/>
    </row>
    <row r="676" spans="1:4" ht="15.75" customHeight="1" x14ac:dyDescent="0.3">
      <c r="A676" s="56"/>
      <c r="B676" s="77"/>
      <c r="C676" s="45"/>
      <c r="D676" s="46"/>
    </row>
    <row r="677" spans="1:4" ht="15.75" customHeight="1" x14ac:dyDescent="0.3">
      <c r="A677" s="56"/>
      <c r="B677" s="77"/>
      <c r="C677" s="45"/>
      <c r="D677" s="46"/>
    </row>
    <row r="678" spans="1:4" ht="15.75" customHeight="1" x14ac:dyDescent="0.3">
      <c r="A678" s="56"/>
      <c r="B678" s="77"/>
      <c r="C678" s="45"/>
      <c r="D678" s="46"/>
    </row>
    <row r="679" spans="1:4" ht="15.75" customHeight="1" x14ac:dyDescent="0.3">
      <c r="A679" s="56"/>
      <c r="B679" s="77"/>
      <c r="C679" s="45"/>
      <c r="D679" s="46"/>
    </row>
    <row r="680" spans="1:4" ht="15.75" customHeight="1" x14ac:dyDescent="0.3">
      <c r="A680" s="56"/>
      <c r="B680" s="77"/>
      <c r="C680" s="45"/>
      <c r="D680" s="46"/>
    </row>
    <row r="681" spans="1:4" ht="15.75" customHeight="1" x14ac:dyDescent="0.3">
      <c r="A681" s="56"/>
      <c r="B681" s="77"/>
      <c r="C681" s="45"/>
      <c r="D681" s="46"/>
    </row>
    <row r="682" spans="1:4" ht="15.75" customHeight="1" x14ac:dyDescent="0.3">
      <c r="A682" s="56"/>
      <c r="B682" s="77"/>
      <c r="C682" s="45"/>
      <c r="D682" s="46"/>
    </row>
    <row r="683" spans="1:4" ht="15.75" customHeight="1" x14ac:dyDescent="0.3">
      <c r="A683" s="56"/>
      <c r="B683" s="77"/>
      <c r="C683" s="45"/>
      <c r="D683" s="46"/>
    </row>
    <row r="684" spans="1:4" ht="15.75" customHeight="1" x14ac:dyDescent="0.3">
      <c r="A684" s="56"/>
      <c r="B684" s="77"/>
      <c r="C684" s="45"/>
      <c r="D684" s="46"/>
    </row>
    <row r="685" spans="1:4" ht="15.75" customHeight="1" x14ac:dyDescent="0.3">
      <c r="A685" s="56"/>
      <c r="B685" s="77"/>
      <c r="C685" s="45"/>
      <c r="D685" s="46"/>
    </row>
    <row r="686" spans="1:4" ht="15.75" customHeight="1" x14ac:dyDescent="0.3">
      <c r="A686" s="56"/>
      <c r="B686" s="77"/>
      <c r="C686" s="45"/>
      <c r="D686" s="46"/>
    </row>
    <row r="687" spans="1:4" ht="15.75" customHeight="1" x14ac:dyDescent="0.3">
      <c r="A687" s="56"/>
      <c r="B687" s="77"/>
      <c r="C687" s="45"/>
      <c r="D687" s="46"/>
    </row>
    <row r="688" spans="1:4" ht="15.75" customHeight="1" x14ac:dyDescent="0.3">
      <c r="A688" s="56"/>
      <c r="B688" s="77"/>
      <c r="C688" s="45"/>
      <c r="D688" s="46"/>
    </row>
    <row r="689" spans="1:4" ht="15.75" customHeight="1" x14ac:dyDescent="0.3">
      <c r="A689" s="56"/>
      <c r="B689" s="77"/>
      <c r="C689" s="45"/>
      <c r="D689" s="46"/>
    </row>
    <row r="690" spans="1:4" ht="15.75" customHeight="1" x14ac:dyDescent="0.3">
      <c r="A690" s="56"/>
      <c r="B690" s="77"/>
      <c r="C690" s="45"/>
      <c r="D690" s="46"/>
    </row>
    <row r="691" spans="1:4" ht="15.75" customHeight="1" x14ac:dyDescent="0.3">
      <c r="A691" s="56"/>
      <c r="B691" s="77"/>
      <c r="C691" s="45"/>
      <c r="D691" s="46"/>
    </row>
    <row r="692" spans="1:4" ht="15.75" customHeight="1" x14ac:dyDescent="0.3">
      <c r="A692" s="56"/>
      <c r="B692" s="77"/>
      <c r="C692" s="45"/>
      <c r="D692" s="46"/>
    </row>
    <row r="693" spans="1:4" ht="15.75" customHeight="1" x14ac:dyDescent="0.3">
      <c r="A693" s="56"/>
      <c r="B693" s="77"/>
      <c r="C693" s="45"/>
      <c r="D693" s="46"/>
    </row>
    <row r="694" spans="1:4" ht="15.75" customHeight="1" x14ac:dyDescent="0.3">
      <c r="A694" s="56"/>
      <c r="B694" s="77"/>
      <c r="C694" s="45"/>
      <c r="D694" s="46"/>
    </row>
    <row r="695" spans="1:4" ht="15.75" customHeight="1" x14ac:dyDescent="0.3">
      <c r="A695" s="56"/>
      <c r="B695" s="77"/>
      <c r="C695" s="45"/>
      <c r="D695" s="46"/>
    </row>
    <row r="696" spans="1:4" ht="15.75" customHeight="1" x14ac:dyDescent="0.3">
      <c r="A696" s="56"/>
      <c r="B696" s="77"/>
      <c r="C696" s="45"/>
      <c r="D696" s="46"/>
    </row>
    <row r="697" spans="1:4" ht="15.75" customHeight="1" x14ac:dyDescent="0.3">
      <c r="A697" s="56"/>
      <c r="B697" s="77"/>
      <c r="C697" s="45"/>
      <c r="D697" s="46"/>
    </row>
    <row r="698" spans="1:4" ht="15.75" customHeight="1" x14ac:dyDescent="0.3">
      <c r="A698" s="56"/>
      <c r="B698" s="77"/>
      <c r="C698" s="45"/>
      <c r="D698" s="46"/>
    </row>
    <row r="699" spans="1:4" ht="15.75" customHeight="1" x14ac:dyDescent="0.3">
      <c r="A699" s="56"/>
      <c r="B699" s="77"/>
      <c r="C699" s="45"/>
      <c r="D699" s="46"/>
    </row>
    <row r="700" spans="1:4" ht="15.75" customHeight="1" x14ac:dyDescent="0.3">
      <c r="A700" s="56"/>
      <c r="B700" s="77"/>
      <c r="C700" s="45"/>
      <c r="D700" s="46"/>
    </row>
    <row r="701" spans="1:4" ht="15.75" customHeight="1" x14ac:dyDescent="0.3">
      <c r="A701" s="56"/>
      <c r="B701" s="77"/>
      <c r="C701" s="45"/>
      <c r="D701" s="46"/>
    </row>
    <row r="702" spans="1:4" ht="15.75" customHeight="1" x14ac:dyDescent="0.3">
      <c r="A702" s="56"/>
      <c r="B702" s="77"/>
      <c r="C702" s="45"/>
      <c r="D702" s="46"/>
    </row>
    <row r="703" spans="1:4" ht="15.75" customHeight="1" x14ac:dyDescent="0.3">
      <c r="A703" s="56"/>
      <c r="B703" s="77"/>
      <c r="C703" s="45"/>
      <c r="D703" s="46"/>
    </row>
    <row r="704" spans="1:4" ht="15.75" customHeight="1" x14ac:dyDescent="0.3">
      <c r="A704" s="56"/>
      <c r="B704" s="77"/>
      <c r="C704" s="45"/>
      <c r="D704" s="46"/>
    </row>
    <row r="705" spans="1:4" ht="15.75" customHeight="1" x14ac:dyDescent="0.3">
      <c r="A705" s="56"/>
      <c r="B705" s="77"/>
      <c r="C705" s="45"/>
      <c r="D705" s="46"/>
    </row>
    <row r="706" spans="1:4" ht="15.75" customHeight="1" x14ac:dyDescent="0.3">
      <c r="A706" s="56"/>
      <c r="B706" s="77"/>
      <c r="C706" s="45"/>
      <c r="D706" s="46"/>
    </row>
    <row r="707" spans="1:4" ht="15.75" customHeight="1" x14ac:dyDescent="0.3">
      <c r="A707" s="56"/>
      <c r="B707" s="77"/>
      <c r="C707" s="45"/>
      <c r="D707" s="46"/>
    </row>
    <row r="708" spans="1:4" ht="15.75" customHeight="1" x14ac:dyDescent="0.3">
      <c r="A708" s="56"/>
      <c r="B708" s="77"/>
      <c r="C708" s="45"/>
      <c r="D708" s="46"/>
    </row>
    <row r="709" spans="1:4" ht="15.75" customHeight="1" x14ac:dyDescent="0.3">
      <c r="A709" s="56"/>
      <c r="B709" s="77"/>
      <c r="C709" s="45"/>
      <c r="D709" s="46"/>
    </row>
    <row r="710" spans="1:4" ht="15.75" customHeight="1" x14ac:dyDescent="0.3">
      <c r="A710" s="56"/>
      <c r="B710" s="77"/>
      <c r="C710" s="45"/>
      <c r="D710" s="46"/>
    </row>
    <row r="711" spans="1:4" ht="15.75" customHeight="1" x14ac:dyDescent="0.3">
      <c r="A711" s="56"/>
      <c r="B711" s="77"/>
      <c r="C711" s="45"/>
      <c r="D711" s="46"/>
    </row>
    <row r="712" spans="1:4" ht="15.75" customHeight="1" x14ac:dyDescent="0.3">
      <c r="A712" s="56"/>
      <c r="B712" s="77"/>
      <c r="C712" s="45"/>
      <c r="D712" s="46"/>
    </row>
    <row r="713" spans="1:4" ht="15.75" customHeight="1" x14ac:dyDescent="0.3">
      <c r="A713" s="56"/>
      <c r="B713" s="77"/>
      <c r="C713" s="45"/>
      <c r="D713" s="46"/>
    </row>
    <row r="714" spans="1:4" ht="15.75" customHeight="1" x14ac:dyDescent="0.3">
      <c r="A714" s="56"/>
      <c r="B714" s="77"/>
      <c r="C714" s="45"/>
      <c r="D714" s="46"/>
    </row>
    <row r="715" spans="1:4" ht="15.75" customHeight="1" x14ac:dyDescent="0.3">
      <c r="A715" s="56"/>
      <c r="B715" s="77"/>
      <c r="C715" s="45"/>
      <c r="D715" s="46"/>
    </row>
    <row r="716" spans="1:4" ht="15.75" customHeight="1" x14ac:dyDescent="0.3">
      <c r="A716" s="56"/>
      <c r="B716" s="77"/>
      <c r="C716" s="45"/>
      <c r="D716" s="46"/>
    </row>
    <row r="717" spans="1:4" ht="15.75" customHeight="1" x14ac:dyDescent="0.3">
      <c r="A717" s="56"/>
      <c r="B717" s="77"/>
      <c r="C717" s="45"/>
      <c r="D717" s="46"/>
    </row>
    <row r="718" spans="1:4" ht="15.75" customHeight="1" x14ac:dyDescent="0.3">
      <c r="A718" s="56"/>
      <c r="B718" s="77"/>
      <c r="C718" s="45"/>
      <c r="D718" s="46"/>
    </row>
    <row r="719" spans="1:4" ht="15.75" customHeight="1" x14ac:dyDescent="0.3">
      <c r="A719" s="56"/>
      <c r="B719" s="77"/>
      <c r="C719" s="45"/>
      <c r="D719" s="46"/>
    </row>
    <row r="720" spans="1:4" ht="15.75" customHeight="1" x14ac:dyDescent="0.3">
      <c r="A720" s="56"/>
      <c r="B720" s="77"/>
      <c r="C720" s="45"/>
      <c r="D720" s="46"/>
    </row>
    <row r="721" spans="1:4" ht="15.75" customHeight="1" x14ac:dyDescent="0.3">
      <c r="A721" s="56"/>
      <c r="B721" s="77"/>
      <c r="C721" s="45"/>
      <c r="D721" s="46"/>
    </row>
    <row r="722" spans="1:4" ht="15.75" customHeight="1" x14ac:dyDescent="0.3">
      <c r="A722" s="56"/>
      <c r="B722" s="77"/>
      <c r="C722" s="45"/>
      <c r="D722" s="46"/>
    </row>
    <row r="723" spans="1:4" ht="15.75" customHeight="1" x14ac:dyDescent="0.3">
      <c r="A723" s="56"/>
      <c r="B723" s="77"/>
      <c r="C723" s="45"/>
      <c r="D723" s="46"/>
    </row>
    <row r="724" spans="1:4" ht="15.75" customHeight="1" x14ac:dyDescent="0.3">
      <c r="A724" s="56"/>
      <c r="B724" s="77"/>
      <c r="C724" s="45"/>
      <c r="D724" s="46"/>
    </row>
    <row r="725" spans="1:4" ht="15.75" customHeight="1" x14ac:dyDescent="0.3">
      <c r="A725" s="56"/>
      <c r="B725" s="77"/>
      <c r="C725" s="45"/>
      <c r="D725" s="46"/>
    </row>
    <row r="726" spans="1:4" ht="15.75" customHeight="1" x14ac:dyDescent="0.3">
      <c r="A726" s="56"/>
      <c r="B726" s="77"/>
      <c r="C726" s="45"/>
      <c r="D726" s="46"/>
    </row>
    <row r="727" spans="1:4" ht="15.75" customHeight="1" x14ac:dyDescent="0.3">
      <c r="A727" s="56"/>
      <c r="B727" s="77"/>
      <c r="C727" s="45"/>
      <c r="D727" s="46"/>
    </row>
    <row r="728" spans="1:4" ht="15.75" customHeight="1" x14ac:dyDescent="0.3">
      <c r="A728" s="56"/>
      <c r="B728" s="77"/>
      <c r="C728" s="45"/>
      <c r="D728" s="46"/>
    </row>
    <row r="729" spans="1:4" ht="15.75" customHeight="1" x14ac:dyDescent="0.3">
      <c r="A729" s="56"/>
      <c r="B729" s="77"/>
      <c r="C729" s="45"/>
      <c r="D729" s="46"/>
    </row>
    <row r="730" spans="1:4" ht="15.75" customHeight="1" x14ac:dyDescent="0.3">
      <c r="A730" s="56"/>
      <c r="B730" s="77"/>
      <c r="C730" s="45"/>
      <c r="D730" s="46"/>
    </row>
    <row r="731" spans="1:4" ht="15.75" customHeight="1" x14ac:dyDescent="0.3">
      <c r="A731" s="56"/>
      <c r="B731" s="77"/>
      <c r="C731" s="45"/>
      <c r="D731" s="46"/>
    </row>
    <row r="732" spans="1:4" ht="15.75" customHeight="1" x14ac:dyDescent="0.3">
      <c r="A732" s="56"/>
      <c r="B732" s="77"/>
      <c r="C732" s="45"/>
      <c r="D732" s="46"/>
    </row>
    <row r="733" spans="1:4" ht="15.75" customHeight="1" x14ac:dyDescent="0.3">
      <c r="A733" s="56"/>
      <c r="B733" s="77"/>
      <c r="C733" s="45"/>
      <c r="D733" s="46"/>
    </row>
    <row r="734" spans="1:4" ht="15.75" customHeight="1" x14ac:dyDescent="0.3">
      <c r="A734" s="56"/>
      <c r="B734" s="77"/>
      <c r="C734" s="45"/>
      <c r="D734" s="46"/>
    </row>
    <row r="735" spans="1:4" ht="15.75" customHeight="1" x14ac:dyDescent="0.3">
      <c r="A735" s="56"/>
      <c r="B735" s="77"/>
      <c r="C735" s="45"/>
      <c r="D735" s="46"/>
    </row>
    <row r="736" spans="1:4" ht="15.75" customHeight="1" x14ac:dyDescent="0.3">
      <c r="A736" s="56"/>
      <c r="B736" s="77"/>
      <c r="C736" s="45"/>
      <c r="D736" s="46"/>
    </row>
    <row r="737" spans="1:4" ht="15.75" customHeight="1" x14ac:dyDescent="0.3">
      <c r="A737" s="56"/>
      <c r="B737" s="77"/>
      <c r="C737" s="45"/>
      <c r="D737" s="46"/>
    </row>
    <row r="738" spans="1:4" ht="15.75" customHeight="1" x14ac:dyDescent="0.3">
      <c r="A738" s="56"/>
      <c r="B738" s="77"/>
      <c r="C738" s="45"/>
      <c r="D738" s="46"/>
    </row>
    <row r="739" spans="1:4" ht="15.75" customHeight="1" x14ac:dyDescent="0.3">
      <c r="A739" s="56"/>
      <c r="B739" s="77"/>
      <c r="C739" s="45"/>
      <c r="D739" s="46"/>
    </row>
    <row r="740" spans="1:4" ht="15.75" customHeight="1" x14ac:dyDescent="0.3">
      <c r="A740" s="56"/>
      <c r="B740" s="77"/>
      <c r="C740" s="45"/>
      <c r="D740" s="46"/>
    </row>
    <row r="741" spans="1:4" ht="15.75" customHeight="1" x14ac:dyDescent="0.3">
      <c r="A741" s="56"/>
      <c r="B741" s="77"/>
      <c r="C741" s="45"/>
      <c r="D741" s="46"/>
    </row>
    <row r="742" spans="1:4" ht="15.75" customHeight="1" x14ac:dyDescent="0.3">
      <c r="A742" s="56"/>
      <c r="B742" s="77"/>
      <c r="C742" s="45"/>
      <c r="D742" s="46"/>
    </row>
    <row r="743" spans="1:4" ht="15.75" customHeight="1" x14ac:dyDescent="0.3">
      <c r="A743" s="56"/>
      <c r="B743" s="77"/>
      <c r="C743" s="45"/>
      <c r="D743" s="46"/>
    </row>
    <row r="744" spans="1:4" ht="15.75" customHeight="1" x14ac:dyDescent="0.3">
      <c r="A744" s="56"/>
      <c r="B744" s="77"/>
      <c r="C744" s="45"/>
      <c r="D744" s="46"/>
    </row>
    <row r="745" spans="1:4" ht="15.75" customHeight="1" x14ac:dyDescent="0.3">
      <c r="A745" s="56"/>
      <c r="B745" s="77"/>
      <c r="C745" s="45"/>
      <c r="D745" s="46"/>
    </row>
    <row r="746" spans="1:4" ht="15.75" customHeight="1" x14ac:dyDescent="0.3">
      <c r="A746" s="56"/>
      <c r="B746" s="77"/>
      <c r="C746" s="45"/>
      <c r="D746" s="46"/>
    </row>
    <row r="747" spans="1:4" ht="15.75" customHeight="1" x14ac:dyDescent="0.3">
      <c r="A747" s="56"/>
      <c r="B747" s="77"/>
      <c r="C747" s="45"/>
      <c r="D747" s="46"/>
    </row>
    <row r="748" spans="1:4" ht="15.75" customHeight="1" x14ac:dyDescent="0.3">
      <c r="A748" s="56"/>
      <c r="B748" s="77"/>
      <c r="C748" s="45"/>
      <c r="D748" s="46"/>
    </row>
    <row r="749" spans="1:4" ht="15.75" customHeight="1" x14ac:dyDescent="0.3">
      <c r="A749" s="56"/>
      <c r="B749" s="77"/>
      <c r="C749" s="45"/>
      <c r="D749" s="46"/>
    </row>
    <row r="750" spans="1:4" ht="15.75" customHeight="1" x14ac:dyDescent="0.3">
      <c r="A750" s="56"/>
      <c r="B750" s="77"/>
      <c r="C750" s="45"/>
      <c r="D750" s="46"/>
    </row>
    <row r="751" spans="1:4" ht="15.75" customHeight="1" x14ac:dyDescent="0.3">
      <c r="A751" s="56"/>
      <c r="B751" s="77"/>
      <c r="C751" s="45"/>
      <c r="D751" s="46"/>
    </row>
    <row r="752" spans="1:4" ht="15.75" customHeight="1" x14ac:dyDescent="0.3">
      <c r="A752" s="56"/>
      <c r="B752" s="77"/>
      <c r="C752" s="45"/>
      <c r="D752" s="46"/>
    </row>
    <row r="753" spans="1:4" ht="15.75" customHeight="1" x14ac:dyDescent="0.3">
      <c r="A753" s="56"/>
      <c r="B753" s="77"/>
      <c r="C753" s="45"/>
      <c r="D753" s="46"/>
    </row>
    <row r="754" spans="1:4" ht="15.75" customHeight="1" x14ac:dyDescent="0.3">
      <c r="A754" s="56"/>
      <c r="B754" s="77"/>
      <c r="C754" s="45"/>
      <c r="D754" s="46"/>
    </row>
    <row r="755" spans="1:4" ht="15.75" customHeight="1" x14ac:dyDescent="0.3">
      <c r="A755" s="56"/>
      <c r="B755" s="77"/>
      <c r="C755" s="45"/>
      <c r="D755" s="46"/>
    </row>
    <row r="756" spans="1:4" ht="15.75" customHeight="1" x14ac:dyDescent="0.3">
      <c r="A756" s="56"/>
      <c r="B756" s="77"/>
      <c r="C756" s="45"/>
      <c r="D756" s="46"/>
    </row>
    <row r="757" spans="1:4" ht="15.75" customHeight="1" x14ac:dyDescent="0.3">
      <c r="A757" s="56"/>
      <c r="B757" s="77"/>
      <c r="C757" s="45"/>
      <c r="D757" s="46"/>
    </row>
    <row r="758" spans="1:4" ht="15.75" customHeight="1" x14ac:dyDescent="0.3">
      <c r="A758" s="56"/>
      <c r="B758" s="77"/>
      <c r="C758" s="45"/>
      <c r="D758" s="46"/>
    </row>
    <row r="759" spans="1:4" ht="15.75" customHeight="1" x14ac:dyDescent="0.3">
      <c r="A759" s="56"/>
      <c r="B759" s="77"/>
      <c r="C759" s="45"/>
      <c r="D759" s="46"/>
    </row>
    <row r="760" spans="1:4" ht="15.75" customHeight="1" x14ac:dyDescent="0.3">
      <c r="A760" s="56"/>
      <c r="B760" s="77"/>
      <c r="C760" s="45"/>
      <c r="D760" s="46"/>
    </row>
    <row r="761" spans="1:4" ht="15.75" customHeight="1" x14ac:dyDescent="0.3">
      <c r="A761" s="56"/>
      <c r="B761" s="77"/>
      <c r="C761" s="45"/>
      <c r="D761" s="46"/>
    </row>
    <row r="762" spans="1:4" ht="15.75" customHeight="1" x14ac:dyDescent="0.3">
      <c r="A762" s="56"/>
      <c r="B762" s="77"/>
      <c r="C762" s="45"/>
      <c r="D762" s="46"/>
    </row>
    <row r="763" spans="1:4" ht="15.75" customHeight="1" x14ac:dyDescent="0.3">
      <c r="A763" s="56"/>
      <c r="B763" s="77"/>
      <c r="C763" s="45"/>
      <c r="D763" s="46"/>
    </row>
    <row r="764" spans="1:4" ht="15.75" customHeight="1" x14ac:dyDescent="0.3">
      <c r="A764" s="56"/>
      <c r="B764" s="77"/>
      <c r="C764" s="45"/>
      <c r="D764" s="46"/>
    </row>
    <row r="765" spans="1:4" ht="15.75" customHeight="1" x14ac:dyDescent="0.3">
      <c r="A765" s="56"/>
      <c r="B765" s="77"/>
      <c r="C765" s="45"/>
      <c r="D765" s="46"/>
    </row>
    <row r="766" spans="1:4" ht="15.75" customHeight="1" x14ac:dyDescent="0.3">
      <c r="A766" s="56"/>
      <c r="B766" s="77"/>
      <c r="C766" s="45"/>
      <c r="D766" s="46"/>
    </row>
    <row r="767" spans="1:4" ht="15.75" customHeight="1" x14ac:dyDescent="0.3">
      <c r="A767" s="56"/>
      <c r="B767" s="77"/>
      <c r="C767" s="45"/>
      <c r="D767" s="46"/>
    </row>
    <row r="768" spans="1:4" ht="15.75" customHeight="1" x14ac:dyDescent="0.3">
      <c r="A768" s="56"/>
      <c r="B768" s="77"/>
      <c r="C768" s="45"/>
      <c r="D768" s="46"/>
    </row>
    <row r="769" spans="1:4" ht="15.75" customHeight="1" x14ac:dyDescent="0.3">
      <c r="A769" s="56"/>
      <c r="B769" s="77"/>
      <c r="C769" s="45"/>
      <c r="D769" s="46"/>
    </row>
    <row r="770" spans="1:4" ht="15.75" customHeight="1" x14ac:dyDescent="0.3">
      <c r="A770" s="56"/>
      <c r="B770" s="77"/>
      <c r="C770" s="45"/>
      <c r="D770" s="46"/>
    </row>
    <row r="771" spans="1:4" ht="15.75" customHeight="1" x14ac:dyDescent="0.3">
      <c r="A771" s="56"/>
      <c r="B771" s="77"/>
      <c r="C771" s="45"/>
      <c r="D771" s="46"/>
    </row>
    <row r="772" spans="1:4" ht="15.75" customHeight="1" x14ac:dyDescent="0.3">
      <c r="A772" s="56"/>
      <c r="B772" s="77"/>
      <c r="C772" s="45"/>
      <c r="D772" s="46"/>
    </row>
    <row r="773" spans="1:4" ht="15.75" customHeight="1" x14ac:dyDescent="0.3">
      <c r="A773" s="56"/>
      <c r="B773" s="77"/>
      <c r="C773" s="45"/>
      <c r="D773" s="46"/>
    </row>
    <row r="774" spans="1:4" ht="15.75" customHeight="1" x14ac:dyDescent="0.3">
      <c r="A774" s="56"/>
      <c r="B774" s="77"/>
      <c r="C774" s="45"/>
      <c r="D774" s="46"/>
    </row>
    <row r="775" spans="1:4" ht="15.75" customHeight="1" x14ac:dyDescent="0.3">
      <c r="A775" s="56"/>
      <c r="B775" s="77"/>
      <c r="C775" s="45"/>
      <c r="D775" s="46"/>
    </row>
    <row r="776" spans="1:4" ht="15.75" customHeight="1" x14ac:dyDescent="0.3">
      <c r="A776" s="56"/>
      <c r="B776" s="77"/>
      <c r="C776" s="45"/>
      <c r="D776" s="46"/>
    </row>
    <row r="777" spans="1:4" ht="15.75" customHeight="1" x14ac:dyDescent="0.3">
      <c r="A777" s="56"/>
      <c r="B777" s="77"/>
      <c r="C777" s="45"/>
      <c r="D777" s="46"/>
    </row>
    <row r="778" spans="1:4" ht="15.75" customHeight="1" x14ac:dyDescent="0.3">
      <c r="A778" s="56"/>
      <c r="B778" s="77"/>
      <c r="C778" s="45"/>
      <c r="D778" s="46"/>
    </row>
    <row r="779" spans="1:4" ht="15.75" customHeight="1" x14ac:dyDescent="0.3">
      <c r="A779" s="56"/>
      <c r="B779" s="77"/>
      <c r="C779" s="45"/>
      <c r="D779" s="46"/>
    </row>
    <row r="780" spans="1:4" ht="15.75" customHeight="1" x14ac:dyDescent="0.3">
      <c r="A780" s="56"/>
      <c r="B780" s="77"/>
      <c r="C780" s="45"/>
      <c r="D780" s="46"/>
    </row>
    <row r="781" spans="1:4" ht="15.75" customHeight="1" x14ac:dyDescent="0.3">
      <c r="A781" s="56"/>
      <c r="B781" s="77"/>
      <c r="C781" s="45"/>
      <c r="D781" s="46"/>
    </row>
    <row r="782" spans="1:4" ht="15.75" customHeight="1" x14ac:dyDescent="0.3">
      <c r="A782" s="56"/>
      <c r="B782" s="77"/>
      <c r="C782" s="45"/>
      <c r="D782" s="46"/>
    </row>
    <row r="783" spans="1:4" ht="15.75" customHeight="1" x14ac:dyDescent="0.3">
      <c r="A783" s="56"/>
      <c r="B783" s="77"/>
      <c r="C783" s="45"/>
      <c r="D783" s="46"/>
    </row>
    <row r="784" spans="1:4" ht="15.75" customHeight="1" x14ac:dyDescent="0.3">
      <c r="A784" s="56"/>
      <c r="B784" s="77"/>
      <c r="C784" s="45"/>
      <c r="D784" s="46"/>
    </row>
    <row r="785" spans="1:4" ht="15.75" customHeight="1" x14ac:dyDescent="0.3">
      <c r="A785" s="56"/>
      <c r="B785" s="77"/>
      <c r="C785" s="45"/>
      <c r="D785" s="46"/>
    </row>
    <row r="786" spans="1:4" ht="15.75" customHeight="1" x14ac:dyDescent="0.3">
      <c r="A786" s="56"/>
      <c r="B786" s="77"/>
      <c r="C786" s="45"/>
      <c r="D786" s="46"/>
    </row>
    <row r="787" spans="1:4" ht="15.75" customHeight="1" x14ac:dyDescent="0.3">
      <c r="A787" s="56"/>
      <c r="B787" s="77"/>
      <c r="C787" s="45"/>
      <c r="D787" s="46"/>
    </row>
    <row r="788" spans="1:4" ht="15.75" customHeight="1" x14ac:dyDescent="0.3">
      <c r="A788" s="56"/>
      <c r="B788" s="77"/>
      <c r="C788" s="45"/>
      <c r="D788" s="46"/>
    </row>
    <row r="789" spans="1:4" ht="15.75" customHeight="1" x14ac:dyDescent="0.3">
      <c r="A789" s="56"/>
      <c r="B789" s="77"/>
      <c r="C789" s="45"/>
      <c r="D789" s="46"/>
    </row>
    <row r="790" spans="1:4" ht="15.75" customHeight="1" x14ac:dyDescent="0.3">
      <c r="A790" s="56"/>
      <c r="B790" s="77"/>
      <c r="C790" s="45"/>
      <c r="D790" s="46"/>
    </row>
    <row r="791" spans="1:4" ht="15.75" customHeight="1" x14ac:dyDescent="0.3">
      <c r="A791" s="56"/>
      <c r="B791" s="77"/>
      <c r="C791" s="45"/>
      <c r="D791" s="46"/>
    </row>
    <row r="792" spans="1:4" ht="15.75" customHeight="1" x14ac:dyDescent="0.3">
      <c r="A792" s="56"/>
      <c r="B792" s="77"/>
      <c r="C792" s="45"/>
      <c r="D792" s="46"/>
    </row>
    <row r="793" spans="1:4" ht="15.75" customHeight="1" x14ac:dyDescent="0.3">
      <c r="A793" s="56"/>
      <c r="B793" s="77"/>
      <c r="C793" s="45"/>
      <c r="D793" s="46"/>
    </row>
    <row r="794" spans="1:4" ht="15.75" customHeight="1" x14ac:dyDescent="0.3">
      <c r="A794" s="56"/>
      <c r="B794" s="77"/>
      <c r="C794" s="45"/>
      <c r="D794" s="46"/>
    </row>
    <row r="795" spans="1:4" ht="15.75" customHeight="1" x14ac:dyDescent="0.3">
      <c r="A795" s="56"/>
      <c r="B795" s="77"/>
      <c r="C795" s="45"/>
      <c r="D795" s="46"/>
    </row>
    <row r="796" spans="1:4" ht="15.75" customHeight="1" x14ac:dyDescent="0.3">
      <c r="A796" s="56"/>
      <c r="B796" s="77"/>
      <c r="C796" s="45"/>
      <c r="D796" s="46"/>
    </row>
    <row r="797" spans="1:4" ht="15.75" customHeight="1" x14ac:dyDescent="0.3">
      <c r="A797" s="56"/>
      <c r="B797" s="77"/>
      <c r="C797" s="45"/>
      <c r="D797" s="46"/>
    </row>
    <row r="798" spans="1:4" ht="15.75" customHeight="1" x14ac:dyDescent="0.3">
      <c r="A798" s="56"/>
      <c r="B798" s="77"/>
      <c r="C798" s="45"/>
      <c r="D798" s="46"/>
    </row>
    <row r="799" spans="1:4" ht="15.75" customHeight="1" x14ac:dyDescent="0.3">
      <c r="A799" s="56"/>
      <c r="B799" s="77"/>
      <c r="C799" s="45"/>
      <c r="D799" s="46"/>
    </row>
    <row r="800" spans="1:4" ht="15.75" customHeight="1" x14ac:dyDescent="0.3">
      <c r="A800" s="56"/>
      <c r="B800" s="77"/>
      <c r="C800" s="45"/>
      <c r="D800" s="46"/>
    </row>
    <row r="801" spans="1:4" ht="15.75" customHeight="1" x14ac:dyDescent="0.3">
      <c r="A801" s="56"/>
      <c r="B801" s="77"/>
      <c r="C801" s="45"/>
      <c r="D801" s="46"/>
    </row>
    <row r="802" spans="1:4" ht="15.75" customHeight="1" x14ac:dyDescent="0.3">
      <c r="A802" s="56"/>
      <c r="B802" s="77"/>
      <c r="C802" s="45"/>
      <c r="D802" s="46"/>
    </row>
    <row r="803" spans="1:4" ht="15.75" customHeight="1" x14ac:dyDescent="0.3">
      <c r="A803" s="56"/>
      <c r="B803" s="77"/>
      <c r="C803" s="45"/>
      <c r="D803" s="46"/>
    </row>
    <row r="804" spans="1:4" ht="15.75" customHeight="1" x14ac:dyDescent="0.3">
      <c r="A804" s="56"/>
      <c r="B804" s="77"/>
      <c r="C804" s="45"/>
      <c r="D804" s="46"/>
    </row>
    <row r="805" spans="1:4" ht="15.75" customHeight="1" x14ac:dyDescent="0.3">
      <c r="A805" s="56"/>
      <c r="B805" s="77"/>
      <c r="C805" s="45"/>
      <c r="D805" s="46"/>
    </row>
    <row r="806" spans="1:4" ht="15.75" customHeight="1" x14ac:dyDescent="0.3">
      <c r="A806" s="56"/>
      <c r="B806" s="77"/>
      <c r="C806" s="45"/>
      <c r="D806" s="46"/>
    </row>
    <row r="807" spans="1:4" ht="15.75" customHeight="1" x14ac:dyDescent="0.3">
      <c r="A807" s="56"/>
      <c r="B807" s="77"/>
      <c r="C807" s="45"/>
      <c r="D807" s="46"/>
    </row>
    <row r="808" spans="1:4" ht="15.75" customHeight="1" x14ac:dyDescent="0.3">
      <c r="A808" s="56"/>
      <c r="B808" s="77"/>
      <c r="C808" s="45"/>
      <c r="D808" s="46"/>
    </row>
    <row r="809" spans="1:4" ht="15.75" customHeight="1" x14ac:dyDescent="0.3">
      <c r="A809" s="56"/>
      <c r="B809" s="77"/>
      <c r="C809" s="45"/>
      <c r="D809" s="46"/>
    </row>
    <row r="810" spans="1:4" ht="15.75" customHeight="1" x14ac:dyDescent="0.3">
      <c r="A810" s="56"/>
      <c r="B810" s="77"/>
      <c r="C810" s="45"/>
      <c r="D810" s="46"/>
    </row>
    <row r="811" spans="1:4" ht="15.75" customHeight="1" x14ac:dyDescent="0.3">
      <c r="A811" s="56"/>
      <c r="B811" s="77"/>
      <c r="C811" s="45"/>
      <c r="D811" s="46"/>
    </row>
    <row r="812" spans="1:4" ht="15.75" customHeight="1" x14ac:dyDescent="0.3">
      <c r="A812" s="56"/>
      <c r="B812" s="77"/>
      <c r="C812" s="45"/>
      <c r="D812" s="46"/>
    </row>
    <row r="813" spans="1:4" ht="15.75" customHeight="1" x14ac:dyDescent="0.3">
      <c r="A813" s="56"/>
      <c r="B813" s="77"/>
      <c r="C813" s="45"/>
      <c r="D813" s="46"/>
    </row>
    <row r="814" spans="1:4" ht="15.75" customHeight="1" x14ac:dyDescent="0.3">
      <c r="A814" s="56"/>
      <c r="B814" s="77"/>
      <c r="C814" s="45"/>
      <c r="D814" s="46"/>
    </row>
    <row r="815" spans="1:4" ht="15.75" customHeight="1" x14ac:dyDescent="0.3">
      <c r="A815" s="56"/>
      <c r="B815" s="77"/>
      <c r="C815" s="45"/>
      <c r="D815" s="46"/>
    </row>
    <row r="816" spans="1:4" ht="15.75" customHeight="1" x14ac:dyDescent="0.3">
      <c r="A816" s="56"/>
      <c r="B816" s="77"/>
      <c r="C816" s="45"/>
      <c r="D816" s="46"/>
    </row>
    <row r="817" spans="1:4" ht="15.75" customHeight="1" x14ac:dyDescent="0.3">
      <c r="A817" s="56"/>
      <c r="B817" s="77"/>
      <c r="C817" s="45"/>
      <c r="D817" s="46"/>
    </row>
    <row r="818" spans="1:4" ht="15.75" customHeight="1" x14ac:dyDescent="0.3">
      <c r="A818" s="56"/>
      <c r="B818" s="77"/>
      <c r="C818" s="45"/>
      <c r="D818" s="46"/>
    </row>
    <row r="819" spans="1:4" ht="15.75" customHeight="1" x14ac:dyDescent="0.3">
      <c r="A819" s="56"/>
      <c r="B819" s="77"/>
      <c r="C819" s="45"/>
      <c r="D819" s="46"/>
    </row>
    <row r="820" spans="1:4" ht="15.75" customHeight="1" x14ac:dyDescent="0.3">
      <c r="A820" s="56"/>
      <c r="B820" s="77"/>
      <c r="C820" s="45"/>
      <c r="D820" s="46"/>
    </row>
    <row r="821" spans="1:4" ht="15.75" customHeight="1" x14ac:dyDescent="0.3">
      <c r="A821" s="56"/>
      <c r="B821" s="77"/>
      <c r="C821" s="45"/>
      <c r="D821" s="46"/>
    </row>
    <row r="822" spans="1:4" ht="15.75" customHeight="1" x14ac:dyDescent="0.3">
      <c r="A822" s="56"/>
      <c r="B822" s="77"/>
      <c r="C822" s="45"/>
      <c r="D822" s="46"/>
    </row>
    <row r="823" spans="1:4" ht="15.75" customHeight="1" x14ac:dyDescent="0.3">
      <c r="A823" s="56"/>
      <c r="B823" s="77"/>
      <c r="C823" s="45"/>
      <c r="D823" s="46"/>
    </row>
    <row r="824" spans="1:4" ht="15.75" customHeight="1" x14ac:dyDescent="0.3">
      <c r="A824" s="56"/>
      <c r="B824" s="77"/>
      <c r="C824" s="45"/>
      <c r="D824" s="46"/>
    </row>
    <row r="825" spans="1:4" ht="15.75" customHeight="1" x14ac:dyDescent="0.3">
      <c r="A825" s="56"/>
      <c r="B825" s="77"/>
      <c r="C825" s="45"/>
      <c r="D825" s="46"/>
    </row>
    <row r="826" spans="1:4" ht="15.75" customHeight="1" x14ac:dyDescent="0.3">
      <c r="A826" s="56"/>
      <c r="B826" s="77"/>
      <c r="C826" s="45"/>
      <c r="D826" s="46"/>
    </row>
    <row r="827" spans="1:4" ht="15.75" customHeight="1" x14ac:dyDescent="0.3">
      <c r="A827" s="56"/>
      <c r="B827" s="77"/>
      <c r="C827" s="45"/>
      <c r="D827" s="46"/>
    </row>
    <row r="828" spans="1:4" ht="15.75" customHeight="1" x14ac:dyDescent="0.3">
      <c r="A828" s="56"/>
      <c r="B828" s="77"/>
      <c r="C828" s="45"/>
      <c r="D828" s="46"/>
    </row>
    <row r="829" spans="1:4" ht="15.75" customHeight="1" x14ac:dyDescent="0.3">
      <c r="A829" s="56"/>
      <c r="B829" s="77"/>
      <c r="C829" s="45"/>
      <c r="D829" s="46"/>
    </row>
    <row r="830" spans="1:4" ht="15.75" customHeight="1" x14ac:dyDescent="0.3">
      <c r="A830" s="56"/>
      <c r="B830" s="77"/>
      <c r="C830" s="45"/>
      <c r="D830" s="46"/>
    </row>
    <row r="831" spans="1:4" ht="15.75" customHeight="1" x14ac:dyDescent="0.3">
      <c r="A831" s="56"/>
      <c r="B831" s="77"/>
      <c r="C831" s="45"/>
      <c r="D831" s="46"/>
    </row>
    <row r="832" spans="1:4" ht="15.75" customHeight="1" x14ac:dyDescent="0.3">
      <c r="A832" s="56"/>
      <c r="B832" s="77"/>
      <c r="C832" s="45"/>
      <c r="D832" s="46"/>
    </row>
    <row r="833" spans="1:4" ht="15.75" customHeight="1" x14ac:dyDescent="0.3">
      <c r="A833" s="56"/>
      <c r="B833" s="77"/>
      <c r="C833" s="45"/>
      <c r="D833" s="46"/>
    </row>
    <row r="834" spans="1:4" ht="15.75" customHeight="1" x14ac:dyDescent="0.3">
      <c r="A834" s="56"/>
      <c r="B834" s="77"/>
      <c r="C834" s="45"/>
      <c r="D834" s="46"/>
    </row>
    <row r="835" spans="1:4" ht="15.75" customHeight="1" x14ac:dyDescent="0.3">
      <c r="A835" s="56"/>
      <c r="B835" s="77"/>
      <c r="C835" s="45"/>
      <c r="D835" s="46"/>
    </row>
    <row r="836" spans="1:4" ht="15.75" customHeight="1" x14ac:dyDescent="0.3">
      <c r="A836" s="56"/>
      <c r="B836" s="77"/>
      <c r="C836" s="45"/>
      <c r="D836" s="46"/>
    </row>
    <row r="837" spans="1:4" ht="15.75" customHeight="1" x14ac:dyDescent="0.3">
      <c r="A837" s="56"/>
      <c r="B837" s="77"/>
      <c r="C837" s="45"/>
      <c r="D837" s="46"/>
    </row>
    <row r="838" spans="1:4" ht="15.75" customHeight="1" x14ac:dyDescent="0.3">
      <c r="A838" s="56"/>
      <c r="B838" s="77"/>
      <c r="C838" s="45"/>
      <c r="D838" s="46"/>
    </row>
    <row r="839" spans="1:4" ht="15.75" customHeight="1" x14ac:dyDescent="0.3">
      <c r="A839" s="56"/>
      <c r="B839" s="77"/>
      <c r="C839" s="45"/>
      <c r="D839" s="46"/>
    </row>
    <row r="840" spans="1:4" ht="15.75" customHeight="1" x14ac:dyDescent="0.3">
      <c r="A840" s="56"/>
      <c r="B840" s="77"/>
      <c r="C840" s="45"/>
      <c r="D840" s="46"/>
    </row>
    <row r="841" spans="1:4" ht="15.75" customHeight="1" x14ac:dyDescent="0.3">
      <c r="A841" s="56"/>
      <c r="B841" s="77"/>
      <c r="C841" s="45"/>
      <c r="D841" s="46"/>
    </row>
    <row r="842" spans="1:4" ht="15.75" customHeight="1" x14ac:dyDescent="0.3">
      <c r="A842" s="56"/>
      <c r="B842" s="77"/>
      <c r="C842" s="45"/>
      <c r="D842" s="46"/>
    </row>
    <row r="843" spans="1:4" ht="15.75" customHeight="1" x14ac:dyDescent="0.3">
      <c r="A843" s="56"/>
      <c r="B843" s="77"/>
      <c r="C843" s="45"/>
      <c r="D843" s="46"/>
    </row>
    <row r="844" spans="1:4" ht="15.75" customHeight="1" x14ac:dyDescent="0.3">
      <c r="A844" s="56"/>
      <c r="B844" s="77"/>
      <c r="C844" s="45"/>
      <c r="D844" s="46"/>
    </row>
    <row r="845" spans="1:4" ht="15.75" customHeight="1" x14ac:dyDescent="0.3">
      <c r="A845" s="56"/>
      <c r="B845" s="77"/>
      <c r="C845" s="45"/>
      <c r="D845" s="46"/>
    </row>
    <row r="846" spans="1:4" ht="15.75" customHeight="1" x14ac:dyDescent="0.3">
      <c r="A846" s="56"/>
      <c r="B846" s="77"/>
      <c r="C846" s="45"/>
      <c r="D846" s="46"/>
    </row>
    <row r="847" spans="1:4" ht="15.75" customHeight="1" x14ac:dyDescent="0.3">
      <c r="A847" s="56"/>
      <c r="B847" s="77"/>
      <c r="C847" s="45"/>
      <c r="D847" s="46"/>
    </row>
    <row r="848" spans="1:4" ht="15.75" customHeight="1" x14ac:dyDescent="0.3">
      <c r="A848" s="56"/>
      <c r="B848" s="77"/>
      <c r="C848" s="45"/>
      <c r="D848" s="46"/>
    </row>
    <row r="849" spans="1:4" ht="15.75" customHeight="1" x14ac:dyDescent="0.3">
      <c r="A849" s="56"/>
      <c r="B849" s="77"/>
      <c r="C849" s="45"/>
      <c r="D849" s="46"/>
    </row>
    <row r="850" spans="1:4" ht="15.75" customHeight="1" x14ac:dyDescent="0.3">
      <c r="A850" s="56"/>
      <c r="B850" s="77"/>
      <c r="C850" s="45"/>
      <c r="D850" s="46"/>
    </row>
    <row r="851" spans="1:4" ht="15.75" customHeight="1" x14ac:dyDescent="0.3">
      <c r="A851" s="56"/>
      <c r="B851" s="77"/>
      <c r="C851" s="45"/>
      <c r="D851" s="46"/>
    </row>
    <row r="852" spans="1:4" ht="15.75" customHeight="1" x14ac:dyDescent="0.3">
      <c r="A852" s="56"/>
      <c r="B852" s="77"/>
      <c r="C852" s="45"/>
      <c r="D852" s="46"/>
    </row>
    <row r="853" spans="1:4" ht="15.75" customHeight="1" x14ac:dyDescent="0.3">
      <c r="A853" s="56"/>
      <c r="B853" s="77"/>
      <c r="C853" s="45"/>
      <c r="D853" s="46"/>
    </row>
    <row r="854" spans="1:4" ht="15.75" customHeight="1" x14ac:dyDescent="0.3">
      <c r="A854" s="56"/>
      <c r="B854" s="77"/>
      <c r="C854" s="45"/>
      <c r="D854" s="46"/>
    </row>
    <row r="855" spans="1:4" ht="15.75" customHeight="1" x14ac:dyDescent="0.3">
      <c r="A855" s="56"/>
      <c r="B855" s="77"/>
      <c r="C855" s="45"/>
      <c r="D855" s="46"/>
    </row>
    <row r="856" spans="1:4" ht="15.75" customHeight="1" x14ac:dyDescent="0.3">
      <c r="A856" s="56"/>
      <c r="B856" s="77"/>
      <c r="C856" s="45"/>
      <c r="D856" s="46"/>
    </row>
    <row r="857" spans="1:4" ht="15.75" customHeight="1" x14ac:dyDescent="0.3">
      <c r="A857" s="56"/>
      <c r="B857" s="77"/>
      <c r="C857" s="45"/>
      <c r="D857" s="46"/>
    </row>
    <row r="858" spans="1:4" ht="15.75" customHeight="1" x14ac:dyDescent="0.3">
      <c r="A858" s="56"/>
      <c r="B858" s="77"/>
      <c r="C858" s="45"/>
      <c r="D858" s="46"/>
    </row>
    <row r="859" spans="1:4" ht="15.75" customHeight="1" x14ac:dyDescent="0.3">
      <c r="A859" s="56"/>
      <c r="B859" s="77"/>
      <c r="C859" s="45"/>
      <c r="D859" s="46"/>
    </row>
    <row r="860" spans="1:4" ht="15.75" customHeight="1" x14ac:dyDescent="0.3">
      <c r="A860" s="56"/>
      <c r="B860" s="77"/>
      <c r="C860" s="45"/>
      <c r="D860" s="46"/>
    </row>
    <row r="861" spans="1:4" ht="15.75" customHeight="1" x14ac:dyDescent="0.3">
      <c r="A861" s="56"/>
      <c r="B861" s="77"/>
      <c r="C861" s="45"/>
      <c r="D861" s="46"/>
    </row>
    <row r="862" spans="1:4" ht="15.75" customHeight="1" x14ac:dyDescent="0.3">
      <c r="A862" s="56"/>
      <c r="B862" s="77"/>
      <c r="C862" s="45"/>
      <c r="D862" s="46"/>
    </row>
    <row r="863" spans="1:4" ht="15.75" customHeight="1" x14ac:dyDescent="0.3">
      <c r="A863" s="56"/>
      <c r="B863" s="77"/>
      <c r="C863" s="45"/>
      <c r="D863" s="46"/>
    </row>
    <row r="864" spans="1:4" ht="15.75" customHeight="1" x14ac:dyDescent="0.3">
      <c r="A864" s="56"/>
      <c r="B864" s="77"/>
      <c r="C864" s="45"/>
      <c r="D864" s="46"/>
    </row>
    <row r="865" spans="1:4" ht="15.75" customHeight="1" x14ac:dyDescent="0.3">
      <c r="A865" s="56"/>
      <c r="B865" s="77"/>
      <c r="C865" s="45"/>
      <c r="D865" s="46"/>
    </row>
    <row r="866" spans="1:4" ht="15.75" customHeight="1" x14ac:dyDescent="0.3">
      <c r="A866" s="56"/>
      <c r="B866" s="77"/>
      <c r="C866" s="45"/>
      <c r="D866" s="46"/>
    </row>
    <row r="867" spans="1:4" ht="15.75" customHeight="1" x14ac:dyDescent="0.3">
      <c r="A867" s="56"/>
      <c r="B867" s="77"/>
      <c r="C867" s="45"/>
      <c r="D867" s="46"/>
    </row>
    <row r="868" spans="1:4" ht="15.75" customHeight="1" x14ac:dyDescent="0.3">
      <c r="A868" s="56"/>
      <c r="B868" s="77"/>
      <c r="C868" s="45"/>
      <c r="D868" s="46"/>
    </row>
    <row r="869" spans="1:4" ht="15.75" customHeight="1" x14ac:dyDescent="0.3">
      <c r="A869" s="56"/>
      <c r="B869" s="77"/>
      <c r="C869" s="45"/>
      <c r="D869" s="46"/>
    </row>
    <row r="870" spans="1:4" ht="15.75" customHeight="1" x14ac:dyDescent="0.3">
      <c r="A870" s="56"/>
      <c r="B870" s="77"/>
      <c r="C870" s="45"/>
      <c r="D870" s="46"/>
    </row>
    <row r="871" spans="1:4" ht="15.75" customHeight="1" x14ac:dyDescent="0.3">
      <c r="A871" s="56"/>
      <c r="B871" s="77"/>
      <c r="C871" s="45"/>
      <c r="D871" s="46"/>
    </row>
    <row r="872" spans="1:4" ht="15.75" customHeight="1" x14ac:dyDescent="0.3">
      <c r="A872" s="56"/>
      <c r="B872" s="77"/>
      <c r="C872" s="45"/>
      <c r="D872" s="46"/>
    </row>
    <row r="873" spans="1:4" ht="15.75" customHeight="1" x14ac:dyDescent="0.3">
      <c r="A873" s="56"/>
      <c r="B873" s="77"/>
      <c r="C873" s="45"/>
      <c r="D873" s="46"/>
    </row>
    <row r="874" spans="1:4" ht="15.75" customHeight="1" x14ac:dyDescent="0.3">
      <c r="A874" s="56"/>
      <c r="B874" s="77"/>
      <c r="C874" s="45"/>
      <c r="D874" s="46"/>
    </row>
    <row r="875" spans="1:4" ht="15.75" customHeight="1" x14ac:dyDescent="0.3">
      <c r="A875" s="56"/>
      <c r="B875" s="77"/>
      <c r="C875" s="45"/>
      <c r="D875" s="46"/>
    </row>
    <row r="876" spans="1:4" ht="15.75" customHeight="1" x14ac:dyDescent="0.3">
      <c r="A876" s="56"/>
      <c r="B876" s="77"/>
      <c r="C876" s="45"/>
      <c r="D876" s="46"/>
    </row>
    <row r="877" spans="1:4" ht="15.75" customHeight="1" x14ac:dyDescent="0.3">
      <c r="A877" s="56"/>
      <c r="B877" s="77"/>
      <c r="C877" s="45"/>
      <c r="D877" s="46"/>
    </row>
    <row r="878" spans="1:4" ht="15.75" customHeight="1" x14ac:dyDescent="0.3">
      <c r="A878" s="56"/>
      <c r="B878" s="77"/>
      <c r="C878" s="45"/>
      <c r="D878" s="46"/>
    </row>
    <row r="879" spans="1:4" ht="15.75" customHeight="1" x14ac:dyDescent="0.3">
      <c r="A879" s="56"/>
      <c r="B879" s="77"/>
      <c r="C879" s="45"/>
      <c r="D879" s="46"/>
    </row>
    <row r="880" spans="1:4" ht="15.75" customHeight="1" x14ac:dyDescent="0.3">
      <c r="A880" s="56"/>
      <c r="B880" s="77"/>
      <c r="C880" s="45"/>
      <c r="D880" s="46"/>
    </row>
    <row r="881" spans="1:4" ht="15.75" customHeight="1" x14ac:dyDescent="0.3">
      <c r="A881" s="56"/>
      <c r="B881" s="77"/>
      <c r="C881" s="45"/>
      <c r="D881" s="46"/>
    </row>
    <row r="882" spans="1:4" ht="15.75" customHeight="1" x14ac:dyDescent="0.3">
      <c r="A882" s="56"/>
      <c r="B882" s="77"/>
      <c r="C882" s="45"/>
      <c r="D882" s="46"/>
    </row>
    <row r="883" spans="1:4" ht="15.75" customHeight="1" x14ac:dyDescent="0.3">
      <c r="A883" s="56"/>
      <c r="B883" s="77"/>
      <c r="C883" s="45"/>
      <c r="D883" s="46"/>
    </row>
    <row r="884" spans="1:4" ht="15.75" customHeight="1" x14ac:dyDescent="0.3">
      <c r="A884" s="56"/>
      <c r="B884" s="77"/>
      <c r="C884" s="45"/>
      <c r="D884" s="46"/>
    </row>
    <row r="885" spans="1:4" ht="15.75" customHeight="1" x14ac:dyDescent="0.3">
      <c r="A885" s="56"/>
      <c r="B885" s="77"/>
      <c r="C885" s="45"/>
      <c r="D885" s="46"/>
    </row>
    <row r="886" spans="1:4" ht="15.75" customHeight="1" x14ac:dyDescent="0.3">
      <c r="A886" s="56"/>
      <c r="B886" s="77"/>
      <c r="C886" s="45"/>
      <c r="D886" s="46"/>
    </row>
    <row r="887" spans="1:4" ht="15.75" customHeight="1" x14ac:dyDescent="0.3">
      <c r="A887" s="56"/>
      <c r="B887" s="77"/>
      <c r="C887" s="45"/>
      <c r="D887" s="46"/>
    </row>
    <row r="888" spans="1:4" ht="15.75" customHeight="1" x14ac:dyDescent="0.3">
      <c r="A888" s="56"/>
      <c r="B888" s="77"/>
      <c r="C888" s="45"/>
      <c r="D888" s="46"/>
    </row>
    <row r="889" spans="1:4" ht="15.75" customHeight="1" x14ac:dyDescent="0.3">
      <c r="A889" s="56"/>
      <c r="B889" s="77"/>
      <c r="C889" s="45"/>
      <c r="D889" s="46"/>
    </row>
    <row r="890" spans="1:4" ht="15.75" customHeight="1" x14ac:dyDescent="0.3">
      <c r="A890" s="56"/>
      <c r="B890" s="77"/>
      <c r="C890" s="45"/>
      <c r="D890" s="46"/>
    </row>
    <row r="891" spans="1:4" ht="15.75" customHeight="1" x14ac:dyDescent="0.3">
      <c r="A891" s="56"/>
      <c r="B891" s="77"/>
      <c r="C891" s="45"/>
      <c r="D891" s="46"/>
    </row>
    <row r="892" spans="1:4" ht="15.75" customHeight="1" x14ac:dyDescent="0.3">
      <c r="A892" s="56"/>
      <c r="B892" s="77"/>
      <c r="C892" s="45"/>
      <c r="D892" s="46"/>
    </row>
    <row r="893" spans="1:4" ht="15.75" customHeight="1" x14ac:dyDescent="0.3">
      <c r="A893" s="56"/>
      <c r="B893" s="77"/>
      <c r="C893" s="45"/>
      <c r="D893" s="46"/>
    </row>
    <row r="894" spans="1:4" ht="15.75" customHeight="1" x14ac:dyDescent="0.3">
      <c r="A894" s="56"/>
      <c r="B894" s="77"/>
      <c r="C894" s="45"/>
      <c r="D894" s="46"/>
    </row>
    <row r="895" spans="1:4" ht="15.75" customHeight="1" x14ac:dyDescent="0.3">
      <c r="A895" s="56"/>
      <c r="B895" s="77"/>
      <c r="C895" s="45"/>
      <c r="D895" s="46"/>
    </row>
    <row r="896" spans="1:4" ht="15.75" customHeight="1" x14ac:dyDescent="0.3">
      <c r="A896" s="56"/>
      <c r="B896" s="77"/>
      <c r="C896" s="45"/>
      <c r="D896" s="46"/>
    </row>
    <row r="897" spans="1:4" ht="15.75" customHeight="1" x14ac:dyDescent="0.3">
      <c r="A897" s="56"/>
      <c r="B897" s="77"/>
      <c r="C897" s="45"/>
      <c r="D897" s="46"/>
    </row>
    <row r="898" spans="1:4" ht="15.75" customHeight="1" x14ac:dyDescent="0.3">
      <c r="A898" s="56"/>
      <c r="B898" s="77"/>
      <c r="C898" s="45"/>
      <c r="D898" s="46"/>
    </row>
    <row r="899" spans="1:4" ht="15.75" customHeight="1" x14ac:dyDescent="0.3">
      <c r="A899" s="56"/>
      <c r="B899" s="77"/>
      <c r="C899" s="45"/>
      <c r="D899" s="46"/>
    </row>
    <row r="900" spans="1:4" ht="15.75" customHeight="1" x14ac:dyDescent="0.3">
      <c r="A900" s="56"/>
      <c r="B900" s="77"/>
      <c r="C900" s="45"/>
      <c r="D900" s="46"/>
    </row>
    <row r="901" spans="1:4" ht="15.75" customHeight="1" x14ac:dyDescent="0.3">
      <c r="A901" s="56"/>
      <c r="B901" s="77"/>
      <c r="C901" s="45"/>
      <c r="D901" s="46"/>
    </row>
    <row r="902" spans="1:4" ht="15.75" customHeight="1" x14ac:dyDescent="0.3">
      <c r="A902" s="56"/>
      <c r="B902" s="77"/>
      <c r="C902" s="45"/>
      <c r="D902" s="46"/>
    </row>
    <row r="903" spans="1:4" ht="15.75" customHeight="1" x14ac:dyDescent="0.3">
      <c r="A903" s="56"/>
      <c r="B903" s="77"/>
      <c r="C903" s="45"/>
      <c r="D903" s="46"/>
    </row>
    <row r="904" spans="1:4" ht="15.75" customHeight="1" x14ac:dyDescent="0.3">
      <c r="A904" s="56"/>
      <c r="B904" s="77"/>
      <c r="C904" s="45"/>
      <c r="D904" s="46"/>
    </row>
    <row r="905" spans="1:4" ht="15.75" customHeight="1" x14ac:dyDescent="0.3">
      <c r="A905" s="56"/>
      <c r="B905" s="77"/>
      <c r="C905" s="45"/>
      <c r="D905" s="46"/>
    </row>
    <row r="906" spans="1:4" ht="15.75" customHeight="1" x14ac:dyDescent="0.3">
      <c r="A906" s="56"/>
      <c r="B906" s="77"/>
      <c r="C906" s="45"/>
      <c r="D906" s="46"/>
    </row>
    <row r="907" spans="1:4" ht="15.75" customHeight="1" x14ac:dyDescent="0.3">
      <c r="A907" s="56"/>
      <c r="B907" s="77"/>
      <c r="C907" s="45"/>
      <c r="D907" s="46"/>
    </row>
    <row r="908" spans="1:4" ht="15.75" customHeight="1" x14ac:dyDescent="0.3">
      <c r="A908" s="56"/>
      <c r="B908" s="77"/>
      <c r="C908" s="45"/>
      <c r="D908" s="46"/>
    </row>
    <row r="909" spans="1:4" ht="15.75" customHeight="1" x14ac:dyDescent="0.3">
      <c r="A909" s="56"/>
      <c r="B909" s="77"/>
      <c r="C909" s="45"/>
      <c r="D909" s="46"/>
    </row>
    <row r="910" spans="1:4" ht="15.75" customHeight="1" x14ac:dyDescent="0.3">
      <c r="A910" s="56"/>
      <c r="B910" s="77"/>
      <c r="C910" s="45"/>
      <c r="D910" s="46"/>
    </row>
    <row r="911" spans="1:4" ht="15.75" customHeight="1" x14ac:dyDescent="0.3">
      <c r="A911" s="56"/>
      <c r="B911" s="77"/>
      <c r="C911" s="45"/>
      <c r="D911" s="46"/>
    </row>
    <row r="912" spans="1:4" ht="15.75" customHeight="1" x14ac:dyDescent="0.3">
      <c r="A912" s="56"/>
      <c r="B912" s="77"/>
      <c r="C912" s="45"/>
      <c r="D912" s="46"/>
    </row>
    <row r="913" spans="1:4" ht="15.75" customHeight="1" x14ac:dyDescent="0.3">
      <c r="A913" s="56"/>
      <c r="B913" s="77"/>
      <c r="C913" s="45"/>
      <c r="D913" s="46"/>
    </row>
    <row r="914" spans="1:4" ht="15.75" customHeight="1" x14ac:dyDescent="0.3">
      <c r="A914" s="56"/>
      <c r="B914" s="77"/>
      <c r="C914" s="45"/>
      <c r="D914" s="46"/>
    </row>
    <row r="915" spans="1:4" ht="15.75" customHeight="1" x14ac:dyDescent="0.3">
      <c r="A915" s="56"/>
      <c r="B915" s="77"/>
      <c r="C915" s="45"/>
      <c r="D915" s="46"/>
    </row>
    <row r="916" spans="1:4" ht="15.75" customHeight="1" x14ac:dyDescent="0.3">
      <c r="A916" s="56"/>
      <c r="B916" s="77"/>
      <c r="C916" s="45"/>
      <c r="D916" s="46"/>
    </row>
    <row r="917" spans="1:4" ht="15.75" customHeight="1" x14ac:dyDescent="0.3">
      <c r="A917" s="56"/>
      <c r="B917" s="77"/>
      <c r="C917" s="45"/>
      <c r="D917" s="46"/>
    </row>
    <row r="918" spans="1:4" ht="15.75" customHeight="1" x14ac:dyDescent="0.3">
      <c r="A918" s="56"/>
      <c r="B918" s="77"/>
      <c r="C918" s="45"/>
      <c r="D918" s="46"/>
    </row>
    <row r="919" spans="1:4" ht="15.75" customHeight="1" x14ac:dyDescent="0.3">
      <c r="A919" s="56"/>
      <c r="B919" s="77"/>
      <c r="C919" s="45"/>
      <c r="D919" s="46"/>
    </row>
    <row r="920" spans="1:4" ht="15.75" customHeight="1" x14ac:dyDescent="0.3">
      <c r="A920" s="56"/>
      <c r="B920" s="77"/>
      <c r="C920" s="45"/>
      <c r="D920" s="46"/>
    </row>
    <row r="921" spans="1:4" ht="15.75" customHeight="1" x14ac:dyDescent="0.3">
      <c r="A921" s="56"/>
      <c r="B921" s="77"/>
      <c r="C921" s="45"/>
      <c r="D921" s="46"/>
    </row>
    <row r="922" spans="1:4" ht="15.75" customHeight="1" x14ac:dyDescent="0.3">
      <c r="A922" s="56"/>
      <c r="B922" s="77"/>
      <c r="C922" s="45"/>
      <c r="D922" s="46"/>
    </row>
    <row r="923" spans="1:4" ht="15.75" customHeight="1" x14ac:dyDescent="0.3">
      <c r="A923" s="56"/>
      <c r="B923" s="77"/>
      <c r="C923" s="45"/>
      <c r="D923" s="46"/>
    </row>
    <row r="924" spans="1:4" ht="15.75" customHeight="1" x14ac:dyDescent="0.3">
      <c r="A924" s="56"/>
      <c r="B924" s="77"/>
      <c r="C924" s="45"/>
      <c r="D924" s="46"/>
    </row>
    <row r="925" spans="1:4" ht="15.75" customHeight="1" x14ac:dyDescent="0.3">
      <c r="A925" s="56"/>
      <c r="B925" s="77"/>
      <c r="C925" s="45"/>
      <c r="D925" s="46"/>
    </row>
    <row r="926" spans="1:4" ht="15.75" customHeight="1" x14ac:dyDescent="0.3">
      <c r="A926" s="56"/>
      <c r="B926" s="77"/>
      <c r="C926" s="45"/>
      <c r="D926" s="46"/>
    </row>
    <row r="927" spans="1:4" ht="15.75" customHeight="1" x14ac:dyDescent="0.3">
      <c r="A927" s="56"/>
      <c r="B927" s="77"/>
      <c r="C927" s="45"/>
      <c r="D927" s="46"/>
    </row>
    <row r="928" spans="1:4" ht="15.75" customHeight="1" x14ac:dyDescent="0.3">
      <c r="A928" s="56"/>
      <c r="B928" s="77"/>
      <c r="C928" s="45"/>
      <c r="D928" s="46"/>
    </row>
    <row r="929" spans="1:4" ht="15.75" customHeight="1" x14ac:dyDescent="0.3">
      <c r="A929" s="56"/>
      <c r="B929" s="77"/>
      <c r="C929" s="45"/>
      <c r="D929" s="46"/>
    </row>
    <row r="930" spans="1:4" ht="15.75" customHeight="1" x14ac:dyDescent="0.3">
      <c r="A930" s="56"/>
      <c r="B930" s="77"/>
      <c r="C930" s="45"/>
      <c r="D930" s="46"/>
    </row>
    <row r="931" spans="1:4" ht="15.75" customHeight="1" x14ac:dyDescent="0.3">
      <c r="A931" s="56"/>
      <c r="B931" s="77"/>
      <c r="C931" s="45"/>
      <c r="D931" s="46"/>
    </row>
    <row r="932" spans="1:4" ht="15.75" customHeight="1" x14ac:dyDescent="0.3">
      <c r="A932" s="56"/>
      <c r="B932" s="77"/>
      <c r="C932" s="45"/>
      <c r="D932" s="46"/>
    </row>
    <row r="933" spans="1:4" ht="15.75" customHeight="1" x14ac:dyDescent="0.3">
      <c r="A933" s="56"/>
      <c r="B933" s="77"/>
      <c r="C933" s="45"/>
      <c r="D933" s="46"/>
    </row>
    <row r="934" spans="1:4" ht="15.75" customHeight="1" x14ac:dyDescent="0.3">
      <c r="A934" s="56"/>
      <c r="B934" s="77"/>
      <c r="C934" s="45"/>
      <c r="D934" s="46"/>
    </row>
    <row r="935" spans="1:4" ht="15.75" customHeight="1" x14ac:dyDescent="0.3">
      <c r="A935" s="56"/>
      <c r="B935" s="77"/>
      <c r="C935" s="45"/>
      <c r="D935" s="46"/>
    </row>
    <row r="936" spans="1:4" ht="15.75" customHeight="1" x14ac:dyDescent="0.3">
      <c r="A936" s="56"/>
      <c r="B936" s="77"/>
      <c r="C936" s="45"/>
      <c r="D936" s="46"/>
    </row>
    <row r="937" spans="1:4" ht="15.75" customHeight="1" x14ac:dyDescent="0.3">
      <c r="A937" s="56"/>
      <c r="B937" s="77"/>
      <c r="C937" s="45"/>
      <c r="D937" s="46"/>
    </row>
    <row r="938" spans="1:4" ht="15.75" customHeight="1" x14ac:dyDescent="0.3">
      <c r="A938" s="56"/>
      <c r="B938" s="77"/>
      <c r="C938" s="45"/>
      <c r="D938" s="46"/>
    </row>
    <row r="939" spans="1:4" ht="15.75" customHeight="1" x14ac:dyDescent="0.3">
      <c r="A939" s="56"/>
      <c r="B939" s="77"/>
      <c r="C939" s="45"/>
      <c r="D939" s="46"/>
    </row>
    <row r="940" spans="1:4" ht="15.75" customHeight="1" x14ac:dyDescent="0.3">
      <c r="A940" s="56"/>
      <c r="B940" s="77"/>
      <c r="C940" s="45"/>
      <c r="D940" s="46"/>
    </row>
    <row r="941" spans="1:4" ht="15.75" customHeight="1" x14ac:dyDescent="0.3">
      <c r="A941" s="56"/>
      <c r="B941" s="77"/>
      <c r="C941" s="45"/>
      <c r="D941" s="46"/>
    </row>
    <row r="942" spans="1:4" ht="15.75" customHeight="1" x14ac:dyDescent="0.3">
      <c r="A942" s="56"/>
      <c r="B942" s="77"/>
      <c r="C942" s="45"/>
      <c r="D942" s="46"/>
    </row>
    <row r="943" spans="1:4" ht="15.75" customHeight="1" x14ac:dyDescent="0.3">
      <c r="A943" s="56"/>
      <c r="B943" s="77"/>
      <c r="C943" s="45"/>
      <c r="D943" s="46"/>
    </row>
    <row r="944" spans="1:4" ht="15.75" customHeight="1" x14ac:dyDescent="0.3">
      <c r="A944" s="56"/>
      <c r="B944" s="77"/>
      <c r="C944" s="45"/>
      <c r="D944" s="46"/>
    </row>
    <row r="945" spans="1:4" ht="15.75" customHeight="1" x14ac:dyDescent="0.3">
      <c r="A945" s="56"/>
      <c r="B945" s="77"/>
      <c r="C945" s="45"/>
      <c r="D945" s="46"/>
    </row>
    <row r="946" spans="1:4" ht="15.75" customHeight="1" x14ac:dyDescent="0.3">
      <c r="A946" s="56"/>
      <c r="B946" s="77"/>
      <c r="C946" s="45"/>
      <c r="D946" s="46"/>
    </row>
    <row r="947" spans="1:4" ht="15.75" customHeight="1" x14ac:dyDescent="0.3">
      <c r="A947" s="56"/>
      <c r="B947" s="77"/>
      <c r="C947" s="45"/>
      <c r="D947" s="46"/>
    </row>
    <row r="948" spans="1:4" ht="15.75" customHeight="1" x14ac:dyDescent="0.3">
      <c r="A948" s="56"/>
      <c r="B948" s="77"/>
      <c r="C948" s="45"/>
      <c r="D948" s="46"/>
    </row>
    <row r="949" spans="1:4" ht="15.75" customHeight="1" x14ac:dyDescent="0.3">
      <c r="A949" s="56"/>
      <c r="B949" s="77"/>
      <c r="C949" s="45"/>
      <c r="D949" s="46"/>
    </row>
    <row r="950" spans="1:4" ht="15.75" customHeight="1" x14ac:dyDescent="0.3">
      <c r="A950" s="56"/>
      <c r="B950" s="77"/>
      <c r="C950" s="45"/>
      <c r="D950" s="46"/>
    </row>
    <row r="951" spans="1:4" ht="15.75" customHeight="1" x14ac:dyDescent="0.3">
      <c r="A951" s="56"/>
      <c r="B951" s="77"/>
      <c r="C951" s="45"/>
      <c r="D951" s="46"/>
    </row>
    <row r="952" spans="1:4" ht="15.75" customHeight="1" x14ac:dyDescent="0.3">
      <c r="A952" s="56"/>
      <c r="B952" s="77"/>
      <c r="C952" s="45"/>
      <c r="D952" s="46"/>
    </row>
    <row r="953" spans="1:4" ht="15.75" customHeight="1" x14ac:dyDescent="0.3">
      <c r="A953" s="56"/>
      <c r="B953" s="77"/>
      <c r="C953" s="45"/>
      <c r="D953" s="46"/>
    </row>
    <row r="954" spans="1:4" ht="15.75" customHeight="1" x14ac:dyDescent="0.3">
      <c r="A954" s="56"/>
      <c r="B954" s="77"/>
      <c r="C954" s="45"/>
      <c r="D954" s="46"/>
    </row>
    <row r="955" spans="1:4" ht="15.75" customHeight="1" x14ac:dyDescent="0.3">
      <c r="A955" s="56"/>
      <c r="B955" s="77"/>
      <c r="C955" s="45"/>
      <c r="D955" s="46"/>
    </row>
    <row r="956" spans="1:4" ht="15.75" customHeight="1" x14ac:dyDescent="0.3">
      <c r="A956" s="56"/>
      <c r="B956" s="77"/>
      <c r="C956" s="45"/>
      <c r="D956" s="46"/>
    </row>
    <row r="957" spans="1:4" ht="15.75" customHeight="1" x14ac:dyDescent="0.3">
      <c r="A957" s="56"/>
      <c r="B957" s="77"/>
      <c r="C957" s="45"/>
      <c r="D957" s="46"/>
    </row>
    <row r="958" spans="1:4" ht="15.75" customHeight="1" x14ac:dyDescent="0.3">
      <c r="A958" s="56"/>
      <c r="B958" s="77"/>
      <c r="C958" s="45"/>
      <c r="D958" s="46"/>
    </row>
    <row r="959" spans="1:4" ht="15.75" customHeight="1" x14ac:dyDescent="0.3">
      <c r="A959" s="56"/>
      <c r="B959" s="77"/>
      <c r="C959" s="45"/>
      <c r="D959" s="46"/>
    </row>
    <row r="960" spans="1:4" ht="15.75" customHeight="1" x14ac:dyDescent="0.3">
      <c r="A960" s="56"/>
      <c r="B960" s="77"/>
      <c r="C960" s="45"/>
      <c r="D960" s="46"/>
    </row>
    <row r="961" spans="1:4" ht="15.75" customHeight="1" x14ac:dyDescent="0.3">
      <c r="A961" s="56"/>
      <c r="B961" s="77"/>
      <c r="C961" s="45"/>
      <c r="D961" s="46"/>
    </row>
    <row r="962" spans="1:4" ht="15.75" customHeight="1" x14ac:dyDescent="0.3">
      <c r="A962" s="56"/>
      <c r="B962" s="77"/>
      <c r="C962" s="45"/>
      <c r="D962" s="46"/>
    </row>
    <row r="963" spans="1:4" ht="15.75" customHeight="1" x14ac:dyDescent="0.3">
      <c r="A963" s="56"/>
      <c r="B963" s="77"/>
      <c r="C963" s="45"/>
      <c r="D963" s="46"/>
    </row>
    <row r="964" spans="1:4" ht="15.75" customHeight="1" x14ac:dyDescent="0.3">
      <c r="A964" s="56"/>
      <c r="B964" s="77"/>
      <c r="C964" s="45"/>
      <c r="D964" s="46"/>
    </row>
    <row r="965" spans="1:4" ht="15.75" customHeight="1" x14ac:dyDescent="0.3">
      <c r="A965" s="56"/>
      <c r="B965" s="77"/>
      <c r="C965" s="45"/>
      <c r="D965" s="46"/>
    </row>
    <row r="966" spans="1:4" ht="15.75" customHeight="1" x14ac:dyDescent="0.3">
      <c r="A966" s="56"/>
      <c r="B966" s="77"/>
      <c r="C966" s="45"/>
      <c r="D966" s="46"/>
    </row>
    <row r="967" spans="1:4" ht="15.75" customHeight="1" x14ac:dyDescent="0.3">
      <c r="A967" s="56"/>
      <c r="B967" s="77"/>
      <c r="C967" s="45"/>
      <c r="D967" s="46"/>
    </row>
    <row r="968" spans="1:4" ht="15.75" customHeight="1" x14ac:dyDescent="0.3">
      <c r="A968" s="56"/>
      <c r="B968" s="77"/>
      <c r="C968" s="45"/>
      <c r="D968" s="46"/>
    </row>
    <row r="969" spans="1:4" ht="15.75" customHeight="1" x14ac:dyDescent="0.3">
      <c r="A969" s="56"/>
      <c r="B969" s="77"/>
      <c r="C969" s="45"/>
      <c r="D969" s="46"/>
    </row>
    <row r="970" spans="1:4" ht="15.75" customHeight="1" x14ac:dyDescent="0.3">
      <c r="A970" s="56"/>
      <c r="B970" s="77"/>
      <c r="C970" s="45"/>
      <c r="D970" s="46"/>
    </row>
    <row r="971" spans="1:4" ht="15.75" customHeight="1" x14ac:dyDescent="0.3">
      <c r="A971" s="56"/>
      <c r="B971" s="77"/>
      <c r="C971" s="45"/>
      <c r="D971" s="46"/>
    </row>
    <row r="972" spans="1:4" ht="15.75" customHeight="1" x14ac:dyDescent="0.3">
      <c r="A972" s="56"/>
      <c r="B972" s="77"/>
      <c r="C972" s="45"/>
      <c r="D972" s="46"/>
    </row>
    <row r="973" spans="1:4" ht="15.75" customHeight="1" x14ac:dyDescent="0.3">
      <c r="A973" s="56"/>
      <c r="B973" s="77"/>
      <c r="C973" s="45"/>
      <c r="D973" s="46"/>
    </row>
    <row r="974" spans="1:4" ht="15.75" customHeight="1" x14ac:dyDescent="0.3">
      <c r="A974" s="56"/>
      <c r="B974" s="77"/>
      <c r="C974" s="45"/>
      <c r="D974" s="46"/>
    </row>
    <row r="975" spans="1:4" ht="15.75" customHeight="1" x14ac:dyDescent="0.3">
      <c r="A975" s="56"/>
      <c r="B975" s="77"/>
      <c r="C975" s="45"/>
      <c r="D975" s="46"/>
    </row>
    <row r="976" spans="1:4" ht="15.75" customHeight="1" x14ac:dyDescent="0.3">
      <c r="A976" s="56"/>
      <c r="B976" s="77"/>
      <c r="C976" s="45"/>
      <c r="D976" s="46"/>
    </row>
    <row r="977" spans="1:4" ht="15.75" customHeight="1" x14ac:dyDescent="0.3">
      <c r="A977" s="56"/>
      <c r="B977" s="77"/>
      <c r="C977" s="45"/>
      <c r="D977" s="46"/>
    </row>
    <row r="978" spans="1:4" ht="15.75" customHeight="1" x14ac:dyDescent="0.3">
      <c r="A978" s="56"/>
      <c r="B978" s="77"/>
      <c r="C978" s="45"/>
      <c r="D978" s="46"/>
    </row>
    <row r="979" spans="1:4" ht="15.75" customHeight="1" x14ac:dyDescent="0.3">
      <c r="A979" s="56"/>
      <c r="B979" s="77"/>
      <c r="C979" s="45"/>
      <c r="D979" s="46"/>
    </row>
    <row r="980" spans="1:4" ht="15.75" customHeight="1" x14ac:dyDescent="0.3">
      <c r="A980" s="56"/>
      <c r="B980" s="77"/>
      <c r="C980" s="45"/>
      <c r="D980" s="46"/>
    </row>
    <row r="981" spans="1:4" ht="15.75" customHeight="1" x14ac:dyDescent="0.3">
      <c r="A981" s="56"/>
      <c r="B981" s="77"/>
      <c r="C981" s="45"/>
      <c r="D981" s="46"/>
    </row>
    <row r="982" spans="1:4" ht="15.75" customHeight="1" x14ac:dyDescent="0.3">
      <c r="A982" s="56"/>
      <c r="B982" s="77"/>
      <c r="C982" s="45"/>
      <c r="D982" s="46"/>
    </row>
    <row r="983" spans="1:4" ht="15.75" customHeight="1" x14ac:dyDescent="0.3">
      <c r="A983" s="56"/>
      <c r="B983" s="77"/>
      <c r="C983" s="45"/>
      <c r="D983" s="46"/>
    </row>
    <row r="984" spans="1:4" ht="15.75" customHeight="1" x14ac:dyDescent="0.3">
      <c r="A984" s="56"/>
      <c r="B984" s="77"/>
      <c r="C984" s="45"/>
      <c r="D984" s="46"/>
    </row>
    <row r="985" spans="1:4" ht="15.75" customHeight="1" x14ac:dyDescent="0.3">
      <c r="A985" s="56"/>
      <c r="B985" s="77"/>
      <c r="C985" s="45"/>
      <c r="D985" s="46"/>
    </row>
    <row r="986" spans="1:4" ht="15.75" customHeight="1" x14ac:dyDescent="0.3">
      <c r="A986" s="56"/>
      <c r="B986" s="77"/>
      <c r="C986" s="45"/>
      <c r="D986" s="46"/>
    </row>
    <row r="987" spans="1:4" ht="15.75" customHeight="1" x14ac:dyDescent="0.3">
      <c r="A987" s="56"/>
      <c r="B987" s="77"/>
      <c r="C987" s="45"/>
      <c r="D987" s="46"/>
    </row>
    <row r="988" spans="1:4" ht="15.75" customHeight="1" x14ac:dyDescent="0.3">
      <c r="A988" s="56"/>
      <c r="B988" s="77"/>
      <c r="C988" s="45"/>
      <c r="D988" s="46"/>
    </row>
    <row r="989" spans="1:4" ht="15.75" customHeight="1" x14ac:dyDescent="0.3">
      <c r="A989" s="56"/>
      <c r="B989" s="77"/>
      <c r="C989" s="45"/>
      <c r="D989" s="46"/>
    </row>
    <row r="990" spans="1:4" ht="15.75" customHeight="1" x14ac:dyDescent="0.3">
      <c r="A990" s="56"/>
      <c r="B990" s="77"/>
      <c r="C990" s="45"/>
      <c r="D990" s="46"/>
    </row>
    <row r="991" spans="1:4" ht="15.75" customHeight="1" x14ac:dyDescent="0.3">
      <c r="A991" s="56"/>
      <c r="B991" s="77"/>
      <c r="C991" s="45"/>
      <c r="D991" s="46"/>
    </row>
    <row r="992" spans="1:4" ht="15.75" customHeight="1" x14ac:dyDescent="0.3">
      <c r="A992" s="56"/>
      <c r="B992" s="77"/>
      <c r="C992" s="45"/>
      <c r="D992" s="46"/>
    </row>
    <row r="993" spans="1:4" ht="15.75" customHeight="1" x14ac:dyDescent="0.3">
      <c r="A993" s="56"/>
      <c r="B993" s="77"/>
      <c r="C993" s="45"/>
      <c r="D993" s="46"/>
    </row>
    <row r="994" spans="1:4" ht="15.75" customHeight="1" x14ac:dyDescent="0.3">
      <c r="A994" s="56"/>
      <c r="B994" s="77"/>
      <c r="C994" s="45"/>
      <c r="D994" s="46"/>
    </row>
    <row r="995" spans="1:4" ht="15.75" customHeight="1" x14ac:dyDescent="0.3">
      <c r="A995" s="56"/>
      <c r="B995" s="77"/>
      <c r="C995" s="45"/>
      <c r="D995" s="46"/>
    </row>
    <row r="996" spans="1:4" ht="15.75" customHeight="1" x14ac:dyDescent="0.3">
      <c r="A996" s="56"/>
      <c r="B996" s="77"/>
      <c r="C996" s="45"/>
      <c r="D996" s="46"/>
    </row>
    <row r="997" spans="1:4" ht="15.75" customHeight="1" x14ac:dyDescent="0.3">
      <c r="A997" s="56"/>
      <c r="B997" s="77"/>
      <c r="C997" s="45"/>
      <c r="D997" s="46"/>
    </row>
    <row r="998" spans="1:4" ht="15.75" customHeight="1" x14ac:dyDescent="0.3">
      <c r="A998" s="56"/>
      <c r="B998" s="77"/>
      <c r="C998" s="45"/>
      <c r="D998" s="46"/>
    </row>
    <row r="999" spans="1:4" ht="15.75" customHeight="1" x14ac:dyDescent="0.3">
      <c r="A999" s="56"/>
      <c r="B999" s="77"/>
      <c r="C999" s="45"/>
      <c r="D999" s="46"/>
    </row>
    <row r="1000" spans="1:4" ht="15.75" customHeight="1" x14ac:dyDescent="0.3">
      <c r="A1000" s="56"/>
      <c r="B1000" s="77"/>
      <c r="C1000" s="45"/>
      <c r="D1000" s="46"/>
    </row>
    <row r="1001" spans="1:4" ht="15.75" customHeight="1" x14ac:dyDescent="0.3">
      <c r="A1001" s="56"/>
      <c r="B1001" s="77"/>
      <c r="C1001" s="45"/>
      <c r="D1001" s="46"/>
    </row>
    <row r="1002" spans="1:4" ht="15" customHeight="1" x14ac:dyDescent="0.3">
      <c r="B1002" s="77"/>
    </row>
  </sheetData>
  <mergeCells count="2">
    <mergeCell ref="A1:Y1"/>
    <mergeCell ref="A100:Y100"/>
  </mergeCells>
  <conditionalFormatting sqref="A3:A9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scale="62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Summary</vt:lpstr>
      <vt:lpstr>Nb streamlines</vt:lpstr>
      <vt:lpstr>VS</vt:lpstr>
      <vt:lpstr>OL</vt:lpstr>
      <vt:lpstr>OR_gt</vt:lpstr>
      <vt:lpstr>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Unknown</dc:creator>
  <cp:lastModifiedBy>Client</cp:lastModifiedBy>
  <cp:lastPrinted>2022-08-16T20:16:53Z</cp:lastPrinted>
  <dcterms:created xsi:type="dcterms:W3CDTF">2016-03-22T09:49:03Z</dcterms:created>
  <dcterms:modified xsi:type="dcterms:W3CDTF">2022-12-19T21:41:49Z</dcterms:modified>
</cp:coreProperties>
</file>