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Manue\Google Drive\Doctorat\4_projet\1-scores_ismrm_officiels\copy_stuff_for_website\initial\as_excel\"/>
    </mc:Choice>
  </mc:AlternateContent>
  <xr:revisionPtr revIDLastSave="0" documentId="13_ncr:1_{B9F08579-7D8F-4389-BDF7-5B876401686C}" xr6:coauthVersionLast="47" xr6:coauthVersionMax="47" xr10:uidLastSave="{00000000-0000-0000-0000-000000000000}"/>
  <bookViews>
    <workbookView xWindow="9660" yWindow="2010" windowWidth="14085" windowHeight="13605" activeTab="5" xr2:uid="{00000000-000D-0000-FFFF-FFFF00000000}"/>
  </bookViews>
  <sheets>
    <sheet name="Summary" sheetId="1" r:id="rId1"/>
    <sheet name="Nb streamlines" sheetId="2" r:id="rId2"/>
    <sheet name="VS" sheetId="3" r:id="rId3"/>
    <sheet name="OL" sheetId="4" r:id="rId4"/>
    <sheet name="ORn" sheetId="6" r:id="rId5"/>
    <sheet name="f1" sheetId="7" r:id="rId6"/>
    <sheet name="old -- OR" sheetId="5" r:id="rId7"/>
  </sheets>
  <definedNames>
    <definedName name="_xlnm._FilterDatabase" localSheetId="0" hidden="1">Summary!$A$11:$N$107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hsN/ncNl9AqsQrfid+Vdz++5TwNQ=="/>
    </ext>
  </extLst>
</workbook>
</file>

<file path=xl/calcChain.xml><?xml version="1.0" encoding="utf-8"?>
<calcChain xmlns="http://schemas.openxmlformats.org/spreadsheetml/2006/main">
  <c r="C105" i="7" l="1"/>
  <c r="C104" i="7"/>
  <c r="C103" i="7"/>
  <c r="C102" i="7"/>
  <c r="C105" i="5"/>
  <c r="C104" i="5"/>
  <c r="C103" i="5"/>
  <c r="C102" i="5"/>
  <c r="A97" i="3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98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G24" i="1"/>
  <c r="G25" i="1"/>
  <c r="G33" i="1"/>
  <c r="G91" i="1"/>
  <c r="G92" i="1"/>
  <c r="G70" i="1"/>
  <c r="G58" i="1"/>
  <c r="G45" i="1"/>
  <c r="G55" i="1"/>
  <c r="G41" i="1"/>
  <c r="G90" i="1"/>
  <c r="G34" i="1"/>
  <c r="G60" i="1"/>
  <c r="G46" i="1"/>
  <c r="G59" i="1"/>
  <c r="G32" i="1"/>
  <c r="G50" i="1"/>
  <c r="G84" i="1"/>
  <c r="G23" i="1"/>
  <c r="G81" i="1"/>
  <c r="G83" i="1"/>
  <c r="G42" i="1"/>
  <c r="G76" i="1"/>
  <c r="G88" i="1"/>
  <c r="G82" i="1"/>
  <c r="G78" i="1"/>
  <c r="G20" i="1"/>
  <c r="G77" i="1"/>
  <c r="G74" i="1"/>
  <c r="G99" i="1"/>
  <c r="G31" i="1"/>
  <c r="G94" i="1"/>
  <c r="G95" i="1"/>
  <c r="G72" i="1"/>
  <c r="G104" i="1"/>
  <c r="G100" i="1"/>
  <c r="G19" i="1"/>
  <c r="G80" i="1"/>
  <c r="G44" i="1"/>
  <c r="G98" i="1"/>
  <c r="G96" i="1"/>
  <c r="G97" i="1"/>
  <c r="G107" i="1"/>
  <c r="G22" i="1"/>
  <c r="G17" i="1"/>
  <c r="G79" i="1"/>
  <c r="G105" i="1"/>
  <c r="G16" i="1"/>
  <c r="G35" i="1"/>
  <c r="G106" i="1"/>
  <c r="G93" i="1"/>
  <c r="G75" i="1"/>
  <c r="G73" i="1"/>
  <c r="G30" i="1"/>
  <c r="G101" i="1"/>
  <c r="G21" i="1"/>
  <c r="G103" i="1"/>
  <c r="G102" i="1"/>
  <c r="G62" i="1"/>
  <c r="G28" i="1"/>
  <c r="G56" i="1"/>
  <c r="G54" i="1"/>
  <c r="G51" i="1"/>
  <c r="G52" i="1"/>
  <c r="G53" i="1"/>
  <c r="G47" i="1"/>
  <c r="G86" i="1"/>
  <c r="G18" i="1"/>
  <c r="G85" i="1"/>
  <c r="G64" i="1"/>
  <c r="G63" i="1"/>
  <c r="G87" i="1"/>
  <c r="G12" i="1"/>
  <c r="G15" i="1"/>
  <c r="G13" i="1"/>
  <c r="G39" i="1"/>
  <c r="G27" i="1"/>
  <c r="G40" i="1"/>
  <c r="G14" i="1"/>
  <c r="G89" i="1"/>
  <c r="G26" i="1"/>
  <c r="G29" i="1"/>
  <c r="G36" i="1"/>
  <c r="G48" i="1"/>
  <c r="G43" i="1"/>
  <c r="G57" i="1"/>
  <c r="G49" i="1"/>
  <c r="G71" i="1"/>
  <c r="G68" i="1"/>
  <c r="G67" i="1"/>
  <c r="G69" i="1"/>
  <c r="G61" i="1"/>
  <c r="G38" i="1"/>
  <c r="G37" i="1"/>
  <c r="G66" i="1"/>
  <c r="G65" i="1"/>
  <c r="N8" i="1"/>
  <c r="M8" i="1"/>
  <c r="L8" i="1"/>
  <c r="K8" i="1"/>
  <c r="I8" i="1"/>
  <c r="H8" i="1"/>
  <c r="F8" i="1"/>
  <c r="E8" i="1"/>
  <c r="D8" i="1"/>
  <c r="N7" i="1"/>
  <c r="M7" i="1"/>
  <c r="L7" i="1"/>
  <c r="K7" i="1"/>
  <c r="I7" i="1"/>
  <c r="H7" i="1"/>
  <c r="F7" i="1"/>
  <c r="E7" i="1"/>
  <c r="D7" i="1"/>
  <c r="N6" i="1"/>
  <c r="M6" i="1"/>
  <c r="L6" i="1"/>
  <c r="K6" i="1"/>
  <c r="J6" i="1"/>
  <c r="I6" i="1"/>
  <c r="H6" i="1"/>
  <c r="F6" i="1"/>
  <c r="E6" i="1"/>
  <c r="D6" i="1"/>
  <c r="N5" i="1"/>
  <c r="M5" i="1"/>
  <c r="L5" i="1"/>
  <c r="K5" i="1"/>
  <c r="J5" i="1"/>
  <c r="I5" i="1"/>
  <c r="H5" i="1"/>
  <c r="F5" i="1"/>
  <c r="E5" i="1"/>
  <c r="D5" i="1"/>
  <c r="C105" i="6" l="1"/>
  <c r="C104" i="6"/>
  <c r="C102" i="6"/>
  <c r="C103" i="6"/>
  <c r="C103" i="4"/>
  <c r="C105" i="4"/>
  <c r="C102" i="4"/>
  <c r="C104" i="4"/>
  <c r="C104" i="3"/>
  <c r="C105" i="3"/>
  <c r="C102" i="3"/>
  <c r="C103" i="3"/>
  <c r="G7" i="1"/>
  <c r="G5" i="1"/>
  <c r="G8" i="1"/>
  <c r="G6" i="1"/>
</calcChain>
</file>

<file path=xl/sharedStrings.xml><?xml version="1.0" encoding="utf-8"?>
<sst xmlns="http://schemas.openxmlformats.org/spreadsheetml/2006/main" count="439" uniqueCount="64">
  <si>
    <t>Team</t>
  </si>
  <si>
    <t>Valid bundles</t>
  </si>
  <si>
    <t>Invalid bundles</t>
  </si>
  <si>
    <t>Total</t>
  </si>
  <si>
    <t>Metrics</t>
  </si>
  <si>
    <t>Order</t>
  </si>
  <si>
    <t>Sub</t>
  </si>
  <si>
    <t>VB
(out of 25)</t>
  </si>
  <si>
    <t>VS</t>
  </si>
  <si>
    <t>IB</t>
  </si>
  <si>
    <t>IS
(= IC + NC)</t>
  </si>
  <si>
    <t>IC</t>
  </si>
  <si>
    <t>NC</t>
  </si>
  <si>
    <t>total nb streamlines</t>
  </si>
  <si>
    <t>mean OL</t>
  </si>
  <si>
    <t>mean OR</t>
  </si>
  <si>
    <t>mean ORn</t>
  </si>
  <si>
    <t>mean F1</t>
  </si>
  <si>
    <t>Mean over all teams</t>
  </si>
  <si>
    <t>± std</t>
  </si>
  <si>
    <t>Best team</t>
  </si>
  <si>
    <t>--</t>
  </si>
  <si>
    <t>Worst team</t>
  </si>
  <si>
    <t>CA</t>
  </si>
  <si>
    <t>CC</t>
  </si>
  <si>
    <t>CP</t>
  </si>
  <si>
    <t>CST left</t>
  </si>
  <si>
    <t>CST right</t>
  </si>
  <si>
    <t>Cg left</t>
  </si>
  <si>
    <t>Cg right</t>
  </si>
  <si>
    <t>FPT left</t>
  </si>
  <si>
    <t>FPT right</t>
  </si>
  <si>
    <t>Fornix</t>
  </si>
  <si>
    <t>ICP left</t>
  </si>
  <si>
    <t>ICP right</t>
  </si>
  <si>
    <t>ILF left</t>
  </si>
  <si>
    <t>ILF right</t>
  </si>
  <si>
    <t>MCP</t>
  </si>
  <si>
    <t>OR left</t>
  </si>
  <si>
    <t>OR right</t>
  </si>
  <si>
    <t>POPT left</t>
  </si>
  <si>
    <t>POPT right</t>
  </si>
  <si>
    <t>SCP left</t>
  </si>
  <si>
    <t>SCP right</t>
  </si>
  <si>
    <t>SLF left</t>
  </si>
  <si>
    <t>SLF right</t>
  </si>
  <si>
    <t>UF left</t>
  </si>
  <si>
    <t>UF right</t>
  </si>
  <si>
    <t>Mean</t>
  </si>
  <si>
    <t>Number of streamlines per bundle, per submission</t>
  </si>
  <si>
    <t>Table order</t>
  </si>
  <si>
    <t>Percentage of valid streamlines, per bundle, per submission</t>
  </si>
  <si>
    <t xml:space="preserve">Average = </t>
  </si>
  <si>
    <t xml:space="preserve">STD = </t>
  </si>
  <si>
    <t xml:space="preserve">Best = </t>
  </si>
  <si>
    <t xml:space="preserve">Worst = </t>
  </si>
  <si>
    <t>Overlap per bundle, per submission</t>
  </si>
  <si>
    <t>Overreach (OR) per bundle, per submission</t>
  </si>
  <si>
    <t>old IC</t>
  </si>
  <si>
    <t>old NC</t>
  </si>
  <si>
    <t>old IB</t>
  </si>
  <si>
    <t>Summary over all bundles</t>
  </si>
  <si>
    <t>Overeach (ORn) per bundle, per submission</t>
  </si>
  <si>
    <t>F1 (dice) score per bundle, per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</si>
</sst>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#,##0.0"/>
  </numFmts>
  <fonts count="22" x14ac:knownFonts="1">
    <font>
      <sz val="11"/>
      <color theme="1"/>
      <name val="Calibri"/>
      <scheme val="minor"/>
    </font>
    <font>
      <b/>
      <sz val="11"/>
      <color rgb="FFFFFFFF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A5A5A5"/>
      <name val="Calibri"/>
      <family val="2"/>
    </font>
    <font>
      <sz val="11"/>
      <color rgb="FF7F7F7F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rgb="FF2C2B2B"/>
      <name val="Arial"/>
      <family val="2"/>
    </font>
    <font>
      <sz val="9"/>
      <color theme="1"/>
      <name val="Calibri"/>
      <family val="2"/>
    </font>
    <font>
      <sz val="12"/>
      <color rgb="FF2C2B2B"/>
      <name val="Arial"/>
      <family val="2"/>
    </font>
    <font>
      <sz val="9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34998626667073579"/>
      <name val="Calibri"/>
      <family val="2"/>
    </font>
    <font>
      <sz val="11"/>
      <color theme="1"/>
      <name val="Calibri"/>
      <scheme val="minor"/>
    </font>
    <font>
      <sz val="11"/>
      <color theme="0" tint="-0.249977111117893"/>
      <name val="Calibri"/>
      <family val="2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44061"/>
        <bgColor rgb="FF244061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  <fill>
      <patternFill patternType="solid">
        <fgColor rgb="FF953734"/>
        <bgColor rgb="FF95373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95B3D7"/>
      </top>
      <bottom/>
      <diagonal/>
    </border>
    <border>
      <left style="medium">
        <color rgb="FF000000"/>
      </left>
      <right/>
      <top style="thin">
        <color rgb="FF95B3D7"/>
      </top>
      <bottom/>
      <diagonal/>
    </border>
    <border>
      <left/>
      <right style="medium">
        <color rgb="FF000000"/>
      </right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 style="medium">
        <color rgb="FF000000"/>
      </left>
      <right/>
      <top style="thin">
        <color rgb="FF95B3D7"/>
      </top>
      <bottom/>
      <diagonal/>
    </border>
    <border>
      <left/>
      <right style="medium">
        <color rgb="FF000000"/>
      </right>
      <top style="thin">
        <color rgb="FF95B3D7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medium">
        <color rgb="FF000000"/>
      </right>
      <top style="thin">
        <color rgb="FF95B3D7"/>
      </top>
      <bottom style="thin">
        <color rgb="FF95B3D7"/>
      </bottom>
      <diagonal/>
    </border>
    <border>
      <left style="medium">
        <color rgb="FF000000"/>
      </left>
      <right/>
      <top style="thin">
        <color rgb="FF95B3D7"/>
      </top>
      <bottom style="thin">
        <color rgb="FF95B3D7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 style="thin">
        <color theme="4" tint="0.39997558519241921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209">
    <xf numFmtId="0" fontId="0" fillId="0" borderId="0" xfId="0"/>
    <xf numFmtId="3" fontId="1" fillId="2" borderId="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3" fillId="3" borderId="9" xfId="0" applyNumberFormat="1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9" fontId="3" fillId="3" borderId="11" xfId="0" applyNumberFormat="1" applyFont="1" applyFill="1" applyBorder="1" applyAlignment="1">
      <alignment horizontal="center" vertical="center" wrapText="1"/>
    </xf>
    <xf numFmtId="9" fontId="3" fillId="3" borderId="12" xfId="0" applyNumberFormat="1" applyFont="1" applyFill="1" applyBorder="1" applyAlignment="1">
      <alignment horizontal="center" vertical="center" wrapText="1"/>
    </xf>
    <xf numFmtId="9" fontId="3" fillId="3" borderId="10" xfId="0" applyNumberFormat="1" applyFont="1" applyFill="1" applyBorder="1" applyAlignment="1">
      <alignment horizontal="center" vertical="center" wrapText="1"/>
    </xf>
    <xf numFmtId="3" fontId="3" fillId="3" borderId="13" xfId="0" applyNumberFormat="1" applyFont="1" applyFill="1" applyBorder="1" applyAlignment="1">
      <alignment horizontal="center" vertical="center" wrapText="1"/>
    </xf>
    <xf numFmtId="1" fontId="4" fillId="0" borderId="14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4" fontId="5" fillId="0" borderId="14" xfId="0" applyNumberFormat="1" applyFont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5" fillId="0" borderId="15" xfId="0" applyNumberFormat="1" applyFont="1" applyBorder="1" applyAlignment="1">
      <alignment horizontal="center" vertical="center"/>
    </xf>
    <xf numFmtId="166" fontId="4" fillId="0" borderId="16" xfId="0" applyNumberFormat="1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9" fontId="5" fillId="0" borderId="15" xfId="0" applyNumberFormat="1" applyFont="1" applyBorder="1" applyAlignment="1">
      <alignment horizontal="center" vertical="center"/>
    </xf>
    <xf numFmtId="3" fontId="4" fillId="0" borderId="16" xfId="0" quotePrefix="1" applyNumberFormat="1" applyFont="1" applyBorder="1" applyAlignment="1">
      <alignment horizontal="center" vertical="center"/>
    </xf>
    <xf numFmtId="165" fontId="4" fillId="0" borderId="14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65" fontId="4" fillId="0" borderId="19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65" fontId="4" fillId="0" borderId="18" xfId="0" applyNumberFormat="1" applyFont="1" applyBorder="1" applyAlignment="1">
      <alignment horizontal="center" vertical="center"/>
    </xf>
    <xf numFmtId="9" fontId="5" fillId="0" borderId="19" xfId="0" applyNumberFormat="1" applyFont="1" applyBorder="1" applyAlignment="1">
      <alignment horizontal="center" vertical="center"/>
    </xf>
    <xf numFmtId="3" fontId="4" fillId="0" borderId="20" xfId="0" quotePrefix="1" applyNumberFormat="1" applyFont="1" applyBorder="1" applyAlignment="1">
      <alignment horizontal="center" vertical="center"/>
    </xf>
    <xf numFmtId="165" fontId="4" fillId="0" borderId="17" xfId="0" applyNumberFormat="1" applyFont="1" applyBorder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9" fontId="4" fillId="0" borderId="15" xfId="0" applyNumberFormat="1" applyFont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3" fontId="4" fillId="0" borderId="16" xfId="0" applyNumberFormat="1" applyFont="1" applyBorder="1" applyAlignment="1">
      <alignment horizontal="center" vertical="center"/>
    </xf>
    <xf numFmtId="1" fontId="4" fillId="4" borderId="14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9" fontId="4" fillId="4" borderId="15" xfId="0" applyNumberFormat="1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9" fontId="4" fillId="4" borderId="0" xfId="0" applyNumberFormat="1" applyFont="1" applyFill="1" applyAlignment="1">
      <alignment horizontal="center" vertical="center"/>
    </xf>
    <xf numFmtId="9" fontId="5" fillId="4" borderId="0" xfId="0" applyNumberFormat="1" applyFont="1" applyFill="1" applyAlignment="1">
      <alignment horizontal="center" vertical="center"/>
    </xf>
    <xf numFmtId="9" fontId="5" fillId="4" borderId="15" xfId="0" applyNumberFormat="1" applyFont="1" applyFill="1" applyBorder="1" applyAlignment="1">
      <alignment horizontal="center" vertical="center"/>
    </xf>
    <xf numFmtId="3" fontId="4" fillId="4" borderId="16" xfId="0" applyNumberFormat="1" applyFont="1" applyFill="1" applyBorder="1" applyAlignment="1">
      <alignment horizontal="center" vertical="center"/>
    </xf>
    <xf numFmtId="2" fontId="4" fillId="4" borderId="1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top"/>
    </xf>
    <xf numFmtId="0" fontId="9" fillId="3" borderId="22" xfId="0" applyFont="1" applyFill="1" applyBorder="1" applyAlignment="1">
      <alignment horizontal="center" vertical="top"/>
    </xf>
    <xf numFmtId="0" fontId="9" fillId="3" borderId="24" xfId="0" applyFont="1" applyFill="1" applyBorder="1" applyAlignment="1">
      <alignment horizontal="center" vertical="top" wrapText="1"/>
    </xf>
    <xf numFmtId="0" fontId="9" fillId="3" borderId="23" xfId="0" applyFont="1" applyFill="1" applyBorder="1" applyAlignment="1">
      <alignment horizontal="center" vertical="top" wrapText="1"/>
    </xf>
    <xf numFmtId="0" fontId="9" fillId="3" borderId="25" xfId="0" applyFont="1" applyFill="1" applyBorder="1" applyAlignment="1">
      <alignment horizontal="center" vertical="top" wrapText="1"/>
    </xf>
    <xf numFmtId="0" fontId="10" fillId="0" borderId="0" xfId="0" applyFont="1"/>
    <xf numFmtId="3" fontId="11" fillId="4" borderId="26" xfId="0" applyNumberFormat="1" applyFont="1" applyFill="1" applyBorder="1" applyAlignment="1">
      <alignment horizontal="right"/>
    </xf>
    <xf numFmtId="3" fontId="11" fillId="4" borderId="27" xfId="0" applyNumberFormat="1" applyFont="1" applyFill="1" applyBorder="1"/>
    <xf numFmtId="3" fontId="11" fillId="4" borderId="26" xfId="0" applyNumberFormat="1" applyFont="1" applyFill="1" applyBorder="1"/>
    <xf numFmtId="0" fontId="12" fillId="0" borderId="0" xfId="0" applyFont="1"/>
    <xf numFmtId="3" fontId="11" fillId="0" borderId="29" xfId="0" applyNumberFormat="1" applyFont="1" applyBorder="1" applyAlignment="1">
      <alignment horizontal="right"/>
    </xf>
    <xf numFmtId="3" fontId="11" fillId="0" borderId="30" xfId="0" applyNumberFormat="1" applyFont="1" applyBorder="1"/>
    <xf numFmtId="3" fontId="11" fillId="0" borderId="29" xfId="0" applyNumberFormat="1" applyFont="1" applyBorder="1"/>
    <xf numFmtId="3" fontId="11" fillId="4" borderId="32" xfId="0" applyNumberFormat="1" applyFont="1" applyFill="1" applyBorder="1" applyAlignment="1">
      <alignment horizontal="right"/>
    </xf>
    <xf numFmtId="3" fontId="11" fillId="4" borderId="33" xfId="0" applyNumberFormat="1" applyFont="1" applyFill="1" applyBorder="1"/>
    <xf numFmtId="3" fontId="11" fillId="4" borderId="32" xfId="0" applyNumberFormat="1" applyFont="1" applyFill="1" applyBorder="1"/>
    <xf numFmtId="0" fontId="9" fillId="5" borderId="35" xfId="0" applyFont="1" applyFill="1" applyBorder="1" applyAlignment="1">
      <alignment horizontal="center" vertical="top"/>
    </xf>
    <xf numFmtId="0" fontId="9" fillId="3" borderId="36" xfId="0" applyFont="1" applyFill="1" applyBorder="1" applyAlignment="1">
      <alignment horizontal="center" vertical="top"/>
    </xf>
    <xf numFmtId="0" fontId="9" fillId="3" borderId="37" xfId="0" applyFont="1" applyFill="1" applyBorder="1" applyAlignment="1">
      <alignment horizontal="center" vertical="top"/>
    </xf>
    <xf numFmtId="0" fontId="9" fillId="3" borderId="38" xfId="0" applyFont="1" applyFill="1" applyBorder="1" applyAlignment="1">
      <alignment horizontal="center" vertical="top" wrapText="1"/>
    </xf>
    <xf numFmtId="0" fontId="9" fillId="3" borderId="37" xfId="0" applyFont="1" applyFill="1" applyBorder="1" applyAlignment="1">
      <alignment horizontal="center" vertical="top" wrapText="1"/>
    </xf>
    <xf numFmtId="0" fontId="9" fillId="3" borderId="39" xfId="0" applyFont="1" applyFill="1" applyBorder="1" applyAlignment="1">
      <alignment horizontal="center" vertical="top" wrapText="1"/>
    </xf>
    <xf numFmtId="0" fontId="4" fillId="0" borderId="16" xfId="0" applyFont="1" applyBorder="1"/>
    <xf numFmtId="0" fontId="11" fillId="0" borderId="0" xfId="0" applyFont="1"/>
    <xf numFmtId="0" fontId="11" fillId="0" borderId="15" xfId="0" applyFont="1" applyBorder="1"/>
    <xf numFmtId="0" fontId="4" fillId="0" borderId="0" xfId="0" applyFont="1"/>
    <xf numFmtId="0" fontId="9" fillId="3" borderId="25" xfId="0" applyFont="1" applyFill="1" applyBorder="1" applyAlignment="1">
      <alignment horizontal="center" vertical="top"/>
    </xf>
    <xf numFmtId="3" fontId="11" fillId="4" borderId="28" xfId="0" applyNumberFormat="1" applyFont="1" applyFill="1" applyBorder="1" applyAlignment="1">
      <alignment horizontal="right"/>
    </xf>
    <xf numFmtId="165" fontId="11" fillId="4" borderId="27" xfId="0" applyNumberFormat="1" applyFont="1" applyFill="1" applyBorder="1"/>
    <xf numFmtId="165" fontId="11" fillId="4" borderId="26" xfId="0" applyNumberFormat="1" applyFont="1" applyFill="1" applyBorder="1"/>
    <xf numFmtId="165" fontId="11" fillId="4" borderId="28" xfId="0" applyNumberFormat="1" applyFont="1" applyFill="1" applyBorder="1"/>
    <xf numFmtId="3" fontId="11" fillId="0" borderId="31" xfId="0" applyNumberFormat="1" applyFont="1" applyBorder="1" applyAlignment="1">
      <alignment horizontal="right"/>
    </xf>
    <xf numFmtId="165" fontId="11" fillId="0" borderId="30" xfId="0" applyNumberFormat="1" applyFont="1" applyBorder="1"/>
    <xf numFmtId="165" fontId="11" fillId="0" borderId="29" xfId="0" applyNumberFormat="1" applyFont="1" applyBorder="1"/>
    <xf numFmtId="165" fontId="11" fillId="0" borderId="31" xfId="0" applyNumberFormat="1" applyFont="1" applyBorder="1"/>
    <xf numFmtId="3" fontId="11" fillId="4" borderId="34" xfId="0" applyNumberFormat="1" applyFont="1" applyFill="1" applyBorder="1" applyAlignment="1">
      <alignment horizontal="right"/>
    </xf>
    <xf numFmtId="165" fontId="11" fillId="4" borderId="33" xfId="0" applyNumberFormat="1" applyFont="1" applyFill="1" applyBorder="1"/>
    <xf numFmtId="165" fontId="11" fillId="4" borderId="32" xfId="0" applyNumberFormat="1" applyFont="1" applyFill="1" applyBorder="1"/>
    <xf numFmtId="165" fontId="11" fillId="4" borderId="34" xfId="0" applyNumberFormat="1" applyFont="1" applyFill="1" applyBorder="1"/>
    <xf numFmtId="3" fontId="11" fillId="0" borderId="40" xfId="0" applyNumberFormat="1" applyFont="1" applyBorder="1" applyAlignment="1">
      <alignment horizontal="right"/>
    </xf>
    <xf numFmtId="3" fontId="11" fillId="0" borderId="41" xfId="0" applyNumberFormat="1" applyFont="1" applyBorder="1" applyAlignment="1">
      <alignment horizontal="right"/>
    </xf>
    <xf numFmtId="165" fontId="11" fillId="0" borderId="42" xfId="0" applyNumberFormat="1" applyFont="1" applyBorder="1"/>
    <xf numFmtId="165" fontId="11" fillId="0" borderId="40" xfId="0" applyNumberFormat="1" applyFont="1" applyBorder="1"/>
    <xf numFmtId="165" fontId="11" fillId="0" borderId="41" xfId="0" applyNumberFormat="1" applyFont="1" applyBorder="1"/>
    <xf numFmtId="9" fontId="9" fillId="3" borderId="35" xfId="0" applyNumberFormat="1" applyFont="1" applyFill="1" applyBorder="1" applyAlignment="1">
      <alignment horizontal="center" vertical="top" wrapText="1"/>
    </xf>
    <xf numFmtId="0" fontId="9" fillId="3" borderId="39" xfId="0" applyFont="1" applyFill="1" applyBorder="1" applyAlignment="1">
      <alignment horizontal="center" vertical="top"/>
    </xf>
    <xf numFmtId="0" fontId="9" fillId="3" borderId="43" xfId="0" applyFont="1" applyFill="1" applyBorder="1" applyAlignment="1">
      <alignment horizontal="center" vertical="top" wrapText="1"/>
    </xf>
    <xf numFmtId="0" fontId="9" fillId="3" borderId="44" xfId="0" applyFont="1" applyFill="1" applyBorder="1" applyAlignment="1">
      <alignment horizontal="center" vertical="top" wrapText="1"/>
    </xf>
    <xf numFmtId="0" fontId="9" fillId="3" borderId="45" xfId="0" applyFont="1" applyFill="1" applyBorder="1" applyAlignment="1">
      <alignment horizontal="center" vertical="top" wrapText="1"/>
    </xf>
    <xf numFmtId="165" fontId="11" fillId="4" borderId="13" xfId="0" applyNumberFormat="1" applyFont="1" applyFill="1" applyBorder="1" applyAlignment="1">
      <alignment horizontal="right"/>
    </xf>
    <xf numFmtId="165" fontId="11" fillId="0" borderId="16" xfId="0" applyNumberFormat="1" applyFont="1" applyBorder="1" applyAlignment="1">
      <alignment horizontal="right"/>
    </xf>
    <xf numFmtId="0" fontId="4" fillId="0" borderId="15" xfId="0" applyFont="1" applyBorder="1"/>
    <xf numFmtId="2" fontId="9" fillId="3" borderId="24" xfId="0" applyNumberFormat="1" applyFont="1" applyFill="1" applyBorder="1" applyAlignment="1">
      <alignment horizontal="center" vertical="top" wrapText="1"/>
    </xf>
    <xf numFmtId="2" fontId="9" fillId="3" borderId="23" xfId="0" applyNumberFormat="1" applyFont="1" applyFill="1" applyBorder="1" applyAlignment="1">
      <alignment horizontal="center" vertical="top" wrapText="1"/>
    </xf>
    <xf numFmtId="2" fontId="11" fillId="4" borderId="27" xfId="0" applyNumberFormat="1" applyFont="1" applyFill="1" applyBorder="1"/>
    <xf numFmtId="2" fontId="11" fillId="4" borderId="26" xfId="0" applyNumberFormat="1" applyFont="1" applyFill="1" applyBorder="1"/>
    <xf numFmtId="2" fontId="11" fillId="0" borderId="30" xfId="0" applyNumberFormat="1" applyFont="1" applyBorder="1"/>
    <xf numFmtId="2" fontId="11" fillId="0" borderId="29" xfId="0" applyNumberFormat="1" applyFont="1" applyBorder="1"/>
    <xf numFmtId="2" fontId="11" fillId="4" borderId="33" xfId="0" applyNumberFormat="1" applyFont="1" applyFill="1" applyBorder="1"/>
    <xf numFmtId="2" fontId="11" fillId="4" borderId="32" xfId="0" applyNumberFormat="1" applyFont="1" applyFill="1" applyBorder="1"/>
    <xf numFmtId="2" fontId="11" fillId="0" borderId="42" xfId="0" applyNumberFormat="1" applyFont="1" applyBorder="1"/>
    <xf numFmtId="2" fontId="11" fillId="0" borderId="40" xfId="0" applyNumberFormat="1" applyFont="1" applyBorder="1"/>
    <xf numFmtId="2" fontId="9" fillId="5" borderId="35" xfId="0" applyNumberFormat="1" applyFont="1" applyFill="1" applyBorder="1" applyAlignment="1">
      <alignment horizontal="center" vertical="top"/>
    </xf>
    <xf numFmtId="2" fontId="9" fillId="3" borderId="43" xfId="0" applyNumberFormat="1" applyFont="1" applyFill="1" applyBorder="1" applyAlignment="1">
      <alignment horizontal="center" vertical="top" wrapText="1"/>
    </xf>
    <xf numFmtId="2" fontId="9" fillId="3" borderId="44" xfId="0" applyNumberFormat="1" applyFont="1" applyFill="1" applyBorder="1" applyAlignment="1">
      <alignment horizontal="center" vertical="top" wrapText="1"/>
    </xf>
    <xf numFmtId="2" fontId="9" fillId="3" borderId="45" xfId="0" applyNumberFormat="1" applyFont="1" applyFill="1" applyBorder="1" applyAlignment="1">
      <alignment horizontal="center" vertical="top" wrapText="1"/>
    </xf>
    <xf numFmtId="2" fontId="4" fillId="0" borderId="15" xfId="0" applyNumberFormat="1" applyFont="1" applyBorder="1"/>
    <xf numFmtId="0" fontId="0" fillId="0" borderId="0" xfId="0"/>
    <xf numFmtId="9" fontId="16" fillId="0" borderId="0" xfId="0" applyNumberFormat="1" applyFont="1" applyAlignment="1">
      <alignment horizontal="center" vertical="center"/>
    </xf>
    <xf numFmtId="9" fontId="16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5" fillId="0" borderId="0" xfId="0" applyFont="1"/>
    <xf numFmtId="1" fontId="3" fillId="3" borderId="14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9" fontId="3" fillId="3" borderId="15" xfId="0" applyNumberFormat="1" applyFont="1" applyFill="1" applyBorder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3" fontId="3" fillId="3" borderId="16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0" fillId="0" borderId="0" xfId="0"/>
    <xf numFmtId="3" fontId="11" fillId="0" borderId="34" xfId="0" applyNumberFormat="1" applyFont="1" applyBorder="1" applyAlignment="1">
      <alignment horizontal="right"/>
    </xf>
    <xf numFmtId="3" fontId="11" fillId="0" borderId="32" xfId="0" applyNumberFormat="1" applyFont="1" applyBorder="1"/>
    <xf numFmtId="0" fontId="9" fillId="5" borderId="15" xfId="0" applyFont="1" applyFill="1" applyBorder="1" applyAlignment="1">
      <alignment horizontal="center" vertical="top"/>
    </xf>
    <xf numFmtId="0" fontId="9" fillId="3" borderId="10" xfId="0" applyFont="1" applyFill="1" applyBorder="1" applyAlignment="1">
      <alignment horizontal="center" vertical="top"/>
    </xf>
    <xf numFmtId="0" fontId="9" fillId="3" borderId="46" xfId="0" applyFont="1" applyFill="1" applyBorder="1" applyAlignment="1">
      <alignment horizontal="center" vertical="top"/>
    </xf>
    <xf numFmtId="0" fontId="9" fillId="3" borderId="14" xfId="0" applyFont="1" applyFill="1" applyBorder="1" applyAlignment="1">
      <alignment horizontal="center" vertical="top" wrapText="1"/>
    </xf>
    <xf numFmtId="0" fontId="9" fillId="3" borderId="46" xfId="0" applyFont="1" applyFill="1" applyBorder="1" applyAlignment="1">
      <alignment horizontal="center" vertical="top" wrapText="1"/>
    </xf>
    <xf numFmtId="3" fontId="11" fillId="0" borderId="32" xfId="0" applyNumberFormat="1" applyFont="1" applyBorder="1" applyAlignment="1">
      <alignment horizontal="right"/>
    </xf>
    <xf numFmtId="3" fontId="11" fillId="0" borderId="33" xfId="0" applyNumberFormat="1" applyFont="1" applyBorder="1"/>
    <xf numFmtId="3" fontId="11" fillId="4" borderId="10" xfId="0" applyNumberFormat="1" applyFont="1" applyFill="1" applyBorder="1" applyAlignment="1">
      <alignment horizontal="right"/>
    </xf>
    <xf numFmtId="0" fontId="4" fillId="0" borderId="10" xfId="0" applyFont="1" applyBorder="1"/>
    <xf numFmtId="0" fontId="9" fillId="3" borderId="47" xfId="0" applyFont="1" applyFill="1" applyBorder="1" applyAlignment="1">
      <alignment horizontal="left" vertical="top" wrapText="1"/>
    </xf>
    <xf numFmtId="0" fontId="9" fillId="3" borderId="48" xfId="0" applyFont="1" applyFill="1" applyBorder="1" applyAlignment="1">
      <alignment horizontal="left" vertical="top" wrapText="1"/>
    </xf>
    <xf numFmtId="165" fontId="0" fillId="0" borderId="0" xfId="0" applyNumberFormat="1"/>
    <xf numFmtId="165" fontId="0" fillId="0" borderId="0" xfId="1" applyNumberFormat="1" applyFont="1"/>
    <xf numFmtId="9" fontId="13" fillId="4" borderId="15" xfId="0" applyNumberFormat="1" applyFont="1" applyFill="1" applyBorder="1"/>
    <xf numFmtId="165" fontId="11" fillId="0" borderId="32" xfId="0" applyNumberFormat="1" applyFont="1" applyBorder="1"/>
    <xf numFmtId="9" fontId="9" fillId="3" borderId="15" xfId="0" applyNumberFormat="1" applyFont="1" applyFill="1" applyBorder="1" applyAlignment="1">
      <alignment horizontal="center" vertical="top" wrapText="1"/>
    </xf>
    <xf numFmtId="0" fontId="9" fillId="3" borderId="49" xfId="0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50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9" fillId="5" borderId="3" xfId="0" applyFont="1" applyFill="1" applyBorder="1" applyAlignment="1">
      <alignment horizontal="center" vertical="top"/>
    </xf>
    <xf numFmtId="165" fontId="11" fillId="4" borderId="15" xfId="0" applyNumberFormat="1" applyFont="1" applyFill="1" applyBorder="1" applyAlignment="1">
      <alignment horizontal="right"/>
    </xf>
    <xf numFmtId="165" fontId="11" fillId="0" borderId="15" xfId="0" applyNumberFormat="1" applyFont="1" applyBorder="1" applyAlignment="1">
      <alignment horizontal="right"/>
    </xf>
    <xf numFmtId="0" fontId="11" fillId="0" borderId="10" xfId="0" applyFont="1" applyBorder="1"/>
    <xf numFmtId="0" fontId="0" fillId="0" borderId="10" xfId="0" applyBorder="1"/>
    <xf numFmtId="165" fontId="0" fillId="0" borderId="10" xfId="0" applyNumberFormat="1" applyBorder="1"/>
    <xf numFmtId="165" fontId="0" fillId="0" borderId="10" xfId="1" applyNumberFormat="1" applyFont="1" applyBorder="1"/>
    <xf numFmtId="165" fontId="18" fillId="0" borderId="0" xfId="0" applyNumberFormat="1" applyFont="1" applyAlignment="1">
      <alignment horizontal="center" vertical="center"/>
    </xf>
    <xf numFmtId="165" fontId="18" fillId="0" borderId="18" xfId="0" applyNumberFormat="1" applyFont="1" applyBorder="1" applyAlignment="1">
      <alignment horizontal="center" vertical="center"/>
    </xf>
    <xf numFmtId="9" fontId="18" fillId="0" borderId="0" xfId="0" applyNumberFormat="1" applyFont="1" applyAlignment="1">
      <alignment horizontal="center" vertical="center"/>
    </xf>
    <xf numFmtId="9" fontId="18" fillId="4" borderId="0" xfId="0" applyNumberFormat="1" applyFont="1" applyFill="1" applyAlignment="1">
      <alignment horizontal="center" vertical="center"/>
    </xf>
    <xf numFmtId="0" fontId="19" fillId="0" borderId="0" xfId="0" applyFont="1"/>
    <xf numFmtId="165" fontId="2" fillId="0" borderId="0" xfId="0" applyNumberFormat="1" applyFont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9" fontId="2" fillId="4" borderId="0" xfId="0" applyNumberFormat="1" applyFont="1" applyFill="1" applyAlignment="1">
      <alignment horizontal="center" vertical="center"/>
    </xf>
    <xf numFmtId="0" fontId="20" fillId="0" borderId="0" xfId="0" applyFont="1"/>
    <xf numFmtId="1" fontId="4" fillId="7" borderId="14" xfId="0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9" fontId="4" fillId="7" borderId="15" xfId="0" applyNumberFormat="1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9" fontId="4" fillId="7" borderId="0" xfId="0" applyNumberFormat="1" applyFont="1" applyFill="1" applyAlignment="1">
      <alignment horizontal="center" vertical="center"/>
    </xf>
    <xf numFmtId="9" fontId="5" fillId="7" borderId="0" xfId="0" applyNumberFormat="1" applyFont="1" applyFill="1" applyAlignment="1">
      <alignment horizontal="center" vertical="center"/>
    </xf>
    <xf numFmtId="9" fontId="5" fillId="7" borderId="15" xfId="0" applyNumberFormat="1" applyFont="1" applyFill="1" applyBorder="1" applyAlignment="1">
      <alignment horizontal="center" vertical="center"/>
    </xf>
    <xf numFmtId="3" fontId="4" fillId="7" borderId="16" xfId="0" applyNumberFormat="1" applyFont="1" applyFill="1" applyBorder="1" applyAlignment="1">
      <alignment horizontal="center" vertical="center"/>
    </xf>
    <xf numFmtId="9" fontId="18" fillId="7" borderId="0" xfId="0" applyNumberFormat="1" applyFont="1" applyFill="1" applyAlignment="1">
      <alignment horizontal="center" vertical="center"/>
    </xf>
    <xf numFmtId="9" fontId="2" fillId="7" borderId="0" xfId="0" applyNumberFormat="1" applyFont="1" applyFill="1" applyAlignment="1">
      <alignment horizontal="center" vertical="center"/>
    </xf>
    <xf numFmtId="2" fontId="4" fillId="7" borderId="15" xfId="0" applyNumberFormat="1" applyFont="1" applyFill="1" applyBorder="1" applyAlignment="1">
      <alignment horizontal="center" vertical="center"/>
    </xf>
    <xf numFmtId="2" fontId="4" fillId="0" borderId="10" xfId="0" applyNumberFormat="1" applyFont="1" applyBorder="1"/>
    <xf numFmtId="2" fontId="9" fillId="5" borderId="3" xfId="0" applyNumberFormat="1" applyFont="1" applyFill="1" applyBorder="1" applyAlignment="1">
      <alignment horizontal="center" vertical="top"/>
    </xf>
    <xf numFmtId="2" fontId="11" fillId="4" borderId="15" xfId="0" applyNumberFormat="1" applyFont="1" applyFill="1" applyBorder="1" applyAlignment="1">
      <alignment horizontal="right"/>
    </xf>
    <xf numFmtId="2" fontId="11" fillId="0" borderId="15" xfId="0" applyNumberFormat="1" applyFont="1" applyBorder="1" applyAlignment="1">
      <alignment horizontal="right"/>
    </xf>
    <xf numFmtId="2" fontId="11" fillId="0" borderId="32" xfId="0" applyNumberFormat="1" applyFont="1" applyBorder="1"/>
    <xf numFmtId="2" fontId="0" fillId="0" borderId="10" xfId="1" applyNumberFormat="1" applyFont="1" applyBorder="1"/>
    <xf numFmtId="0" fontId="21" fillId="6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5" xfId="0" applyFont="1" applyBorder="1"/>
    <xf numFmtId="1" fontId="4" fillId="0" borderId="14" xfId="0" applyNumberFormat="1" applyFont="1" applyBorder="1" applyAlignment="1">
      <alignment horizontal="center" vertical="center"/>
    </xf>
    <xf numFmtId="0" fontId="0" fillId="0" borderId="0" xfId="0"/>
    <xf numFmtId="0" fontId="2" fillId="0" borderId="15" xfId="0" applyFont="1" applyBorder="1"/>
    <xf numFmtId="1" fontId="4" fillId="0" borderId="17" xfId="0" applyNumberFormat="1" applyFont="1" applyBorder="1" applyAlignment="1">
      <alignment horizontal="center" vertical="center"/>
    </xf>
    <xf numFmtId="0" fontId="2" fillId="0" borderId="18" xfId="0" applyFont="1" applyBorder="1"/>
    <xf numFmtId="0" fontId="2" fillId="0" borderId="19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1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border diagonalUp="0" diagonalDown="0">
        <left style="medium">
          <color rgb="FF000000"/>
        </left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numFmt numFmtId="2" formatCode="0.00"/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 style="medium">
          <color rgb="FF000000"/>
        </left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 style="medium">
          <color rgb="FF000000"/>
        </left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border diagonalUp="0" diagonalDown="0">
        <left style="medium">
          <color rgb="FF000000"/>
        </left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3" formatCode="0%"/>
      <fill>
        <patternFill patternType="solid">
          <fgColor rgb="FFDBE5F1"/>
          <bgColor rgb="FFDBE5F1"/>
        </patternFill>
      </fill>
      <border diagonalUp="0" diagonalDown="0">
        <left/>
        <right style="medium">
          <color rgb="FF000000"/>
        </right>
        <top/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 style="medium">
          <color rgb="FF000000"/>
        </left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 style="thin">
          <color rgb="FF95B3D7"/>
        </top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6C67F-08AF-4A2F-8D90-4ACE9A43B522}" name="Tableau1" displayName="Tableau1" ref="A2:AC98" totalsRowShown="0" headerRowDxfId="159" dataDxfId="158" tableBorderDxfId="157">
  <autoFilter ref="A2:AC98" xr:uid="{F366C67F-08AF-4A2F-8D90-4ACE9A43B522}"/>
  <tableColumns count="29">
    <tableColumn id="1" xr3:uid="{171309B7-3687-4299-BE5B-B9F7A8D938F5}" name="Total" dataDxfId="156">
      <calculatedColumnFormula>SUM(E3:AC3)</calculatedColumnFormula>
    </tableColumn>
    <tableColumn id="29" xr3:uid="{B9A0F0FD-608D-4FC7-970D-746E5CEA2353}" name="Table order" dataDxfId="155"/>
    <tableColumn id="2" xr3:uid="{86F7AE4A-178B-4792-A438-FCF6E1C18F0B}" name="Team" dataDxfId="154"/>
    <tableColumn id="3" xr3:uid="{185B3539-1262-4192-A85C-A2ECFA0956CC}" name="Sub" dataDxfId="153"/>
    <tableColumn id="4" xr3:uid="{58093F58-A621-47F3-91D3-0DAF406502D5}" name="CA" dataDxfId="152"/>
    <tableColumn id="5" xr3:uid="{7D05096A-E369-4590-BCD6-DC2085AD8995}" name="CC" dataDxfId="151"/>
    <tableColumn id="6" xr3:uid="{29C575A7-1A5E-4EC5-BF88-2F404823380B}" name="CP" dataDxfId="150"/>
    <tableColumn id="7" xr3:uid="{F51F811E-A69A-4CF0-BBC1-C52CF3D78E90}" name="CST left" dataDxfId="149"/>
    <tableColumn id="8" xr3:uid="{6D83684B-3AF4-428C-8277-F1890327C6FD}" name="CST right" dataDxfId="148"/>
    <tableColumn id="9" xr3:uid="{C245D521-0F65-4BFB-A4E3-A425ED854F6D}" name="Cg left" dataDxfId="147"/>
    <tableColumn id="10" xr3:uid="{E489C120-35BC-475C-82DD-242F96E8988E}" name="Cg right" dataDxfId="146"/>
    <tableColumn id="11" xr3:uid="{BC666D24-F283-49BB-8554-F363AAF860B6}" name="FPT left" dataDxfId="145"/>
    <tableColumn id="12" xr3:uid="{777AF6E2-8311-4B86-AA10-8542600EFEC8}" name="FPT right" dataDxfId="144"/>
    <tableColumn id="13" xr3:uid="{5BB14B8D-49EA-4048-8FA6-695E0A430219}" name="Fornix" dataDxfId="143"/>
    <tableColumn id="14" xr3:uid="{0882FF18-79A3-4029-94DD-F9BB95A15805}" name="ICP left" dataDxfId="142"/>
    <tableColumn id="15" xr3:uid="{D7D75452-6A12-4432-971F-BDF4C484D7E9}" name="ICP right" dataDxfId="141"/>
    <tableColumn id="16" xr3:uid="{38C33826-AA0C-49B1-A534-7F41DDDAC2B6}" name="ILF left" dataDxfId="140"/>
    <tableColumn id="17" xr3:uid="{F966FE4D-7829-4971-8A39-1C77CDDABAA9}" name="ILF right" dataDxfId="139"/>
    <tableColumn id="18" xr3:uid="{A71EF729-F9EA-404B-9350-3EBF32AA292F}" name="MCP" dataDxfId="138"/>
    <tableColumn id="19" xr3:uid="{05EF11EC-458B-4557-9171-966A798ABB04}" name="OR left" dataDxfId="137"/>
    <tableColumn id="20" xr3:uid="{A5DD810D-3962-4483-901F-AF1C7F99EEE8}" name="OR right" dataDxfId="136"/>
    <tableColumn id="21" xr3:uid="{B8A398D3-AF5F-40A7-B826-D79A84D02A8E}" name="POPT left" dataDxfId="135"/>
    <tableColumn id="22" xr3:uid="{191A2968-C5A1-438C-AB74-56A06E406D9F}" name="POPT right" dataDxfId="134"/>
    <tableColumn id="23" xr3:uid="{EC6215C3-CA8C-4563-8F07-111F5A9937D9}" name="SCP left" dataDxfId="133"/>
    <tableColumn id="24" xr3:uid="{94B92C90-E395-49B9-BABE-2CFBDD14BC21}" name="SCP right" dataDxfId="132"/>
    <tableColumn id="25" xr3:uid="{DE35510E-2048-4CB6-8EEF-7A9FD2D061A1}" name="SLF left" dataDxfId="131"/>
    <tableColumn id="26" xr3:uid="{79F2A5F2-6095-4215-A477-4097C11B8F55}" name="SLF right" dataDxfId="130"/>
    <tableColumn id="27" xr3:uid="{1A4BD0B6-7305-472F-B37B-33C34C1FE94D}" name="UF left" dataDxfId="129"/>
    <tableColumn id="28" xr3:uid="{D0592248-9EE4-4FEE-8108-3B510D22B723}" name="UF right" dataDxfId="1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95CB8F-0504-4517-89B6-7D1ED06D51B7}" name="Tableau2" displayName="Tableau2" ref="A2:AC98" totalsRowShown="0" headerRowDxfId="127" dataDxfId="126" tableBorderDxfId="125">
  <autoFilter ref="A2:AC98" xr:uid="{9D95CB8F-0504-4517-89B6-7D1ED06D51B7}"/>
  <sortState xmlns:xlrd2="http://schemas.microsoft.com/office/spreadsheetml/2017/richdata2" ref="A3:AC98">
    <sortCondition ref="B2:B98"/>
  </sortState>
  <tableColumns count="29">
    <tableColumn id="1" xr3:uid="{9206B8A1-DA5A-4148-8A1F-BCE911146072}" name="Total" dataDxfId="124">
      <calculatedColumnFormula>SUM(E3:AC3)</calculatedColumnFormula>
    </tableColumn>
    <tableColumn id="2" xr3:uid="{92B3DE41-62C7-42B7-A8A8-4F0179B71EC6}" name="Table order" dataDxfId="123"/>
    <tableColumn id="3" xr3:uid="{5E72BD78-660C-483A-A6E1-FB67AA72B093}" name="Team" dataDxfId="122"/>
    <tableColumn id="4" xr3:uid="{89D5EB11-5F8B-4146-8C03-5199C1C08012}" name="Sub" dataDxfId="121"/>
    <tableColumn id="5" xr3:uid="{586B8410-C6B4-4A02-91C5-7107B3068B4E}" name="CA" dataDxfId="120"/>
    <tableColumn id="6" xr3:uid="{19382BE2-BB60-4CB6-BB5E-4C5857BA753E}" name="CC" dataDxfId="119"/>
    <tableColumn id="7" xr3:uid="{1FD86B37-BCD5-4C4C-B509-BA884CE8187B}" name="CP" dataDxfId="118"/>
    <tableColumn id="8" xr3:uid="{D4996511-BF29-4C3F-A1CF-C3DD88E69A0F}" name="CST left" dataDxfId="117"/>
    <tableColumn id="9" xr3:uid="{ECD5F8AD-4F77-482C-915A-0039700C1CC4}" name="CST right" dataDxfId="116"/>
    <tableColumn id="10" xr3:uid="{CACB2879-67B7-4909-88A9-809C06A8100A}" name="Cg left" dataDxfId="115"/>
    <tableColumn id="11" xr3:uid="{A5A8458F-5C98-45B4-AD44-F86E20BFBEC3}" name="Cg right" dataDxfId="114"/>
    <tableColumn id="12" xr3:uid="{AF2E848D-4187-469C-A547-53351418531E}" name="FPT left" dataDxfId="113"/>
    <tableColumn id="13" xr3:uid="{FE24033C-5462-444F-A8AC-9C1D39A284FE}" name="FPT right" dataDxfId="112"/>
    <tableColumn id="14" xr3:uid="{184DD1A2-94AB-437E-86BA-B1752D9E0931}" name="Fornix" dataDxfId="111"/>
    <tableColumn id="15" xr3:uid="{078BC9B0-B78E-4C6A-A848-D529EE951A5F}" name="ICP left" dataDxfId="110"/>
    <tableColumn id="16" xr3:uid="{D88AABA7-7FD4-4EBA-B25A-12E0E72A5099}" name="ICP right" dataDxfId="109"/>
    <tableColumn id="17" xr3:uid="{4440F28B-BF9F-43D7-8584-2B84587ECB1D}" name="ILF left" dataDxfId="108"/>
    <tableColumn id="18" xr3:uid="{B7BDC1D6-ABEA-44B3-8D8B-FA5B01391924}" name="ILF right" dataDxfId="107"/>
    <tableColumn id="19" xr3:uid="{34BC0E5A-82C6-446A-88DB-C81AB0C289FD}" name="MCP" dataDxfId="106"/>
    <tableColumn id="20" xr3:uid="{6831EDE0-FB3A-4AC0-BAE1-CA3E4DBCDAE1}" name="OR left" dataDxfId="105"/>
    <tableColumn id="21" xr3:uid="{DE94D9D9-07B2-4390-8526-D8E2140D6F5A}" name="OR right" dataDxfId="104"/>
    <tableColumn id="22" xr3:uid="{9C9EA93E-D6E4-4519-8902-B39DCE76A91F}" name="POPT left" dataDxfId="103"/>
    <tableColumn id="23" xr3:uid="{BF222DD7-E932-42E9-AF2A-469E58139853}" name="POPT right" dataDxfId="102"/>
    <tableColumn id="24" xr3:uid="{8F04219B-4885-4D44-931B-4F47F9DBB0C3}" name="SCP left" dataDxfId="101"/>
    <tableColumn id="25" xr3:uid="{7709F9AF-8B09-43DB-9275-E362FE8F7F19}" name="SCP right" dataDxfId="100"/>
    <tableColumn id="26" xr3:uid="{1B0B81D2-93D1-464E-886F-3490AFC3A5F1}" name="SLF left" dataDxfId="99"/>
    <tableColumn id="27" xr3:uid="{19FEC7A8-EA9A-4762-9C9A-FAE9169A0EED}" name="SLF right" dataDxfId="98"/>
    <tableColumn id="28" xr3:uid="{10772001-19AA-4CFF-B712-9242041C67F8}" name="UF left" dataDxfId="97"/>
    <tableColumn id="29" xr3:uid="{90BF8A1B-8D50-4CD1-B3A7-25AF4ECCBD4E}" name="UF right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D20BED-CD9F-4C5C-A11B-D3ADFD4B741C}" name="Tableau3" displayName="Tableau3" ref="A2:AC98" totalsRowShown="0" headerRowDxfId="95" dataDxfId="94" tableBorderDxfId="93">
  <autoFilter ref="A2:AC98" xr:uid="{E4D20BED-CD9F-4C5C-A11B-D3ADFD4B741C}"/>
  <sortState xmlns:xlrd2="http://schemas.microsoft.com/office/spreadsheetml/2017/richdata2" ref="A3:AC98">
    <sortCondition ref="B2:B98"/>
  </sortState>
  <tableColumns count="29">
    <tableColumn id="1" xr3:uid="{684F1E03-F874-49FE-B34B-4AD6F691298F}" name="Mean" dataDxfId="92">
      <calculatedColumnFormula>AVERAGE(E3:AD3)</calculatedColumnFormula>
    </tableColumn>
    <tableColumn id="2" xr3:uid="{C5BF1B0A-0C17-4A13-9ADA-7D130ED6083F}" name="Table order" dataDxfId="91"/>
    <tableColumn id="3" xr3:uid="{2DAE7F8F-5F4D-4395-BD26-592BFA0CB4BF}" name="Team" dataDxfId="90"/>
    <tableColumn id="4" xr3:uid="{7668C79A-4D53-4F43-B6EB-C9C74C6F48DB}" name="Sub" dataDxfId="89"/>
    <tableColumn id="5" xr3:uid="{D9F5F4C9-E166-41EB-842A-5042F45BA69F}" name="CA" dataDxfId="88"/>
    <tableColumn id="6" xr3:uid="{44EC4647-CE8B-40FF-BF45-2750A931FFBE}" name="CC" dataDxfId="87"/>
    <tableColumn id="7" xr3:uid="{0AAB7B81-B7B2-424B-80A5-238765F8993B}" name="CP" dataDxfId="86"/>
    <tableColumn id="8" xr3:uid="{8377D26C-ED4E-448D-B08D-516643F2591A}" name="CST left" dataDxfId="85"/>
    <tableColumn id="9" xr3:uid="{EEA5A217-FF1D-4E6E-BA88-2D8172161E79}" name="CST right" dataDxfId="84"/>
    <tableColumn id="10" xr3:uid="{C3E4DD0A-73D8-4E9E-99D3-7FF1E8000E6B}" name="Cg left" dataDxfId="83"/>
    <tableColumn id="11" xr3:uid="{72B0891E-6818-4BE7-9433-9418245A3E00}" name="Cg right" dataDxfId="82"/>
    <tableColumn id="12" xr3:uid="{8E140F91-FB74-4519-8B88-107F414FEBCA}" name="FPT left" dataDxfId="81"/>
    <tableColumn id="13" xr3:uid="{0090FA72-53AD-4662-BAAB-94118E7A32E2}" name="FPT right" dataDxfId="80"/>
    <tableColumn id="14" xr3:uid="{22E3A020-057C-4DA7-A506-ADBB671B6912}" name="Fornix" dataDxfId="79"/>
    <tableColumn id="15" xr3:uid="{E6C64852-7432-46AF-B448-F272A41634C1}" name="ICP left" dataDxfId="78"/>
    <tableColumn id="16" xr3:uid="{706C7D81-E92B-4680-9DDA-16390CF5788E}" name="ICP right" dataDxfId="77"/>
    <tableColumn id="17" xr3:uid="{96605C42-3C44-40F0-B146-2E7F415DC539}" name="ILF left" dataDxfId="76"/>
    <tableColumn id="18" xr3:uid="{2D455B82-EE2C-4C08-8A26-D66F17A866AE}" name="ILF right" dataDxfId="75"/>
    <tableColumn id="19" xr3:uid="{DE4D1110-ED1F-45EE-A0AE-03BB5BA64DAF}" name="MCP" dataDxfId="74"/>
    <tableColumn id="20" xr3:uid="{9C9D3216-F375-4B1D-AFA1-D2616FFB89C8}" name="OR left" dataDxfId="73"/>
    <tableColumn id="21" xr3:uid="{F63A74A7-944B-47B5-9398-0C614BB299A1}" name="OR right" dataDxfId="72"/>
    <tableColumn id="22" xr3:uid="{C03ACC3F-2879-4B9E-914C-9C9DEBC3EAE0}" name="POPT left" dataDxfId="71"/>
    <tableColumn id="23" xr3:uid="{4C9AD444-D8DE-4389-A8D4-DD3FC2B8AFD7}" name="POPT right" dataDxfId="70"/>
    <tableColumn id="24" xr3:uid="{A934EA59-16F9-48B6-AD1A-6340D943AF05}" name="SCP left" dataDxfId="69"/>
    <tableColumn id="25" xr3:uid="{490FD7A5-2380-4B89-881B-819028744131}" name="SCP right" dataDxfId="68"/>
    <tableColumn id="26" xr3:uid="{EB2843EC-7438-4111-97B7-52A3F589B458}" name="SLF left" dataDxfId="67"/>
    <tableColumn id="27" xr3:uid="{1AEFA6FB-A1C8-4948-8B23-127A2DFD6CC3}" name="SLF right" dataDxfId="66"/>
    <tableColumn id="28" xr3:uid="{DE8D1C64-A2B3-4429-9B94-524FA9B63E15}" name="UF left" dataDxfId="65"/>
    <tableColumn id="29" xr3:uid="{531A2B4B-2512-480E-9ECF-90B27775C052}" name="UF right" dataDxfId="6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065E00-54C1-465A-A739-ABD995033C0D}" name="Tableau4" displayName="Tableau4" ref="A2:AC98" totalsRowShown="0" headerRowDxfId="63" dataDxfId="62" tableBorderDxfId="61">
  <autoFilter ref="A2:AC98" xr:uid="{CE065E00-54C1-465A-A739-ABD995033C0D}"/>
  <sortState xmlns:xlrd2="http://schemas.microsoft.com/office/spreadsheetml/2017/richdata2" ref="A3:AC98">
    <sortCondition ref="B2:B98"/>
  </sortState>
  <tableColumns count="29">
    <tableColumn id="1" xr3:uid="{D8D5B247-BE8D-4DEB-87D1-4AB743957FF0}" name="Mean" dataDxfId="60">
      <calculatedColumnFormula>AVERAGE(E3:AD3)</calculatedColumnFormula>
    </tableColumn>
    <tableColumn id="2" xr3:uid="{A5D6E1C3-4541-4B47-BFFC-4E993D151D23}" name="Table order" dataDxfId="59"/>
    <tableColumn id="3" xr3:uid="{106E17F8-422E-46EB-86EB-A7C48830505A}" name="Team" dataDxfId="58"/>
    <tableColumn id="4" xr3:uid="{89F9344F-64F7-4618-8867-E85D76E593E7}" name="Sub" dataDxfId="57"/>
    <tableColumn id="5" xr3:uid="{CB6F3261-4EDC-4D1C-85E2-D9ED54A21A48}" name="CA" dataDxfId="56"/>
    <tableColumn id="6" xr3:uid="{1AFE947E-BB6F-409B-9C9D-63ACF195E073}" name="CC" dataDxfId="55"/>
    <tableColumn id="7" xr3:uid="{9E9E0B4A-8418-485F-9856-66FB4D40191A}" name="CP" dataDxfId="54"/>
    <tableColumn id="8" xr3:uid="{EBA7E623-B46C-4C0C-9022-48C9B2281012}" name="CST left" dataDxfId="53"/>
    <tableColumn id="9" xr3:uid="{0F5BF8B7-2D51-47BD-A8EA-6019C0E7C272}" name="CST right" dataDxfId="52"/>
    <tableColumn id="10" xr3:uid="{C8A35326-2886-4F1D-B7DD-F26F468CD1BB}" name="Cg left" dataDxfId="51"/>
    <tableColumn id="11" xr3:uid="{E1CE8CFA-7D05-4AD4-9BE1-4F4C846B34B1}" name="Cg right" dataDxfId="50"/>
    <tableColumn id="12" xr3:uid="{82DBF4F2-13B0-43E4-8CAE-41B44C0C1F34}" name="FPT left" dataDxfId="49"/>
    <tableColumn id="13" xr3:uid="{D1334361-080C-4A5A-9C7E-620B9651BD12}" name="FPT right" dataDxfId="48"/>
    <tableColumn id="14" xr3:uid="{2D40493E-E9D9-476A-A813-8A1D6275F33A}" name="Fornix" dataDxfId="47"/>
    <tableColumn id="15" xr3:uid="{E1B0CF6E-B4FB-48D8-9281-0C5594086C4A}" name="ICP left" dataDxfId="46"/>
    <tableColumn id="16" xr3:uid="{C950DE69-88B0-4327-AB2F-344F1B0279C8}" name="ICP right" dataDxfId="45"/>
    <tableColumn id="17" xr3:uid="{664AD568-74B4-4A86-AA37-DCCB95A5E7CD}" name="ILF left" dataDxfId="44"/>
    <tableColumn id="18" xr3:uid="{E80C3510-4391-42C2-8DE8-2EB2B2EC1E66}" name="ILF right" dataDxfId="43"/>
    <tableColumn id="19" xr3:uid="{95A584FE-F25E-43AF-878A-3C846A00CC79}" name="MCP" dataDxfId="42"/>
    <tableColumn id="20" xr3:uid="{E0D07128-301A-47DD-A4CB-8B934A2FE729}" name="OR left" dataDxfId="41"/>
    <tableColumn id="21" xr3:uid="{FAC464E0-A5D3-4E47-B8A3-19F8C138D28B}" name="OR right" dataDxfId="40"/>
    <tableColumn id="22" xr3:uid="{3B24F94C-0F13-4589-ABDA-52D4E2439BED}" name="POPT left" dataDxfId="39"/>
    <tableColumn id="23" xr3:uid="{631A0A4E-790E-42DA-A738-EC20A13FE596}" name="POPT right" dataDxfId="38"/>
    <tableColumn id="24" xr3:uid="{328FE2D8-3B31-46D6-873D-15128CBA41DF}" name="SCP left" dataDxfId="37"/>
    <tableColumn id="25" xr3:uid="{C2B1E93F-7A78-4E68-A78C-709934AD104E}" name="SCP right" dataDxfId="36"/>
    <tableColumn id="26" xr3:uid="{F302145F-7F1D-4379-8C8E-E8C67F001838}" name="SLF left" dataDxfId="35"/>
    <tableColumn id="27" xr3:uid="{EEC9225D-9D9D-4FE2-8A2E-599C0CA14150}" name="SLF right" dataDxfId="34"/>
    <tableColumn id="28" xr3:uid="{4D194F90-CA44-40E3-98FB-67A146060A2A}" name="UF left" dataDxfId="33"/>
    <tableColumn id="29" xr3:uid="{AA75B362-CCA8-40D6-9CEE-B7B3CAE33F96}" name="UF right" dataDxfId="3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D1E681-B5F8-4622-A5C8-F48F2A29B6DD}" name="Tableau5" displayName="Tableau5" ref="A2:AC98" totalsRowShown="0" headerRowDxfId="31" dataDxfId="30" tableBorderDxfId="29">
  <autoFilter ref="A2:AC98" xr:uid="{0ED1E681-B5F8-4622-A5C8-F48F2A29B6DD}"/>
  <tableColumns count="29">
    <tableColumn id="1" xr3:uid="{C1B32082-BF29-443D-B84E-4C9662C9AAAE}" name="Mean" dataDxfId="28">
      <calculatedColumnFormula>AVERAGE(E3:AD3)</calculatedColumnFormula>
    </tableColumn>
    <tableColumn id="2" xr3:uid="{C3E46509-239F-428C-9D4B-E49D51E23D63}" name="Table order" dataDxfId="27"/>
    <tableColumn id="3" xr3:uid="{BEA7C8AF-0534-4519-875B-32C4D153B324}" name="Team" dataDxfId="26"/>
    <tableColumn id="4" xr3:uid="{1E66BF70-1ACE-43BA-AB5B-00464804CA8B}" name="Sub" dataDxfId="25"/>
    <tableColumn id="5" xr3:uid="{93B22000-6F65-4F67-8BA9-895415A47076}" name="CA" dataDxfId="24"/>
    <tableColumn id="6" xr3:uid="{29E32BF9-4D14-4756-9612-38D3A3EBB0FC}" name="CC" dataDxfId="23"/>
    <tableColumn id="7" xr3:uid="{C480DAEC-3769-476E-BD1C-0DB1F2996204}" name="CP" dataDxfId="22"/>
    <tableColumn id="8" xr3:uid="{186EC991-3975-48EE-8D52-FE45152B88D1}" name="CST left" dataDxfId="21"/>
    <tableColumn id="9" xr3:uid="{807BD203-8425-423B-B615-F6FCEC80F3D4}" name="CST right" dataDxfId="20"/>
    <tableColumn id="10" xr3:uid="{C549B9C9-AF95-4B9C-8855-D4587C95ED17}" name="Cg left" dataDxfId="19"/>
    <tableColumn id="11" xr3:uid="{BF4E79C8-7DB5-4B8B-B0D0-FD12E9ABCD0E}" name="Cg right" dataDxfId="18"/>
    <tableColumn id="12" xr3:uid="{C162AE12-5CE7-4CD3-87D1-D7D58248EE60}" name="FPT left" dataDxfId="17"/>
    <tableColumn id="13" xr3:uid="{829C461E-AD2E-44E1-B821-4ABEB38C775F}" name="FPT right" dataDxfId="16"/>
    <tableColumn id="14" xr3:uid="{5AB95297-6142-4F06-BEF4-602D4CF3B512}" name="Fornix" dataDxfId="15"/>
    <tableColumn id="15" xr3:uid="{E94A1528-A9F8-42AF-8288-8EBA0ED77830}" name="ICP left" dataDxfId="14"/>
    <tableColumn id="16" xr3:uid="{AEC4189E-E4E8-466C-BA6B-37A7B3FF82BE}" name="ICP right" dataDxfId="13"/>
    <tableColumn id="17" xr3:uid="{CDF70E6E-0CD6-45DB-A3C8-E3DD4732CF8D}" name="ILF left" dataDxfId="12"/>
    <tableColumn id="18" xr3:uid="{649DFDEB-177A-49FA-A357-BF92A9F087D4}" name="ILF right" dataDxfId="11"/>
    <tableColumn id="19" xr3:uid="{5DB71153-004D-4003-B590-C4CB7CDEAFA6}" name="MCP" dataDxfId="10"/>
    <tableColumn id="20" xr3:uid="{E9973F40-131D-497F-9AD0-CC591907F6A5}" name="OR left" dataDxfId="9"/>
    <tableColumn id="21" xr3:uid="{AEB8B650-D8D3-4919-815A-48E00355D1F2}" name="OR right" dataDxfId="8"/>
    <tableColumn id="22" xr3:uid="{1D8B72EE-EEC7-4CEF-89E5-3769A50524F9}" name="POPT left" dataDxfId="7"/>
    <tableColumn id="23" xr3:uid="{4B7579C9-71C1-450F-A7E6-820F09CC89F3}" name="POPT right" dataDxfId="6"/>
    <tableColumn id="24" xr3:uid="{C7B4F2D4-A2F6-40AF-9E50-9D0FC168ED1D}" name="SCP left" dataDxfId="5"/>
    <tableColumn id="25" xr3:uid="{D6605AE2-0D13-4977-8851-79F9AC366AE6}" name="SCP right" dataDxfId="4"/>
    <tableColumn id="26" xr3:uid="{81CA0A71-EFB7-4436-A337-1015A3FFB87B}" name="SLF left" dataDxfId="3"/>
    <tableColumn id="27" xr3:uid="{09990E42-CD04-43E3-8FF0-5EF4DB27FB20}" name="SLF right" dataDxfId="2"/>
    <tableColumn id="28" xr3:uid="{E96F3AC7-CEA6-427A-8B18-EB652ECB44BA}" name="UF left" dataDxfId="1"/>
    <tableColumn id="29" xr3:uid="{849AC614-4BF9-41A8-9A72-B26F68D4A744}" name="UF righ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010"/>
  <sheetViews>
    <sheetView topLeftCell="F1" workbookViewId="0">
      <selection activeCell="O11" sqref="O11"/>
    </sheetView>
  </sheetViews>
  <sheetFormatPr baseColWidth="10" defaultColWidth="14.42578125" defaultRowHeight="15" customHeight="1" x14ac:dyDescent="0.25"/>
  <cols>
    <col min="1" max="1" width="9.5703125" customWidth="1"/>
    <col min="2" max="2" width="9.85546875" customWidth="1"/>
    <col min="3" max="3" width="9.28515625" customWidth="1"/>
    <col min="4" max="6" width="12.7109375" customWidth="1"/>
    <col min="7" max="7" width="14.140625" customWidth="1"/>
    <col min="8" max="11" width="12.7109375" customWidth="1"/>
    <col min="12" max="12" width="12.7109375" style="168" hidden="1" customWidth="1"/>
    <col min="13" max="13" width="12.7109375" style="173" customWidth="1"/>
    <col min="14" max="14" width="12.7109375" customWidth="1"/>
    <col min="15" max="25" width="11.42578125" customWidth="1"/>
  </cols>
  <sheetData>
    <row r="1" spans="1:25" s="134" customFormat="1" ht="33" customHeight="1" x14ac:dyDescent="0.25">
      <c r="A1" s="193" t="s">
        <v>61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</row>
    <row r="2" spans="1:25" s="134" customFormat="1" ht="15" customHeight="1" x14ac:dyDescent="0.25">
      <c r="L2" s="168"/>
      <c r="M2" s="173"/>
    </row>
    <row r="3" spans="1:25" ht="31.5" customHeight="1" x14ac:dyDescent="0.25">
      <c r="A3" s="203" t="s">
        <v>0</v>
      </c>
      <c r="B3" s="204"/>
      <c r="C3" s="205"/>
      <c r="D3" s="206" t="s">
        <v>1</v>
      </c>
      <c r="E3" s="196"/>
      <c r="F3" s="206" t="s">
        <v>2</v>
      </c>
      <c r="G3" s="195"/>
      <c r="H3" s="195"/>
      <c r="I3" s="196"/>
      <c r="J3" s="1" t="s">
        <v>3</v>
      </c>
      <c r="K3" s="194" t="s">
        <v>4</v>
      </c>
      <c r="L3" s="195"/>
      <c r="M3" s="195"/>
      <c r="N3" s="196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s="125" customFormat="1" ht="30" customHeight="1" x14ac:dyDescent="0.25">
      <c r="A4" s="3" t="s">
        <v>5</v>
      </c>
      <c r="B4" s="4" t="s">
        <v>0</v>
      </c>
      <c r="C4" s="5" t="s">
        <v>6</v>
      </c>
      <c r="D4" s="6" t="s">
        <v>7</v>
      </c>
      <c r="E4" s="7" t="s">
        <v>8</v>
      </c>
      <c r="F4" s="6" t="s">
        <v>60</v>
      </c>
      <c r="G4" s="8" t="s">
        <v>10</v>
      </c>
      <c r="H4" s="9" t="s">
        <v>58</v>
      </c>
      <c r="I4" s="7" t="s">
        <v>59</v>
      </c>
      <c r="J4" s="10" t="s">
        <v>13</v>
      </c>
      <c r="K4" s="9" t="s">
        <v>14</v>
      </c>
      <c r="L4" s="9" t="s">
        <v>15</v>
      </c>
      <c r="M4" s="9" t="s">
        <v>16</v>
      </c>
      <c r="N4" s="5" t="s">
        <v>17</v>
      </c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</row>
    <row r="5" spans="1:25" ht="23.25" customHeight="1" x14ac:dyDescent="0.25">
      <c r="A5" s="197" t="s">
        <v>18</v>
      </c>
      <c r="B5" s="198"/>
      <c r="C5" s="199"/>
      <c r="D5" s="12">
        <f>AVERAGE(Summary!$D$12:$D$108)</f>
        <v>21.364583333333332</v>
      </c>
      <c r="E5" s="13">
        <f>AVERAGE(Summary!$E$12:$E$108)</f>
        <v>0.53600841588163906</v>
      </c>
      <c r="F5" s="14">
        <f>AVERAGE(Summary!$F$12:$F$108)</f>
        <v>88.260416666666671</v>
      </c>
      <c r="G5" s="15">
        <f>AVERAGE(Summary!$G$12:$G$108)</f>
        <v>0.46399158411836089</v>
      </c>
      <c r="H5" s="16">
        <f>AVERAGE(Summary!$H$12:$H$108)</f>
        <v>0.36276557970814299</v>
      </c>
      <c r="I5" s="17">
        <f>AVERAGE(Summary!$I$12:$I$108)</f>
        <v>0.1012260044102179</v>
      </c>
      <c r="J5" s="18">
        <f>AVERAGE(Summary!$J$12:$J$108)</f>
        <v>195417.22916666666</v>
      </c>
      <c r="K5" s="15">
        <f>AVERAGE(Summary!$K$12:$K$108)</f>
        <v>0.35619721106754848</v>
      </c>
      <c r="L5" s="164">
        <f>AVERAGE(Summary!$L$12:$L$108)</f>
        <v>0.32713215444547045</v>
      </c>
      <c r="M5" s="169">
        <f>AVERAGE(Summary!$M$12:$M$108)</f>
        <v>0.29011034914009898</v>
      </c>
      <c r="N5" s="19">
        <f>AVERAGE(Summary!$N$12:$N$108)</f>
        <v>0.37778685258220118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5" ht="23.25" customHeight="1" x14ac:dyDescent="0.25">
      <c r="A6" s="197" t="s">
        <v>19</v>
      </c>
      <c r="B6" s="198"/>
      <c r="C6" s="199"/>
      <c r="D6" s="12">
        <f>_xlfn.STDEV.S(Summary!$D$12:$D$108)</f>
        <v>3.7335457724645273</v>
      </c>
      <c r="E6" s="13">
        <f>_xlfn.STDEV.S(Summary!$E$12:$E$108)</f>
        <v>0.23470605604069861</v>
      </c>
      <c r="F6" s="14">
        <f>_xlfn.STDEV.S(Summary!$F$12:$F$108)</f>
        <v>60.177674613845163</v>
      </c>
      <c r="G6" s="15">
        <f>_xlfn.STDEV.S(Summary!$G$12:$G$108)</f>
        <v>0.23470605604069836</v>
      </c>
      <c r="H6" s="16">
        <f>_xlfn.STDEV.S(Summary!$H$12:$H$108)</f>
        <v>0.17058267200563648</v>
      </c>
      <c r="I6" s="17">
        <f>_xlfn.STDEV.S(Summary!$I$12:$I$108)</f>
        <v>0.1488936539990777</v>
      </c>
      <c r="J6" s="18">
        <f>_xlfn.STDEV.S(Summary!$J$12:$J$108)</f>
        <v>249732.21895578175</v>
      </c>
      <c r="K6" s="15">
        <f>_xlfn.STDEV.S(Summary!$K$12:$K$108)</f>
        <v>0.16470933279121275</v>
      </c>
      <c r="L6" s="164">
        <f>_xlfn.STDEV.S(Summary!$L$12:$L$108)</f>
        <v>9.9361516801005509E-2</v>
      </c>
      <c r="M6" s="169">
        <f>_xlfn.STDEV.S(Summary!$M$12:$M$108)</f>
        <v>0.25856803209938456</v>
      </c>
      <c r="N6" s="19">
        <f>_xlfn.STDEV.S(Summary!$N$12:$N$108)</f>
        <v>0.12583094643480344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5" ht="15" customHeight="1" x14ac:dyDescent="0.25">
      <c r="A7" s="197" t="s">
        <v>20</v>
      </c>
      <c r="B7" s="198"/>
      <c r="C7" s="199"/>
      <c r="D7" s="21">
        <f>MAX(Summary!$D$12:$D$108)</f>
        <v>24</v>
      </c>
      <c r="E7" s="13">
        <f>MAX(Summary!$E$12:$E$108)</f>
        <v>0.92486880839626262</v>
      </c>
      <c r="F7" s="22">
        <f>MIN(Summary!$F$12:$F$108)</f>
        <v>27</v>
      </c>
      <c r="G7" s="15">
        <f>MIN(Summary!$G$12:$G$108)</f>
        <v>7.5131191603737366E-2</v>
      </c>
      <c r="H7" s="122">
        <f>MIN(Summary!$H$12:$H$108)</f>
        <v>7.5127370952736638E-2</v>
      </c>
      <c r="I7" s="24">
        <f>MIN(Summary!$I$12:$I$108)</f>
        <v>0</v>
      </c>
      <c r="J7" s="25" t="s">
        <v>21</v>
      </c>
      <c r="K7" s="26">
        <f>MAX(Summary!$K$12:$K$108)</f>
        <v>0.76586344948617902</v>
      </c>
      <c r="L7" s="164">
        <f>MIN(Summary!$L$12:$L$108)</f>
        <v>7.6385172386672306E-2</v>
      </c>
      <c r="M7" s="169">
        <f>MIN(Summary!$M$12:$M$108)</f>
        <v>1.005961949355156E-2</v>
      </c>
      <c r="N7" s="19">
        <f>MAX(Summary!$N$12:$N$108)</f>
        <v>0.56080855156212006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15" customHeight="1" x14ac:dyDescent="0.25">
      <c r="A8" s="200" t="s">
        <v>22</v>
      </c>
      <c r="B8" s="201"/>
      <c r="C8" s="202"/>
      <c r="D8" s="27">
        <f>MIN(Summary!$D$12:$D$108)</f>
        <v>5</v>
      </c>
      <c r="E8" s="28">
        <f>MIN(Summary!$E$12:$E$108)</f>
        <v>3.7495630415984402E-2</v>
      </c>
      <c r="F8" s="29">
        <f>MAX(Summary!$F$12:$F$108)</f>
        <v>390</v>
      </c>
      <c r="G8" s="30">
        <f>MAX(Summary!$G$12:$G$108)</f>
        <v>0.96250436958401564</v>
      </c>
      <c r="H8" s="123">
        <f>MAX(Summary!$H$12:$H$108)</f>
        <v>0.79964000000000002</v>
      </c>
      <c r="I8" s="31">
        <f>MAX(Summary!$I$12:$I$108)</f>
        <v>0.77901863742571709</v>
      </c>
      <c r="J8" s="32" t="s">
        <v>21</v>
      </c>
      <c r="K8" s="33">
        <f>MIN(Summary!$K$12:$K$108)</f>
        <v>1.140622441984461E-2</v>
      </c>
      <c r="L8" s="165">
        <f>MAX(Summary!$L$12:$L$108)</f>
        <v>0.57530806398900036</v>
      </c>
      <c r="M8" s="170">
        <f>MAX(Summary!$M$12:$M$108)</f>
        <v>1.525113492444258</v>
      </c>
      <c r="N8" s="34">
        <f>MIN(Summary!$N$12:$N$108)</f>
        <v>2.0275539943304541E-2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t="15" customHeight="1" x14ac:dyDescent="0.25">
      <c r="A9" s="11"/>
      <c r="B9" s="20"/>
      <c r="C9" s="35"/>
      <c r="D9" s="21"/>
      <c r="E9" s="36"/>
      <c r="F9" s="22"/>
      <c r="G9" s="37"/>
      <c r="H9" s="38"/>
      <c r="I9" s="24"/>
      <c r="J9" s="39"/>
      <c r="K9" s="23"/>
      <c r="L9" s="166"/>
      <c r="M9" s="171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t="31.5" customHeight="1" x14ac:dyDescent="0.25">
      <c r="A10" s="203" t="s">
        <v>0</v>
      </c>
      <c r="B10" s="204"/>
      <c r="C10" s="205"/>
      <c r="D10" s="206" t="s">
        <v>1</v>
      </c>
      <c r="E10" s="196"/>
      <c r="F10" s="206" t="s">
        <v>2</v>
      </c>
      <c r="G10" s="195"/>
      <c r="H10" s="195"/>
      <c r="I10" s="196"/>
      <c r="J10" s="1" t="s">
        <v>3</v>
      </c>
      <c r="K10" s="194" t="s">
        <v>4</v>
      </c>
      <c r="L10" s="195"/>
      <c r="M10" s="195"/>
      <c r="N10" s="196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133" customFormat="1" ht="30" customHeight="1" x14ac:dyDescent="0.25">
      <c r="A11" s="126" t="s">
        <v>5</v>
      </c>
      <c r="B11" s="127" t="s">
        <v>0</v>
      </c>
      <c r="C11" s="128" t="s">
        <v>6</v>
      </c>
      <c r="D11" s="129" t="s">
        <v>7</v>
      </c>
      <c r="E11" s="130" t="s">
        <v>8</v>
      </c>
      <c r="F11" s="129" t="s">
        <v>9</v>
      </c>
      <c r="G11" s="131" t="s">
        <v>10</v>
      </c>
      <c r="H11" s="131" t="s">
        <v>11</v>
      </c>
      <c r="I11" s="130" t="s">
        <v>12</v>
      </c>
      <c r="J11" s="132" t="s">
        <v>13</v>
      </c>
      <c r="K11" s="131" t="s">
        <v>14</v>
      </c>
      <c r="L11" s="131" t="s">
        <v>15</v>
      </c>
      <c r="M11" s="131" t="s">
        <v>16</v>
      </c>
      <c r="N11" s="128" t="s">
        <v>17</v>
      </c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</row>
    <row r="12" spans="1:25" x14ac:dyDescent="0.25">
      <c r="A12" s="40">
        <v>1</v>
      </c>
      <c r="B12" s="41">
        <v>1</v>
      </c>
      <c r="C12" s="42">
        <v>0</v>
      </c>
      <c r="D12" s="43">
        <v>23</v>
      </c>
      <c r="E12" s="44">
        <v>0.62178</v>
      </c>
      <c r="F12" s="45">
        <v>82</v>
      </c>
      <c r="G12" s="46">
        <f>Summary!$H12+Summary!$I12</f>
        <v>0.37822</v>
      </c>
      <c r="H12" s="47">
        <v>0.27783999999999998</v>
      </c>
      <c r="I12" s="48">
        <v>0.10038</v>
      </c>
      <c r="J12" s="49">
        <v>100000</v>
      </c>
      <c r="K12" s="46">
        <v>0.47329281834214909</v>
      </c>
      <c r="L12" s="167">
        <v>0.34928104332243232</v>
      </c>
      <c r="M12" s="172">
        <v>0.31612457979913428</v>
      </c>
      <c r="N12" s="50">
        <v>0.48820819073047839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 spans="1:25" x14ac:dyDescent="0.25">
      <c r="A13" s="40">
        <v>2</v>
      </c>
      <c r="B13" s="41">
        <v>1</v>
      </c>
      <c r="C13" s="42">
        <v>1</v>
      </c>
      <c r="D13" s="43">
        <v>23</v>
      </c>
      <c r="E13" s="44">
        <v>0.63873000000000002</v>
      </c>
      <c r="F13" s="45">
        <v>80</v>
      </c>
      <c r="G13" s="46">
        <f>Summary!$H13+Summary!$I13</f>
        <v>0.36126999999999998</v>
      </c>
      <c r="H13" s="47">
        <v>0.23766999999999999</v>
      </c>
      <c r="I13" s="48">
        <v>0.1236</v>
      </c>
      <c r="J13" s="49">
        <v>100000</v>
      </c>
      <c r="K13" s="46">
        <v>0.48722924544257568</v>
      </c>
      <c r="L13" s="167">
        <v>0.3492064212314091</v>
      </c>
      <c r="M13" s="172">
        <v>0.31870006851889993</v>
      </c>
      <c r="N13" s="50">
        <v>0.50195997383935442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 spans="1:25" x14ac:dyDescent="0.25">
      <c r="A14" s="40">
        <v>3</v>
      </c>
      <c r="B14" s="41">
        <v>1</v>
      </c>
      <c r="C14" s="42">
        <v>2</v>
      </c>
      <c r="D14" s="43">
        <v>23</v>
      </c>
      <c r="E14" s="44">
        <v>0.62980000000000003</v>
      </c>
      <c r="F14" s="45">
        <v>76</v>
      </c>
      <c r="G14" s="46">
        <f>Summary!$H14+Summary!$I14</f>
        <v>0.37019999999999997</v>
      </c>
      <c r="H14" s="47">
        <v>0.24059</v>
      </c>
      <c r="I14" s="48">
        <v>0.12961</v>
      </c>
      <c r="J14" s="49">
        <v>100000</v>
      </c>
      <c r="K14" s="46">
        <v>0.49091946081770949</v>
      </c>
      <c r="L14" s="167">
        <v>0.34931565095072781</v>
      </c>
      <c r="M14" s="172">
        <v>0.3251605449932638</v>
      </c>
      <c r="N14" s="50">
        <v>0.50358128953941195</v>
      </c>
      <c r="O14" s="20"/>
      <c r="P14" s="20"/>
      <c r="Q14" s="51"/>
      <c r="R14" s="20"/>
      <c r="S14" s="20"/>
      <c r="T14" s="20"/>
      <c r="U14" s="20"/>
      <c r="V14" s="20"/>
      <c r="W14" s="20"/>
      <c r="X14" s="20"/>
      <c r="Y14" s="20"/>
    </row>
    <row r="15" spans="1:25" x14ac:dyDescent="0.25">
      <c r="A15" s="40">
        <v>4</v>
      </c>
      <c r="B15" s="41">
        <v>1</v>
      </c>
      <c r="C15" s="42">
        <v>3</v>
      </c>
      <c r="D15" s="43">
        <v>23</v>
      </c>
      <c r="E15" s="44">
        <v>0.63722999999999996</v>
      </c>
      <c r="F15" s="45">
        <v>76</v>
      </c>
      <c r="G15" s="46">
        <f>Summary!$H15+Summary!$I15</f>
        <v>0.36276999999999998</v>
      </c>
      <c r="H15" s="47">
        <v>0.25346999999999997</v>
      </c>
      <c r="I15" s="48">
        <v>0.10929999999999999</v>
      </c>
      <c r="J15" s="49">
        <v>100000</v>
      </c>
      <c r="K15" s="46">
        <v>0.48041409737150581</v>
      </c>
      <c r="L15" s="167">
        <v>0.37926910877697179</v>
      </c>
      <c r="M15" s="172">
        <v>0.35732947699032919</v>
      </c>
      <c r="N15" s="50">
        <v>0.48639569484325412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spans="1:25" x14ac:dyDescent="0.25">
      <c r="A16" s="40">
        <v>5</v>
      </c>
      <c r="B16" s="41">
        <v>1</v>
      </c>
      <c r="C16" s="42">
        <v>4</v>
      </c>
      <c r="D16" s="43">
        <v>23</v>
      </c>
      <c r="E16" s="44">
        <v>0.62465000000000004</v>
      </c>
      <c r="F16" s="45">
        <v>90</v>
      </c>
      <c r="G16" s="46">
        <f>Summary!$H16+Summary!$I16</f>
        <v>0.37534999999999996</v>
      </c>
      <c r="H16" s="47">
        <v>0.26963999999999999</v>
      </c>
      <c r="I16" s="48">
        <v>0.10571</v>
      </c>
      <c r="J16" s="49">
        <v>100000</v>
      </c>
      <c r="K16" s="46">
        <v>0.35491646643336189</v>
      </c>
      <c r="L16" s="167">
        <v>0.18820251784138101</v>
      </c>
      <c r="M16" s="172">
        <v>9.7824146865787526E-2</v>
      </c>
      <c r="N16" s="50">
        <v>0.4644655945510438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spans="1:25" ht="16.5" customHeight="1" x14ac:dyDescent="0.25">
      <c r="A17" s="40">
        <v>6</v>
      </c>
      <c r="B17" s="41">
        <v>2</v>
      </c>
      <c r="C17" s="42">
        <v>0</v>
      </c>
      <c r="D17" s="43">
        <v>23</v>
      </c>
      <c r="E17" s="44">
        <v>0.61327117269845954</v>
      </c>
      <c r="F17" s="45">
        <v>139</v>
      </c>
      <c r="G17" s="46">
        <f>Summary!$H17+Summary!$I17</f>
        <v>0.38672882730154051</v>
      </c>
      <c r="H17" s="47">
        <v>0.38661826490749612</v>
      </c>
      <c r="I17" s="48">
        <v>1.105623940443724E-4</v>
      </c>
      <c r="J17" s="49">
        <v>162804</v>
      </c>
      <c r="K17" s="46">
        <v>0.33500658461827759</v>
      </c>
      <c r="L17" s="167">
        <v>0.38509035676077658</v>
      </c>
      <c r="M17" s="172">
        <v>0.25819310615196478</v>
      </c>
      <c r="N17" s="50">
        <v>0.3875158193021227</v>
      </c>
      <c r="O17" s="52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 spans="1:25" x14ac:dyDescent="0.25">
      <c r="A18" s="40">
        <v>7</v>
      </c>
      <c r="B18" s="41">
        <v>3</v>
      </c>
      <c r="C18" s="42">
        <v>0</v>
      </c>
      <c r="D18" s="43">
        <v>21</v>
      </c>
      <c r="E18" s="44">
        <v>0.92197249905281031</v>
      </c>
      <c r="F18" s="45">
        <v>28</v>
      </c>
      <c r="G18" s="46">
        <f>Summary!$H18+Summary!$I18</f>
        <v>7.8027500947189729E-2</v>
      </c>
      <c r="H18" s="47">
        <v>7.8021221236307614E-2</v>
      </c>
      <c r="I18" s="48">
        <v>6.2797108821109872E-6</v>
      </c>
      <c r="J18" s="49">
        <v>477729</v>
      </c>
      <c r="K18" s="46">
        <v>0.44807979273059728</v>
      </c>
      <c r="L18" s="167">
        <v>0.46075223575331359</v>
      </c>
      <c r="M18" s="172">
        <v>0.60719116977227217</v>
      </c>
      <c r="N18" s="50">
        <v>0.37710197452583999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 spans="1:25" x14ac:dyDescent="0.25">
      <c r="A19" s="40">
        <v>8</v>
      </c>
      <c r="B19" s="41">
        <v>3</v>
      </c>
      <c r="C19" s="42">
        <v>1</v>
      </c>
      <c r="D19" s="43">
        <v>21</v>
      </c>
      <c r="E19" s="44">
        <v>0.84690060937171674</v>
      </c>
      <c r="F19" s="45">
        <v>32</v>
      </c>
      <c r="G19" s="46">
        <f>Summary!$H19+Summary!$I19</f>
        <v>0.15309939062828323</v>
      </c>
      <c r="H19" s="47">
        <v>0.1528472368144568</v>
      </c>
      <c r="I19" s="48">
        <v>2.5215381382643411E-4</v>
      </c>
      <c r="J19" s="49">
        <v>23795</v>
      </c>
      <c r="K19" s="46">
        <v>0.30807394570732122</v>
      </c>
      <c r="L19" s="167">
        <v>0.34767312683316248</v>
      </c>
      <c r="M19" s="172">
        <v>0.23442471189653161</v>
      </c>
      <c r="N19" s="50">
        <v>0.35318635218153782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 spans="1:25" x14ac:dyDescent="0.25">
      <c r="A20" s="40">
        <v>9</v>
      </c>
      <c r="B20" s="41">
        <v>3</v>
      </c>
      <c r="C20" s="42">
        <v>2</v>
      </c>
      <c r="D20" s="43">
        <v>19</v>
      </c>
      <c r="E20" s="44">
        <v>0.89163683696713314</v>
      </c>
      <c r="F20" s="45">
        <v>31</v>
      </c>
      <c r="G20" s="46">
        <f>Summary!$H20+Summary!$I20</f>
        <v>0.10836316303286689</v>
      </c>
      <c r="H20" s="47">
        <v>0.108270187346009</v>
      </c>
      <c r="I20" s="48">
        <v>9.2975686857886658E-5</v>
      </c>
      <c r="J20" s="49">
        <v>21511</v>
      </c>
      <c r="K20" s="46">
        <v>0.26851475583546808</v>
      </c>
      <c r="L20" s="167">
        <v>0.33926264133783868</v>
      </c>
      <c r="M20" s="172">
        <v>0.21890693452639501</v>
      </c>
      <c r="N20" s="50">
        <v>0.31613156716934632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spans="1:25" x14ac:dyDescent="0.25">
      <c r="A21" s="40">
        <v>10</v>
      </c>
      <c r="B21" s="41">
        <v>3</v>
      </c>
      <c r="C21" s="42">
        <v>3</v>
      </c>
      <c r="D21" s="43">
        <v>21</v>
      </c>
      <c r="E21" s="44">
        <v>0.92486880839626262</v>
      </c>
      <c r="F21" s="45">
        <v>31</v>
      </c>
      <c r="G21" s="46">
        <f>Summary!$H21+Summary!$I21</f>
        <v>7.5131191603737366E-2</v>
      </c>
      <c r="H21" s="47">
        <v>7.5127370952736638E-2</v>
      </c>
      <c r="I21" s="48">
        <v>3.8206510007240131E-6</v>
      </c>
      <c r="J21" s="49">
        <v>523471</v>
      </c>
      <c r="K21" s="46">
        <v>0.38709609079203011</v>
      </c>
      <c r="L21" s="167">
        <v>0.41565528050644979</v>
      </c>
      <c r="M21" s="172">
        <v>0.40631739609398609</v>
      </c>
      <c r="N21" s="50">
        <v>0.38818855838431898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 spans="1:25" x14ac:dyDescent="0.25">
      <c r="A22" s="40">
        <v>11</v>
      </c>
      <c r="B22" s="41">
        <v>3</v>
      </c>
      <c r="C22" s="42">
        <v>4</v>
      </c>
      <c r="D22" s="43">
        <v>22</v>
      </c>
      <c r="E22" s="44">
        <v>0.7785818854791039</v>
      </c>
      <c r="F22" s="45">
        <v>27</v>
      </c>
      <c r="G22" s="46">
        <f>Summary!$H22+Summary!$I22</f>
        <v>0.22141811452089599</v>
      </c>
      <c r="H22" s="47">
        <v>0.22141811452089599</v>
      </c>
      <c r="I22" s="48">
        <v>0</v>
      </c>
      <c r="J22" s="49">
        <v>72406</v>
      </c>
      <c r="K22" s="46">
        <v>0.32740431453737512</v>
      </c>
      <c r="L22" s="167">
        <v>0.41408962843613678</v>
      </c>
      <c r="M22" s="172">
        <v>0.29974404400342353</v>
      </c>
      <c r="N22" s="50">
        <v>0.36147530530880129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spans="1:25" x14ac:dyDescent="0.25">
      <c r="A23" s="40">
        <v>12</v>
      </c>
      <c r="B23" s="41">
        <v>4</v>
      </c>
      <c r="C23" s="42">
        <v>0</v>
      </c>
      <c r="D23" s="43">
        <v>22</v>
      </c>
      <c r="E23" s="44">
        <v>0.34394453160585048</v>
      </c>
      <c r="F23" s="45">
        <v>49</v>
      </c>
      <c r="G23" s="46">
        <f>Summary!$H23+Summary!$I23</f>
        <v>0.65605546839414952</v>
      </c>
      <c r="H23" s="47">
        <v>0.47001366465914268</v>
      </c>
      <c r="I23" s="48">
        <v>0.18604180373500681</v>
      </c>
      <c r="J23" s="49">
        <v>19759</v>
      </c>
      <c r="K23" s="46">
        <v>0.19200567368210919</v>
      </c>
      <c r="L23" s="167">
        <v>0.30995664038915632</v>
      </c>
      <c r="M23" s="172">
        <v>0.116248471725585</v>
      </c>
      <c r="N23" s="50">
        <v>0.26359852401178929</v>
      </c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spans="1:25" x14ac:dyDescent="0.25">
      <c r="A24" s="40">
        <v>13</v>
      </c>
      <c r="B24" s="41">
        <v>5</v>
      </c>
      <c r="C24" s="42">
        <v>0</v>
      </c>
      <c r="D24" s="43">
        <v>5</v>
      </c>
      <c r="E24" s="44">
        <v>3.7495630415984402E-2</v>
      </c>
      <c r="F24" s="45">
        <v>34</v>
      </c>
      <c r="G24" s="46">
        <f>Summary!$H24+Summary!$I24</f>
        <v>0.96250436958401564</v>
      </c>
      <c r="H24" s="47">
        <v>0.1834857321582985</v>
      </c>
      <c r="I24" s="48">
        <v>0.77901863742571709</v>
      </c>
      <c r="J24" s="49">
        <v>54353</v>
      </c>
      <c r="K24" s="46">
        <v>1.140622441984461E-2</v>
      </c>
      <c r="L24" s="167">
        <v>7.6385172386672306E-2</v>
      </c>
      <c r="M24" s="172">
        <v>1.005961949355156E-2</v>
      </c>
      <c r="N24" s="50">
        <v>2.0275539943304541E-2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 spans="1:25" x14ac:dyDescent="0.25">
      <c r="A25" s="40">
        <v>14</v>
      </c>
      <c r="B25" s="41">
        <v>5</v>
      </c>
      <c r="C25" s="42">
        <v>1</v>
      </c>
      <c r="D25" s="43">
        <v>5</v>
      </c>
      <c r="E25" s="44">
        <v>7.9754074430266705E-2</v>
      </c>
      <c r="F25" s="45">
        <v>78</v>
      </c>
      <c r="G25" s="46">
        <f>Summary!$H25+Summary!$I25</f>
        <v>0.92024592556973328</v>
      </c>
      <c r="H25" s="47">
        <v>0.58645176801937182</v>
      </c>
      <c r="I25" s="48">
        <v>0.33379415755036151</v>
      </c>
      <c r="J25" s="49">
        <v>116458</v>
      </c>
      <c r="K25" s="46">
        <v>1.9862685585884041E-2</v>
      </c>
      <c r="L25" s="167">
        <v>0.10544976167156909</v>
      </c>
      <c r="M25" s="172">
        <v>2.019347072073811E-2</v>
      </c>
      <c r="N25" s="50">
        <v>3.1599431613894759E-2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spans="1:25" x14ac:dyDescent="0.25">
      <c r="A26" s="40">
        <v>15</v>
      </c>
      <c r="B26" s="41">
        <v>6</v>
      </c>
      <c r="C26" s="42">
        <v>0</v>
      </c>
      <c r="D26" s="43">
        <v>23</v>
      </c>
      <c r="E26" s="44">
        <v>0.62773542138883165</v>
      </c>
      <c r="F26" s="45">
        <v>99</v>
      </c>
      <c r="G26" s="46">
        <f>Summary!$H26+Summary!$I26</f>
        <v>0.37226457861116835</v>
      </c>
      <c r="H26" s="47">
        <v>0.30120750051514528</v>
      </c>
      <c r="I26" s="48">
        <v>7.1057078096023074E-2</v>
      </c>
      <c r="J26" s="49">
        <v>242650</v>
      </c>
      <c r="K26" s="46">
        <v>0.49562588185164491</v>
      </c>
      <c r="L26" s="167">
        <v>0.41396081506390969</v>
      </c>
      <c r="M26" s="172">
        <v>0.44674184292356839</v>
      </c>
      <c r="N26" s="50">
        <v>0.47821998328883941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spans="1:25" x14ac:dyDescent="0.25">
      <c r="A27" s="40">
        <v>16</v>
      </c>
      <c r="B27" s="41">
        <v>6</v>
      </c>
      <c r="C27" s="42">
        <v>1</v>
      </c>
      <c r="D27" s="43">
        <v>23</v>
      </c>
      <c r="E27" s="44">
        <v>0.69916666666666671</v>
      </c>
      <c r="F27" s="45">
        <v>77</v>
      </c>
      <c r="G27" s="46">
        <f>Summary!$H27+Summary!$I27</f>
        <v>0.30083333333333334</v>
      </c>
      <c r="H27" s="47">
        <v>0.26146666666666668</v>
      </c>
      <c r="I27" s="48">
        <v>3.9366666666666668E-2</v>
      </c>
      <c r="J27" s="49">
        <v>150000</v>
      </c>
      <c r="K27" s="46">
        <v>0.48815030531481679</v>
      </c>
      <c r="L27" s="167">
        <v>0.36624955501878759</v>
      </c>
      <c r="M27" s="172">
        <v>0.34296790030891322</v>
      </c>
      <c r="N27" s="50">
        <v>0.50032497444334856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spans="1:25" x14ac:dyDescent="0.25">
      <c r="A28" s="40">
        <v>17</v>
      </c>
      <c r="B28" s="41">
        <v>6</v>
      </c>
      <c r="C28" s="42">
        <v>2</v>
      </c>
      <c r="D28" s="43">
        <v>23</v>
      </c>
      <c r="E28" s="44">
        <v>0.64728206780066988</v>
      </c>
      <c r="F28" s="45">
        <v>84</v>
      </c>
      <c r="G28" s="46">
        <f>Summary!$H28+Summary!$I28</f>
        <v>0.35271793219933023</v>
      </c>
      <c r="H28" s="47">
        <v>0.20237372548533769</v>
      </c>
      <c r="I28" s="48">
        <v>0.15034420671399251</v>
      </c>
      <c r="J28" s="49">
        <v>242151</v>
      </c>
      <c r="K28" s="46">
        <v>0.41319338361995012</v>
      </c>
      <c r="L28" s="167">
        <v>0.24989918464966651</v>
      </c>
      <c r="M28" s="172">
        <v>0.1615226358596204</v>
      </c>
      <c r="N28" s="50">
        <v>0.50078591571632236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spans="1:25" x14ac:dyDescent="0.25">
      <c r="A29" s="40">
        <v>18</v>
      </c>
      <c r="B29" s="41">
        <v>6</v>
      </c>
      <c r="C29" s="42">
        <v>3</v>
      </c>
      <c r="D29" s="43">
        <v>23</v>
      </c>
      <c r="E29" s="44">
        <v>0.64702666666666664</v>
      </c>
      <c r="F29" s="45">
        <v>79</v>
      </c>
      <c r="G29" s="46">
        <f>Summary!$H29+Summary!$I29</f>
        <v>0.35297333333333336</v>
      </c>
      <c r="H29" s="47">
        <v>0.28172666666666668</v>
      </c>
      <c r="I29" s="48">
        <v>7.1246666666666666E-2</v>
      </c>
      <c r="J29" s="49">
        <v>150000</v>
      </c>
      <c r="K29" s="46">
        <v>0.49774810585391571</v>
      </c>
      <c r="L29" s="167">
        <v>0.38267804055334298</v>
      </c>
      <c r="M29" s="172">
        <v>0.37839861893350918</v>
      </c>
      <c r="N29" s="50">
        <v>0.49676155489401669</v>
      </c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spans="1:25" x14ac:dyDescent="0.25">
      <c r="A30" s="40">
        <v>19</v>
      </c>
      <c r="B30" s="41">
        <v>6</v>
      </c>
      <c r="C30" s="42">
        <v>4</v>
      </c>
      <c r="D30" s="43">
        <v>23</v>
      </c>
      <c r="E30" s="44">
        <v>0.59054406019389383</v>
      </c>
      <c r="F30" s="45">
        <v>58</v>
      </c>
      <c r="G30" s="46">
        <f>Summary!$H30+Summary!$I30</f>
        <v>0.40945593980610617</v>
      </c>
      <c r="H30" s="47">
        <v>0.28986398495152649</v>
      </c>
      <c r="I30" s="48">
        <v>0.1195919548545797</v>
      </c>
      <c r="J30" s="49">
        <v>55288</v>
      </c>
      <c r="K30" s="46">
        <v>0.37581990606968468</v>
      </c>
      <c r="L30" s="167">
        <v>0.208633817841924</v>
      </c>
      <c r="M30" s="172">
        <v>0.11896479657904541</v>
      </c>
      <c r="N30" s="50">
        <v>0.47658578412890001</v>
      </c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spans="1:25" ht="15.75" customHeight="1" x14ac:dyDescent="0.25">
      <c r="A31" s="40">
        <v>20</v>
      </c>
      <c r="B31" s="41">
        <v>7</v>
      </c>
      <c r="C31" s="42">
        <v>0</v>
      </c>
      <c r="D31" s="43">
        <v>18</v>
      </c>
      <c r="E31" s="44">
        <v>0.25622</v>
      </c>
      <c r="F31" s="45">
        <v>390</v>
      </c>
      <c r="G31" s="46">
        <f>Summary!$H31+Summary!$I31</f>
        <v>0.74378</v>
      </c>
      <c r="H31" s="47">
        <v>0.72228000000000003</v>
      </c>
      <c r="I31" s="48">
        <v>2.1499999999999998E-2</v>
      </c>
      <c r="J31" s="49">
        <v>100000</v>
      </c>
      <c r="K31" s="46">
        <v>0.2952514263700638</v>
      </c>
      <c r="L31" s="167">
        <v>0.40184811633554701</v>
      </c>
      <c r="M31" s="172">
        <v>0.49688659151366671</v>
      </c>
      <c r="N31" s="50">
        <v>0.25670368401827109</v>
      </c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spans="1:25" ht="15.75" customHeight="1" x14ac:dyDescent="0.25">
      <c r="A32" s="40">
        <v>21</v>
      </c>
      <c r="B32" s="41">
        <v>7</v>
      </c>
      <c r="C32" s="42">
        <v>1</v>
      </c>
      <c r="D32" s="43">
        <v>15</v>
      </c>
      <c r="E32" s="44">
        <v>0.18806999999999999</v>
      </c>
      <c r="F32" s="45">
        <v>364</v>
      </c>
      <c r="G32" s="46">
        <f>Summary!$H32+Summary!$I32</f>
        <v>0.81193000000000004</v>
      </c>
      <c r="H32" s="47">
        <v>0.79964000000000002</v>
      </c>
      <c r="I32" s="48">
        <v>1.2290000000000001E-2</v>
      </c>
      <c r="J32" s="49">
        <v>100000</v>
      </c>
      <c r="K32" s="46">
        <v>0.18391305248143919</v>
      </c>
      <c r="L32" s="167">
        <v>0.33730579964130281</v>
      </c>
      <c r="M32" s="172">
        <v>0.32527414614098932</v>
      </c>
      <c r="N32" s="50">
        <v>0.18080505856910589</v>
      </c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ht="15.75" customHeight="1" x14ac:dyDescent="0.25">
      <c r="A33" s="40">
        <v>22</v>
      </c>
      <c r="B33" s="41">
        <v>7</v>
      </c>
      <c r="C33" s="42">
        <v>2</v>
      </c>
      <c r="D33" s="43">
        <v>14</v>
      </c>
      <c r="E33" s="44">
        <v>0.1835</v>
      </c>
      <c r="F33" s="45">
        <v>207</v>
      </c>
      <c r="G33" s="46">
        <f>Summary!$H33+Summary!$I33</f>
        <v>0.8165</v>
      </c>
      <c r="H33" s="47">
        <v>0.7712</v>
      </c>
      <c r="I33" s="48">
        <v>4.53E-2</v>
      </c>
      <c r="J33" s="49">
        <v>10000</v>
      </c>
      <c r="K33" s="46">
        <v>7.1792343672181139E-2</v>
      </c>
      <c r="L33" s="167">
        <v>0.26126625169240542</v>
      </c>
      <c r="M33" s="172">
        <v>7.9170320896484125E-2</v>
      </c>
      <c r="N33" s="50">
        <v>0.1022742442826283</v>
      </c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ht="15.75" customHeight="1" x14ac:dyDescent="0.25">
      <c r="A34" s="40">
        <v>23</v>
      </c>
      <c r="B34" s="41">
        <v>7</v>
      </c>
      <c r="C34" s="42">
        <v>3</v>
      </c>
      <c r="D34" s="43">
        <v>17</v>
      </c>
      <c r="E34" s="44">
        <v>0.26100000000000001</v>
      </c>
      <c r="F34" s="45">
        <v>202</v>
      </c>
      <c r="G34" s="46">
        <f>Summary!$H34+Summary!$I34</f>
        <v>0.73899999999999999</v>
      </c>
      <c r="H34" s="47">
        <v>0.66510000000000002</v>
      </c>
      <c r="I34" s="48">
        <v>7.3899999999999993E-2</v>
      </c>
      <c r="J34" s="49">
        <v>10000</v>
      </c>
      <c r="K34" s="46">
        <v>0.1346761751818496</v>
      </c>
      <c r="L34" s="167">
        <v>0.29902354168968093</v>
      </c>
      <c r="M34" s="172">
        <v>0.13420073424417589</v>
      </c>
      <c r="N34" s="50">
        <v>0.17752037249802491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ht="15.75" customHeight="1" x14ac:dyDescent="0.25">
      <c r="A35" s="40">
        <v>24</v>
      </c>
      <c r="B35" s="41">
        <v>8</v>
      </c>
      <c r="C35" s="42">
        <v>0</v>
      </c>
      <c r="D35" s="43">
        <v>23</v>
      </c>
      <c r="E35" s="44">
        <v>0.18890852948575529</v>
      </c>
      <c r="F35" s="45">
        <v>81</v>
      </c>
      <c r="G35" s="46">
        <f>Summary!$H35+Summary!$I35</f>
        <v>0.81109147051424468</v>
      </c>
      <c r="H35" s="47">
        <v>0.25222014190207548</v>
      </c>
      <c r="I35" s="48">
        <v>0.55887132861216926</v>
      </c>
      <c r="J35" s="49">
        <v>898366</v>
      </c>
      <c r="K35" s="46">
        <v>0.3575219777996545</v>
      </c>
      <c r="L35" s="167">
        <v>0.29326196875959831</v>
      </c>
      <c r="M35" s="172">
        <v>0.20960804516834819</v>
      </c>
      <c r="N35" s="50">
        <v>0.39416448899372258</v>
      </c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ht="15.75" customHeight="1" x14ac:dyDescent="0.25">
      <c r="A36" s="40">
        <v>25</v>
      </c>
      <c r="B36" s="41">
        <v>9</v>
      </c>
      <c r="C36" s="42">
        <v>0</v>
      </c>
      <c r="D36" s="43">
        <v>24</v>
      </c>
      <c r="E36" s="44">
        <v>0.51753084356911816</v>
      </c>
      <c r="F36" s="45">
        <v>127</v>
      </c>
      <c r="G36" s="46">
        <f>Summary!$H36+Summary!$I36</f>
        <v>0.48246915643088184</v>
      </c>
      <c r="H36" s="47">
        <v>0.40997746099262439</v>
      </c>
      <c r="I36" s="48">
        <v>7.2491695438257467E-2</v>
      </c>
      <c r="J36" s="49">
        <v>550601</v>
      </c>
      <c r="K36" s="46">
        <v>0.5004923267699638</v>
      </c>
      <c r="L36" s="167">
        <v>0.4888370037399129</v>
      </c>
      <c r="M36" s="172">
        <v>0.62049812123271331</v>
      </c>
      <c r="N36" s="50">
        <v>0.44173896021688691</v>
      </c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1:25" ht="15.75" customHeight="1" x14ac:dyDescent="0.25">
      <c r="A37" s="40">
        <v>26</v>
      </c>
      <c r="B37" s="41">
        <v>9</v>
      </c>
      <c r="C37" s="42">
        <v>1</v>
      </c>
      <c r="D37" s="43">
        <v>23</v>
      </c>
      <c r="E37" s="44">
        <v>0.29858944152934092</v>
      </c>
      <c r="F37" s="45">
        <v>185</v>
      </c>
      <c r="G37" s="46">
        <f>Summary!$H37+Summary!$I37</f>
        <v>0.70141055847065914</v>
      </c>
      <c r="H37" s="47">
        <v>0.64848813181125153</v>
      </c>
      <c r="I37" s="48">
        <v>5.2922426659407593E-2</v>
      </c>
      <c r="J37" s="49">
        <v>745733</v>
      </c>
      <c r="K37" s="46">
        <v>0.75855543033603123</v>
      </c>
      <c r="L37" s="167">
        <v>0.57530806398900036</v>
      </c>
      <c r="M37" s="172">
        <v>1.525113492444258</v>
      </c>
      <c r="N37" s="50">
        <v>0.45533025937099031</v>
      </c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1:25" ht="15.75" customHeight="1" x14ac:dyDescent="0.25">
      <c r="A38" s="40">
        <v>27</v>
      </c>
      <c r="B38" s="41">
        <v>9</v>
      </c>
      <c r="C38" s="42">
        <v>2</v>
      </c>
      <c r="D38" s="43">
        <v>23</v>
      </c>
      <c r="E38" s="44">
        <v>0.31471472572601938</v>
      </c>
      <c r="F38" s="45">
        <v>164</v>
      </c>
      <c r="G38" s="46">
        <f>Summary!$H38+Summary!$I38</f>
        <v>0.68528527427398056</v>
      </c>
      <c r="H38" s="47">
        <v>0.62795541214432382</v>
      </c>
      <c r="I38" s="48">
        <v>5.7329862129656788E-2</v>
      </c>
      <c r="J38" s="49">
        <v>545440</v>
      </c>
      <c r="K38" s="46">
        <v>0.7298755300507882</v>
      </c>
      <c r="L38" s="167">
        <v>0.55560959127129417</v>
      </c>
      <c r="M38" s="172">
        <v>1.3319819987720729</v>
      </c>
      <c r="N38" s="50">
        <v>0.46701909312478551</v>
      </c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spans="1:25" ht="15.75" customHeight="1" x14ac:dyDescent="0.25">
      <c r="A39" s="40">
        <v>28</v>
      </c>
      <c r="B39" s="41">
        <v>9</v>
      </c>
      <c r="C39" s="42">
        <v>3</v>
      </c>
      <c r="D39" s="43">
        <v>23</v>
      </c>
      <c r="E39" s="44">
        <v>0.49686007414432282</v>
      </c>
      <c r="F39" s="45">
        <v>141</v>
      </c>
      <c r="G39" s="46">
        <f>Summary!$H39+Summary!$I39</f>
        <v>0.50313992585567724</v>
      </c>
      <c r="H39" s="47">
        <v>0.42613501163893441</v>
      </c>
      <c r="I39" s="48">
        <v>7.7004914216742826E-2</v>
      </c>
      <c r="J39" s="49">
        <v>579950</v>
      </c>
      <c r="K39" s="46">
        <v>0.48768351012549938</v>
      </c>
      <c r="L39" s="167">
        <v>0.47868354040196492</v>
      </c>
      <c r="M39" s="172">
        <v>0.61873152379794472</v>
      </c>
      <c r="N39" s="50">
        <v>0.42696240951065467</v>
      </c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spans="1:25" ht="15.75" customHeight="1" x14ac:dyDescent="0.25">
      <c r="A40" s="40">
        <v>29</v>
      </c>
      <c r="B40" s="41">
        <v>9</v>
      </c>
      <c r="C40" s="42">
        <v>4</v>
      </c>
      <c r="D40" s="43">
        <v>24</v>
      </c>
      <c r="E40" s="44">
        <v>0.51829792337057545</v>
      </c>
      <c r="F40" s="45">
        <v>139</v>
      </c>
      <c r="G40" s="46">
        <f>Summary!$H40+Summary!$I40</f>
        <v>0.48170207662942455</v>
      </c>
      <c r="H40" s="47">
        <v>0.40768547304233749</v>
      </c>
      <c r="I40" s="48">
        <v>7.4016603587087074E-2</v>
      </c>
      <c r="J40" s="49">
        <v>550363</v>
      </c>
      <c r="K40" s="46">
        <v>0.4906651404605617</v>
      </c>
      <c r="L40" s="167">
        <v>0.48536672237775619</v>
      </c>
      <c r="M40" s="172">
        <v>0.60329700330628644</v>
      </c>
      <c r="N40" s="50">
        <v>0.43717160507897967</v>
      </c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1:25" ht="15.75" customHeight="1" x14ac:dyDescent="0.25">
      <c r="A41" s="40">
        <v>30</v>
      </c>
      <c r="B41" s="41">
        <v>10</v>
      </c>
      <c r="C41" s="42">
        <v>0</v>
      </c>
      <c r="D41" s="43">
        <v>15</v>
      </c>
      <c r="E41" s="44">
        <v>0.83543240973971455</v>
      </c>
      <c r="F41" s="45">
        <v>41</v>
      </c>
      <c r="G41" s="46">
        <f>Summary!$H41+Summary!$I41</f>
        <v>0.16456759026028545</v>
      </c>
      <c r="H41" s="47">
        <v>0.16408780136739831</v>
      </c>
      <c r="I41" s="48">
        <v>4.7978889288712972E-4</v>
      </c>
      <c r="J41" s="49">
        <v>8337</v>
      </c>
      <c r="K41" s="46">
        <v>0.12573300484036279</v>
      </c>
      <c r="L41" s="167">
        <v>0.14242094436608929</v>
      </c>
      <c r="M41" s="172">
        <v>4.0766645088522561E-2</v>
      </c>
      <c r="N41" s="50">
        <v>0.18200068587901891</v>
      </c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spans="1:25" ht="15.75" customHeight="1" x14ac:dyDescent="0.25">
      <c r="A42" s="40">
        <v>31</v>
      </c>
      <c r="B42" s="41">
        <v>10</v>
      </c>
      <c r="C42" s="42">
        <v>1</v>
      </c>
      <c r="D42" s="43">
        <v>21</v>
      </c>
      <c r="E42" s="44">
        <v>0.67085714285714282</v>
      </c>
      <c r="F42" s="45">
        <v>49</v>
      </c>
      <c r="G42" s="46">
        <f>Summary!$H42+Summary!$I42</f>
        <v>0.32914285714285713</v>
      </c>
      <c r="H42" s="47">
        <v>0.32902857142857139</v>
      </c>
      <c r="I42" s="48">
        <v>1.142857142857143E-4</v>
      </c>
      <c r="J42" s="49">
        <v>26250</v>
      </c>
      <c r="K42" s="46">
        <v>0.2208715793168885</v>
      </c>
      <c r="L42" s="167">
        <v>0.20157248496063149</v>
      </c>
      <c r="M42" s="172">
        <v>7.1383765470822341E-2</v>
      </c>
      <c r="N42" s="50">
        <v>0.31718413904479942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spans="1:25" ht="15.75" customHeight="1" x14ac:dyDescent="0.25">
      <c r="A43" s="40">
        <v>32</v>
      </c>
      <c r="B43" s="41">
        <v>10</v>
      </c>
      <c r="C43" s="42">
        <v>2</v>
      </c>
      <c r="D43" s="43">
        <v>23</v>
      </c>
      <c r="E43" s="44">
        <v>0.7509734300759876</v>
      </c>
      <c r="F43" s="45">
        <v>67</v>
      </c>
      <c r="G43" s="46">
        <f>Summary!$H43+Summary!$I43</f>
        <v>0.24902656992401248</v>
      </c>
      <c r="H43" s="47">
        <v>0.24890649925384661</v>
      </c>
      <c r="I43" s="48">
        <v>1.200706701658691E-4</v>
      </c>
      <c r="J43" s="49">
        <v>58299</v>
      </c>
      <c r="K43" s="46">
        <v>0.50922368105065996</v>
      </c>
      <c r="L43" s="167">
        <v>0.35499485917242207</v>
      </c>
      <c r="M43" s="172">
        <v>0.35102120477781917</v>
      </c>
      <c r="N43" s="50">
        <v>0.51133376622952365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25" ht="15.75" customHeight="1" x14ac:dyDescent="0.25">
      <c r="A44" s="40">
        <v>33</v>
      </c>
      <c r="B44" s="41">
        <v>10</v>
      </c>
      <c r="C44" s="42">
        <v>3</v>
      </c>
      <c r="D44" s="43">
        <v>22</v>
      </c>
      <c r="E44" s="44">
        <v>0.61145527660036958</v>
      </c>
      <c r="F44" s="45">
        <v>78</v>
      </c>
      <c r="G44" s="46">
        <f>Summary!$H44+Summary!$I44</f>
        <v>0.38854472339963048</v>
      </c>
      <c r="H44" s="47">
        <v>0.38841430279317468</v>
      </c>
      <c r="I44" s="48">
        <v>1.3042060645582001E-4</v>
      </c>
      <c r="J44" s="49">
        <v>46005</v>
      </c>
      <c r="K44" s="46">
        <v>0.31885255441474419</v>
      </c>
      <c r="L44" s="167">
        <v>0.34975457343612809</v>
      </c>
      <c r="M44" s="172">
        <v>0.2349981196765045</v>
      </c>
      <c r="N44" s="50">
        <v>0.36831168373456608</v>
      </c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spans="1:25" ht="15.75" customHeight="1" x14ac:dyDescent="0.25">
      <c r="A45" s="40">
        <v>34</v>
      </c>
      <c r="B45" s="41">
        <v>10</v>
      </c>
      <c r="C45" s="42">
        <v>4</v>
      </c>
      <c r="D45" s="43">
        <v>14</v>
      </c>
      <c r="E45" s="44">
        <v>0.84004127966976261</v>
      </c>
      <c r="F45" s="45">
        <v>44</v>
      </c>
      <c r="G45" s="46">
        <f>Summary!$H45+Summary!$I45</f>
        <v>0.15995872033023734</v>
      </c>
      <c r="H45" s="47">
        <v>0.15918472652218779</v>
      </c>
      <c r="I45" s="48">
        <v>7.7399380804953565E-4</v>
      </c>
      <c r="J45" s="49">
        <v>7752</v>
      </c>
      <c r="K45" s="46">
        <v>0.1161436112059565</v>
      </c>
      <c r="L45" s="167">
        <v>0.1316237601220594</v>
      </c>
      <c r="M45" s="172">
        <v>3.5130914468982782E-2</v>
      </c>
      <c r="N45" s="50">
        <v>0.17080045201246311</v>
      </c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pans="1:25" ht="15.75" customHeight="1" x14ac:dyDescent="0.25">
      <c r="A46" s="40">
        <v>35</v>
      </c>
      <c r="B46" s="41">
        <v>10</v>
      </c>
      <c r="C46" s="42">
        <v>5</v>
      </c>
      <c r="D46" s="43">
        <v>17</v>
      </c>
      <c r="E46" s="44">
        <v>0.72883889798533497</v>
      </c>
      <c r="F46" s="45">
        <v>61</v>
      </c>
      <c r="G46" s="46">
        <f>Summary!$H46+Summary!$I46</f>
        <v>0.27116110201466503</v>
      </c>
      <c r="H46" s="47">
        <v>0.27059158539189859</v>
      </c>
      <c r="I46" s="48">
        <v>5.6951662276642702E-4</v>
      </c>
      <c r="J46" s="49">
        <v>14047</v>
      </c>
      <c r="K46" s="46">
        <v>0.1782319915526448</v>
      </c>
      <c r="L46" s="167">
        <v>0.3148881254712016</v>
      </c>
      <c r="M46" s="172">
        <v>0.14113745064158259</v>
      </c>
      <c r="N46" s="50">
        <v>0.21413243139604349</v>
      </c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spans="1:25" ht="15.75" customHeight="1" x14ac:dyDescent="0.25">
      <c r="A47" s="40">
        <v>36</v>
      </c>
      <c r="B47" s="41">
        <v>10</v>
      </c>
      <c r="C47" s="42">
        <v>6</v>
      </c>
      <c r="D47" s="43">
        <v>24</v>
      </c>
      <c r="E47" s="44">
        <v>0.68393006924000466</v>
      </c>
      <c r="F47" s="45">
        <v>76</v>
      </c>
      <c r="G47" s="46">
        <f>Summary!$H47+Summary!$I47</f>
        <v>0.3160699307599954</v>
      </c>
      <c r="H47" s="47">
        <v>0.31592191174777562</v>
      </c>
      <c r="I47" s="48">
        <v>1.480190122197918E-4</v>
      </c>
      <c r="J47" s="49">
        <v>60803</v>
      </c>
      <c r="K47" s="46">
        <v>0.43328848574425732</v>
      </c>
      <c r="L47" s="167">
        <v>0.41890508854574238</v>
      </c>
      <c r="M47" s="172">
        <v>0.37979574871931893</v>
      </c>
      <c r="N47" s="50">
        <v>0.44213469324853127</v>
      </c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spans="1:25" ht="15.75" customHeight="1" x14ac:dyDescent="0.25">
      <c r="A48" s="40">
        <v>37</v>
      </c>
      <c r="B48" s="41">
        <v>10</v>
      </c>
      <c r="C48" s="42">
        <v>7</v>
      </c>
      <c r="D48" s="43">
        <v>24</v>
      </c>
      <c r="E48" s="44">
        <v>0.74610304270433037</v>
      </c>
      <c r="F48" s="45">
        <v>73</v>
      </c>
      <c r="G48" s="46">
        <f>Summary!$H48+Summary!$I48</f>
        <v>0.25389695729566963</v>
      </c>
      <c r="H48" s="47">
        <v>0.25376387017351232</v>
      </c>
      <c r="I48" s="48">
        <v>1.3308712215734229E-4</v>
      </c>
      <c r="J48" s="49">
        <v>60111</v>
      </c>
      <c r="K48" s="46">
        <v>0.50775127180522905</v>
      </c>
      <c r="L48" s="167">
        <v>0.38270531899461668</v>
      </c>
      <c r="M48" s="172">
        <v>0.36687028407972949</v>
      </c>
      <c r="N48" s="50">
        <v>0.51073853501273636</v>
      </c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spans="1:25" ht="15.75" customHeight="1" x14ac:dyDescent="0.25">
      <c r="A49" s="40">
        <v>38</v>
      </c>
      <c r="B49" s="41">
        <v>10</v>
      </c>
      <c r="C49" s="42">
        <v>8</v>
      </c>
      <c r="D49" s="43">
        <v>24</v>
      </c>
      <c r="E49" s="44">
        <v>0.74716862067820256</v>
      </c>
      <c r="F49" s="45">
        <v>72</v>
      </c>
      <c r="G49" s="46">
        <f>Summary!$H49+Summary!$I49</f>
        <v>0.2528313793217975</v>
      </c>
      <c r="H49" s="47">
        <v>0.25268192234879938</v>
      </c>
      <c r="I49" s="48">
        <v>1.494569729981069E-4</v>
      </c>
      <c r="J49" s="49">
        <v>60218</v>
      </c>
      <c r="K49" s="46">
        <v>0.5140451886127686</v>
      </c>
      <c r="L49" s="167">
        <v>0.3693586212795259</v>
      </c>
      <c r="M49" s="172">
        <v>0.36516515911611708</v>
      </c>
      <c r="N49" s="50">
        <v>0.51882540417926148</v>
      </c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1:25" ht="15.75" customHeight="1" x14ac:dyDescent="0.25">
      <c r="A50" s="40">
        <v>39</v>
      </c>
      <c r="B50" s="41">
        <v>10</v>
      </c>
      <c r="C50" s="42">
        <v>9</v>
      </c>
      <c r="D50" s="43">
        <v>18</v>
      </c>
      <c r="E50" s="44">
        <v>0.74568345323741003</v>
      </c>
      <c r="F50" s="45">
        <v>57</v>
      </c>
      <c r="G50" s="46">
        <f>Summary!$H50+Summary!$I50</f>
        <v>0.25431654676258991</v>
      </c>
      <c r="H50" s="47">
        <v>0.25374100719424458</v>
      </c>
      <c r="I50" s="48">
        <v>5.7553956834532373E-4</v>
      </c>
      <c r="J50" s="49">
        <v>13900</v>
      </c>
      <c r="K50" s="46">
        <v>0.18533200007352829</v>
      </c>
      <c r="L50" s="167">
        <v>0.30712719269331989</v>
      </c>
      <c r="M50" s="172">
        <v>0.14106207364077561</v>
      </c>
      <c r="N50" s="50">
        <v>0.22474961589884179</v>
      </c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pans="1:25" ht="15.75" customHeight="1" x14ac:dyDescent="0.25">
      <c r="A51" s="40">
        <v>40</v>
      </c>
      <c r="B51" s="41">
        <v>10</v>
      </c>
      <c r="C51" s="42">
        <v>10</v>
      </c>
      <c r="D51" s="43">
        <v>24</v>
      </c>
      <c r="E51" s="44">
        <v>0.68459184517409644</v>
      </c>
      <c r="F51" s="45">
        <v>81</v>
      </c>
      <c r="G51" s="46">
        <f>Summary!$H51+Summary!$I51</f>
        <v>0.31540815482590356</v>
      </c>
      <c r="H51" s="47">
        <v>0.31532544868083701</v>
      </c>
      <c r="I51" s="48">
        <v>8.270614506657845E-5</v>
      </c>
      <c r="J51" s="49">
        <v>60455</v>
      </c>
      <c r="K51" s="46">
        <v>0.43162859134829018</v>
      </c>
      <c r="L51" s="167">
        <v>0.40861149922155532</v>
      </c>
      <c r="M51" s="172">
        <v>0.37120037717328003</v>
      </c>
      <c r="N51" s="50">
        <v>0.44278659701332768</v>
      </c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spans="1:25" ht="15.75" customHeight="1" x14ac:dyDescent="0.25">
      <c r="A52" s="40">
        <v>41</v>
      </c>
      <c r="B52" s="41">
        <v>10</v>
      </c>
      <c r="C52" s="42">
        <v>11</v>
      </c>
      <c r="D52" s="43">
        <v>23</v>
      </c>
      <c r="E52" s="44">
        <v>0.6793388962273269</v>
      </c>
      <c r="F52" s="45">
        <v>76</v>
      </c>
      <c r="G52" s="46">
        <f>Summary!$H52+Summary!$I52</f>
        <v>0.3206611037726731</v>
      </c>
      <c r="H52" s="47">
        <v>0.32054834240793839</v>
      </c>
      <c r="I52" s="48">
        <v>1.127613647346886E-4</v>
      </c>
      <c r="J52" s="49">
        <v>62078</v>
      </c>
      <c r="K52" s="46">
        <v>0.43239804183722752</v>
      </c>
      <c r="L52" s="167">
        <v>0.40758359135570621</v>
      </c>
      <c r="M52" s="172">
        <v>0.38746235083807312</v>
      </c>
      <c r="N52" s="50">
        <v>0.43523438646361989</v>
      </c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spans="1:25" ht="15.75" customHeight="1" x14ac:dyDescent="0.25">
      <c r="A53" s="40">
        <v>42</v>
      </c>
      <c r="B53" s="41">
        <v>10</v>
      </c>
      <c r="C53" s="42">
        <v>12</v>
      </c>
      <c r="D53" s="43">
        <v>24</v>
      </c>
      <c r="E53" s="44">
        <v>0.68535008739817294</v>
      </c>
      <c r="F53" s="45">
        <v>83</v>
      </c>
      <c r="G53" s="46">
        <f>Summary!$H53+Summary!$I53</f>
        <v>0.31464991260182706</v>
      </c>
      <c r="H53" s="47">
        <v>0.31446852016754062</v>
      </c>
      <c r="I53" s="48">
        <v>1.8139243428646809E-4</v>
      </c>
      <c r="J53" s="49">
        <v>60642</v>
      </c>
      <c r="K53" s="46">
        <v>0.43263987033645052</v>
      </c>
      <c r="L53" s="167">
        <v>0.41637032850259398</v>
      </c>
      <c r="M53" s="172">
        <v>0.36991956987947872</v>
      </c>
      <c r="N53" s="50">
        <v>0.4422775933124129</v>
      </c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spans="1:25" ht="15.75" customHeight="1" x14ac:dyDescent="0.25">
      <c r="A54" s="40">
        <v>43</v>
      </c>
      <c r="B54" s="41">
        <v>10</v>
      </c>
      <c r="C54" s="42">
        <v>13</v>
      </c>
      <c r="D54" s="43">
        <v>23</v>
      </c>
      <c r="E54" s="44">
        <v>0.68524520395469124</v>
      </c>
      <c r="F54" s="45">
        <v>85</v>
      </c>
      <c r="G54" s="46">
        <f>Summary!$H54+Summary!$I54</f>
        <v>0.31475479604530876</v>
      </c>
      <c r="H54" s="47">
        <v>0.3145256334708309</v>
      </c>
      <c r="I54" s="48">
        <v>2.2916257447783671E-4</v>
      </c>
      <c r="J54" s="49">
        <v>61092</v>
      </c>
      <c r="K54" s="46">
        <v>0.43143709416295101</v>
      </c>
      <c r="L54" s="167">
        <v>0.40859676672790779</v>
      </c>
      <c r="M54" s="172">
        <v>0.38223958420901771</v>
      </c>
      <c r="N54" s="50">
        <v>0.43662687632096958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spans="1:25" ht="15.75" customHeight="1" x14ac:dyDescent="0.25">
      <c r="A55" s="40">
        <v>44</v>
      </c>
      <c r="B55" s="41">
        <v>10</v>
      </c>
      <c r="C55" s="42">
        <v>14</v>
      </c>
      <c r="D55" s="43">
        <v>14</v>
      </c>
      <c r="E55" s="44">
        <v>0.83136166103331721</v>
      </c>
      <c r="F55" s="45">
        <v>39</v>
      </c>
      <c r="G55" s="46">
        <f>Summary!$H55+Summary!$I55</f>
        <v>0.1686383389666827</v>
      </c>
      <c r="H55" s="47">
        <v>0.16779333655239009</v>
      </c>
      <c r="I55" s="48">
        <v>8.4500241429261223E-4</v>
      </c>
      <c r="J55" s="49">
        <v>8284</v>
      </c>
      <c r="K55" s="46">
        <v>0.12394958747645531</v>
      </c>
      <c r="L55" s="167">
        <v>0.13860174145558321</v>
      </c>
      <c r="M55" s="172">
        <v>4.05269675772017E-2</v>
      </c>
      <c r="N55" s="50">
        <v>0.1797543781894696</v>
      </c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spans="1:25" ht="15.75" customHeight="1" x14ac:dyDescent="0.25">
      <c r="A56" s="40">
        <v>45</v>
      </c>
      <c r="B56" s="41">
        <v>10</v>
      </c>
      <c r="C56" s="42">
        <v>15</v>
      </c>
      <c r="D56" s="43">
        <v>24</v>
      </c>
      <c r="E56" s="44">
        <v>0.67162509786377367</v>
      </c>
      <c r="F56" s="45">
        <v>85</v>
      </c>
      <c r="G56" s="46">
        <f>Summary!$H56+Summary!$I56</f>
        <v>0.32837490213622639</v>
      </c>
      <c r="H56" s="47">
        <v>0.32826305782350967</v>
      </c>
      <c r="I56" s="48">
        <v>1.118443127166984E-4</v>
      </c>
      <c r="J56" s="49">
        <v>62587</v>
      </c>
      <c r="K56" s="46">
        <v>0.42929250707106831</v>
      </c>
      <c r="L56" s="167">
        <v>0.42829024098123508</v>
      </c>
      <c r="M56" s="172">
        <v>0.38802137720132329</v>
      </c>
      <c r="N56" s="50">
        <v>0.43455125310716491</v>
      </c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ht="15.75" customHeight="1" x14ac:dyDescent="0.25">
      <c r="A57" s="40">
        <v>46</v>
      </c>
      <c r="B57" s="41">
        <v>10</v>
      </c>
      <c r="C57" s="42">
        <v>16</v>
      </c>
      <c r="D57" s="43">
        <v>24</v>
      </c>
      <c r="E57" s="44">
        <v>0.75521857640685919</v>
      </c>
      <c r="F57" s="45">
        <v>77</v>
      </c>
      <c r="G57" s="46">
        <f>Summary!$H57+Summary!$I57</f>
        <v>0.24478142359314078</v>
      </c>
      <c r="H57" s="47">
        <v>0.2446951661318704</v>
      </c>
      <c r="I57" s="48">
        <v>8.6257461270399885E-5</v>
      </c>
      <c r="J57" s="49">
        <v>57966</v>
      </c>
      <c r="K57" s="46">
        <v>0.51373390704892929</v>
      </c>
      <c r="L57" s="167">
        <v>0.36551642049867061</v>
      </c>
      <c r="M57" s="172">
        <v>0.34737262788375028</v>
      </c>
      <c r="N57" s="50">
        <v>0.5236562543366664</v>
      </c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spans="1:25" ht="15.75" customHeight="1" x14ac:dyDescent="0.25">
      <c r="A58" s="40">
        <v>47</v>
      </c>
      <c r="B58" s="41">
        <v>10</v>
      </c>
      <c r="C58" s="42">
        <v>17</v>
      </c>
      <c r="D58" s="43">
        <v>14</v>
      </c>
      <c r="E58" s="44">
        <v>0.83997469955724224</v>
      </c>
      <c r="F58" s="45">
        <v>40</v>
      </c>
      <c r="G58" s="46">
        <f>Summary!$H58+Summary!$I58</f>
        <v>0.16002530044275778</v>
      </c>
      <c r="H58" s="47">
        <v>0.15977229601518031</v>
      </c>
      <c r="I58" s="48">
        <v>2.5300442757748262E-4</v>
      </c>
      <c r="J58" s="49">
        <v>7905</v>
      </c>
      <c r="K58" s="46">
        <v>0.1158643351720328</v>
      </c>
      <c r="L58" s="167">
        <v>0.13500587337371939</v>
      </c>
      <c r="M58" s="172">
        <v>3.5306853488999909E-2</v>
      </c>
      <c r="N58" s="50">
        <v>0.17011287924867721</v>
      </c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spans="1:25" ht="15.75" customHeight="1" x14ac:dyDescent="0.25">
      <c r="A59" s="40">
        <v>48</v>
      </c>
      <c r="B59" s="41">
        <v>10</v>
      </c>
      <c r="C59" s="42">
        <v>18</v>
      </c>
      <c r="D59" s="43">
        <v>17</v>
      </c>
      <c r="E59" s="44">
        <v>0.72747006512149004</v>
      </c>
      <c r="F59" s="45">
        <v>59</v>
      </c>
      <c r="G59" s="46">
        <f>Summary!$H59+Summary!$I59</f>
        <v>0.27252993487850985</v>
      </c>
      <c r="H59" s="47">
        <v>0.27189972690988018</v>
      </c>
      <c r="I59" s="48">
        <v>6.3020796862964777E-4</v>
      </c>
      <c r="J59" s="49">
        <v>14281</v>
      </c>
      <c r="K59" s="46">
        <v>0.1793072769869774</v>
      </c>
      <c r="L59" s="167">
        <v>0.30844186725878531</v>
      </c>
      <c r="M59" s="172">
        <v>0.14582896981361279</v>
      </c>
      <c r="N59" s="50">
        <v>0.2156994271342568</v>
      </c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spans="1:25" ht="15.75" customHeight="1" x14ac:dyDescent="0.25">
      <c r="A60" s="40">
        <v>49</v>
      </c>
      <c r="B60" s="41">
        <v>10</v>
      </c>
      <c r="C60" s="42">
        <v>19</v>
      </c>
      <c r="D60" s="43">
        <v>17</v>
      </c>
      <c r="E60" s="44">
        <v>0.72622292354038154</v>
      </c>
      <c r="F60" s="45">
        <v>58</v>
      </c>
      <c r="G60" s="46">
        <f>Summary!$H60+Summary!$I60</f>
        <v>0.27377707645961846</v>
      </c>
      <c r="H60" s="47">
        <v>0.27320327069287048</v>
      </c>
      <c r="I60" s="48">
        <v>5.7380576674795586E-4</v>
      </c>
      <c r="J60" s="49">
        <v>13942</v>
      </c>
      <c r="K60" s="46">
        <v>0.1780111376825155</v>
      </c>
      <c r="L60" s="167">
        <v>0.31035936711010098</v>
      </c>
      <c r="M60" s="172">
        <v>0.14332615989338651</v>
      </c>
      <c r="N60" s="50">
        <v>0.21455949053944209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spans="1:25" ht="15.75" customHeight="1" x14ac:dyDescent="0.25">
      <c r="A61" s="40">
        <v>50</v>
      </c>
      <c r="B61" s="41">
        <v>11</v>
      </c>
      <c r="C61" s="42">
        <v>0</v>
      </c>
      <c r="D61" s="43">
        <v>23</v>
      </c>
      <c r="E61" s="44">
        <v>0.37472703149147918</v>
      </c>
      <c r="F61" s="45">
        <v>215</v>
      </c>
      <c r="G61" s="46">
        <f>Summary!$H61+Summary!$I61</f>
        <v>0.62527296850852077</v>
      </c>
      <c r="H61" s="47">
        <v>0.51978818530240034</v>
      </c>
      <c r="I61" s="48">
        <v>0.1054847832061204</v>
      </c>
      <c r="J61" s="49">
        <v>338409</v>
      </c>
      <c r="K61" s="46">
        <v>0.67865359333302477</v>
      </c>
      <c r="L61" s="167">
        <v>0.50873994024821034</v>
      </c>
      <c r="M61" s="172">
        <v>0.93308697148602393</v>
      </c>
      <c r="N61" s="50">
        <v>0.49857654934517082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spans="1:25" ht="15.75" customHeight="1" x14ac:dyDescent="0.25">
      <c r="A62" s="40">
        <v>51</v>
      </c>
      <c r="B62" s="41">
        <v>11</v>
      </c>
      <c r="C62" s="42">
        <v>1</v>
      </c>
      <c r="D62" s="43">
        <v>23</v>
      </c>
      <c r="E62" s="44">
        <v>0.53090289608177177</v>
      </c>
      <c r="F62" s="45">
        <v>124</v>
      </c>
      <c r="G62" s="46">
        <f>Summary!$H62+Summary!$I62</f>
        <v>0.46909710391822834</v>
      </c>
      <c r="H62" s="47">
        <v>0.34398017655257862</v>
      </c>
      <c r="I62" s="48">
        <v>0.12511692736564969</v>
      </c>
      <c r="J62" s="49">
        <v>322850</v>
      </c>
      <c r="K62" s="46">
        <v>0.41063406763770111</v>
      </c>
      <c r="L62" s="167">
        <v>0.34958630770718918</v>
      </c>
      <c r="M62" s="172">
        <v>0.2705798488608368</v>
      </c>
      <c r="N62" s="50">
        <v>0.45825374438102479</v>
      </c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spans="1:25" ht="15.75" customHeight="1" x14ac:dyDescent="0.25">
      <c r="A63" s="40">
        <v>52</v>
      </c>
      <c r="B63" s="41">
        <v>12</v>
      </c>
      <c r="C63" s="42">
        <v>0</v>
      </c>
      <c r="D63" s="43">
        <v>23</v>
      </c>
      <c r="E63" s="44">
        <v>0.56362719716582643</v>
      </c>
      <c r="F63" s="45">
        <v>101</v>
      </c>
      <c r="G63" s="46">
        <f>Summary!$H63+Summary!$I63</f>
        <v>0.43637280283417357</v>
      </c>
      <c r="H63" s="47">
        <v>0.3321569696143889</v>
      </c>
      <c r="I63" s="48">
        <v>0.1042158332197847</v>
      </c>
      <c r="J63" s="49">
        <v>366950</v>
      </c>
      <c r="K63" s="46">
        <v>0.46513279089696841</v>
      </c>
      <c r="L63" s="167">
        <v>0.3523965422566438</v>
      </c>
      <c r="M63" s="172">
        <v>0.30578456789584457</v>
      </c>
      <c r="N63" s="50">
        <v>0.49760679875029212</v>
      </c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spans="1:25" ht="15.75" customHeight="1" x14ac:dyDescent="0.25">
      <c r="A64" s="40">
        <v>53</v>
      </c>
      <c r="B64" s="41">
        <v>12</v>
      </c>
      <c r="C64" s="42">
        <v>1</v>
      </c>
      <c r="D64" s="43">
        <v>23</v>
      </c>
      <c r="E64" s="44">
        <v>0.58989834381602935</v>
      </c>
      <c r="F64" s="45">
        <v>94</v>
      </c>
      <c r="G64" s="46">
        <f>Summary!$H64+Summary!$I64</f>
        <v>0.41010165618397065</v>
      </c>
      <c r="H64" s="47">
        <v>0.3116627168633368</v>
      </c>
      <c r="I64" s="48">
        <v>9.8438939320633828E-2</v>
      </c>
      <c r="J64" s="49">
        <v>365841</v>
      </c>
      <c r="K64" s="46">
        <v>0.45715943486374372</v>
      </c>
      <c r="L64" s="167">
        <v>0.33984877612348752</v>
      </c>
      <c r="M64" s="172">
        <v>0.28521067655614252</v>
      </c>
      <c r="N64" s="50">
        <v>0.49547986445980863</v>
      </c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spans="1:25" ht="15.75" customHeight="1" x14ac:dyDescent="0.25">
      <c r="A65" s="40">
        <v>54</v>
      </c>
      <c r="B65" s="41">
        <v>12</v>
      </c>
      <c r="C65" s="42">
        <v>2</v>
      </c>
      <c r="D65" s="43">
        <v>23</v>
      </c>
      <c r="E65" s="44">
        <v>0.45039005894466178</v>
      </c>
      <c r="F65" s="45">
        <v>200</v>
      </c>
      <c r="G65" s="46">
        <f>Summary!$H65+Summary!$I65</f>
        <v>0.54960994105533822</v>
      </c>
      <c r="H65" s="47">
        <v>0.44370294505398722</v>
      </c>
      <c r="I65" s="48">
        <v>0.10590699600135101</v>
      </c>
      <c r="J65" s="49">
        <v>367124</v>
      </c>
      <c r="K65" s="46">
        <v>0.76586344948617902</v>
      </c>
      <c r="L65" s="167">
        <v>0.47689666867842112</v>
      </c>
      <c r="M65" s="172">
        <v>0.8872123143332048</v>
      </c>
      <c r="N65" s="50">
        <v>0.55351526505063608</v>
      </c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spans="1:25" ht="15.75" customHeight="1" x14ac:dyDescent="0.25">
      <c r="A66" s="174">
        <v>55</v>
      </c>
      <c r="B66" s="175">
        <v>12</v>
      </c>
      <c r="C66" s="176">
        <v>3</v>
      </c>
      <c r="D66" s="177">
        <v>23</v>
      </c>
      <c r="E66" s="178">
        <v>0.44959548633481278</v>
      </c>
      <c r="F66" s="179">
        <v>196</v>
      </c>
      <c r="G66" s="180">
        <f>Summary!$H66+Summary!$I66</f>
        <v>0.55040451366518717</v>
      </c>
      <c r="H66" s="181">
        <v>0.44678267020142071</v>
      </c>
      <c r="I66" s="182">
        <v>0.1036218434637665</v>
      </c>
      <c r="J66" s="183">
        <v>364759</v>
      </c>
      <c r="K66" s="180">
        <v>0.75896026929811655</v>
      </c>
      <c r="L66" s="184">
        <v>0.46434675693762928</v>
      </c>
      <c r="M66" s="185">
        <v>0.83970240912873995</v>
      </c>
      <c r="N66" s="186">
        <v>0.56080855156212006</v>
      </c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spans="1:25" ht="15.75" customHeight="1" x14ac:dyDescent="0.25">
      <c r="A67" s="40">
        <v>56</v>
      </c>
      <c r="B67" s="41">
        <v>13</v>
      </c>
      <c r="C67" s="42">
        <v>0</v>
      </c>
      <c r="D67" s="43">
        <v>23</v>
      </c>
      <c r="E67" s="44">
        <v>0.2053558139534884</v>
      </c>
      <c r="F67" s="45">
        <v>119</v>
      </c>
      <c r="G67" s="46">
        <f>Summary!$H67+Summary!$I67</f>
        <v>0.79464418604651155</v>
      </c>
      <c r="H67" s="47">
        <v>0.79459999999999997</v>
      </c>
      <c r="I67" s="48">
        <v>4.418604651162791E-5</v>
      </c>
      <c r="J67" s="49">
        <v>430000</v>
      </c>
      <c r="K67" s="46">
        <v>0.59928973370672411</v>
      </c>
      <c r="L67" s="167">
        <v>0.40387044869209598</v>
      </c>
      <c r="M67" s="172">
        <v>0.55964912104116749</v>
      </c>
      <c r="N67" s="50">
        <v>0.51381567676906403</v>
      </c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spans="1:25" ht="15.75" customHeight="1" x14ac:dyDescent="0.25">
      <c r="A68" s="40">
        <v>57</v>
      </c>
      <c r="B68" s="41">
        <v>13</v>
      </c>
      <c r="C68" s="42">
        <v>1</v>
      </c>
      <c r="D68" s="43">
        <v>22</v>
      </c>
      <c r="E68" s="44">
        <v>0.6738064516129032</v>
      </c>
      <c r="F68" s="45">
        <v>93</v>
      </c>
      <c r="G68" s="46">
        <f>Summary!$H68+Summary!$I68</f>
        <v>0.3261935483870968</v>
      </c>
      <c r="H68" s="47">
        <v>0.32617096774193549</v>
      </c>
      <c r="I68" s="48">
        <v>2.2580645161290321E-5</v>
      </c>
      <c r="J68" s="49">
        <v>310000</v>
      </c>
      <c r="K68" s="46">
        <v>0.59256061090836565</v>
      </c>
      <c r="L68" s="167">
        <v>0.3995982762576773</v>
      </c>
      <c r="M68" s="172">
        <v>0.59485594981135059</v>
      </c>
      <c r="N68" s="50">
        <v>0.49771055913287843</v>
      </c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spans="1:25" ht="15.75" customHeight="1" x14ac:dyDescent="0.25">
      <c r="A69" s="40">
        <v>58</v>
      </c>
      <c r="B69" s="41">
        <v>13</v>
      </c>
      <c r="C69" s="42">
        <v>2</v>
      </c>
      <c r="D69" s="43">
        <v>24</v>
      </c>
      <c r="E69" s="44">
        <v>0.23296222222222221</v>
      </c>
      <c r="F69" s="45">
        <v>98</v>
      </c>
      <c r="G69" s="46">
        <f>Summary!$H69+Summary!$I69</f>
        <v>0.76703777777777782</v>
      </c>
      <c r="H69" s="47">
        <v>0.76701333333333332</v>
      </c>
      <c r="I69" s="48">
        <v>2.4444444444444442E-5</v>
      </c>
      <c r="J69" s="49">
        <v>450000</v>
      </c>
      <c r="K69" s="46">
        <v>0.60628915119213911</v>
      </c>
      <c r="L69" s="167">
        <v>0.4240016566487857</v>
      </c>
      <c r="M69" s="172">
        <v>0.57839748121519752</v>
      </c>
      <c r="N69" s="50">
        <v>0.51725847639877143</v>
      </c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spans="1:25" ht="15.75" customHeight="1" x14ac:dyDescent="0.25">
      <c r="A70" s="40">
        <v>59</v>
      </c>
      <c r="B70" s="41">
        <v>13</v>
      </c>
      <c r="C70" s="42">
        <v>3</v>
      </c>
      <c r="D70" s="43">
        <v>11</v>
      </c>
      <c r="E70" s="44">
        <v>0.40767118644067801</v>
      </c>
      <c r="F70" s="45">
        <v>122</v>
      </c>
      <c r="G70" s="46">
        <f>Summary!$H70+Summary!$I70</f>
        <v>0.59232881355932199</v>
      </c>
      <c r="H70" s="47">
        <v>0.59227796610169492</v>
      </c>
      <c r="I70" s="48">
        <v>5.0847457627118637E-5</v>
      </c>
      <c r="J70" s="49">
        <v>295000</v>
      </c>
      <c r="K70" s="46">
        <v>0.1050090608698665</v>
      </c>
      <c r="L70" s="167">
        <v>0.1752549001530366</v>
      </c>
      <c r="M70" s="172">
        <v>0.1026534322421068</v>
      </c>
      <c r="N70" s="50">
        <v>0.1065634135941578</v>
      </c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spans="1:25" ht="15.75" customHeight="1" x14ac:dyDescent="0.25">
      <c r="A71" s="40">
        <v>60</v>
      </c>
      <c r="B71" s="41">
        <v>14</v>
      </c>
      <c r="C71" s="42">
        <v>0</v>
      </c>
      <c r="D71" s="43">
        <v>23</v>
      </c>
      <c r="E71" s="44">
        <v>0.17383999999999999</v>
      </c>
      <c r="F71" s="45">
        <v>139</v>
      </c>
      <c r="G71" s="46">
        <f>Summary!$H71+Summary!$I71</f>
        <v>0.82616000000000001</v>
      </c>
      <c r="H71" s="47">
        <v>0.61306000000000005</v>
      </c>
      <c r="I71" s="48">
        <v>0.21310000000000001</v>
      </c>
      <c r="J71" s="49">
        <v>200000</v>
      </c>
      <c r="K71" s="46">
        <v>0.54313084202582051</v>
      </c>
      <c r="L71" s="167">
        <v>0.49652601789949818</v>
      </c>
      <c r="M71" s="172">
        <v>0.82093240035243686</v>
      </c>
      <c r="N71" s="50">
        <v>0.4299064784576091</v>
      </c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spans="1:25" ht="15.75" customHeight="1" x14ac:dyDescent="0.25">
      <c r="A72" s="40">
        <v>61</v>
      </c>
      <c r="B72" s="41">
        <v>14</v>
      </c>
      <c r="C72" s="42">
        <v>1</v>
      </c>
      <c r="D72" s="43">
        <v>23</v>
      </c>
      <c r="E72" s="44">
        <v>0.41458</v>
      </c>
      <c r="F72" s="45">
        <v>67</v>
      </c>
      <c r="G72" s="46">
        <f>Summary!$H72+Summary!$I72</f>
        <v>0.58542000000000005</v>
      </c>
      <c r="H72" s="47">
        <v>0.42851</v>
      </c>
      <c r="I72" s="48">
        <v>0.15690999999999999</v>
      </c>
      <c r="J72" s="49">
        <v>200000</v>
      </c>
      <c r="K72" s="46">
        <v>0.30613208052787649</v>
      </c>
      <c r="L72" s="167">
        <v>0.36426199622510419</v>
      </c>
      <c r="M72" s="172">
        <v>0.23159526636300659</v>
      </c>
      <c r="N72" s="50">
        <v>0.36020426794369043</v>
      </c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spans="1:25" ht="15.75" customHeight="1" x14ac:dyDescent="0.25">
      <c r="A73" s="40">
        <v>62</v>
      </c>
      <c r="B73" s="41">
        <v>14</v>
      </c>
      <c r="C73" s="42">
        <v>2</v>
      </c>
      <c r="D73" s="43">
        <v>23</v>
      </c>
      <c r="E73" s="44">
        <v>0.37561499999999998</v>
      </c>
      <c r="F73" s="45">
        <v>147</v>
      </c>
      <c r="G73" s="46">
        <f>Summary!$H73+Summary!$I73</f>
        <v>0.62438499999999997</v>
      </c>
      <c r="H73" s="47">
        <v>0.447625</v>
      </c>
      <c r="I73" s="48">
        <v>0.17676</v>
      </c>
      <c r="J73" s="49">
        <v>200000</v>
      </c>
      <c r="K73" s="46">
        <v>0.36889282183229222</v>
      </c>
      <c r="L73" s="167">
        <v>0.45582538998209421</v>
      </c>
      <c r="M73" s="172">
        <v>0.45252498171289829</v>
      </c>
      <c r="N73" s="50">
        <v>0.36918229049249401</v>
      </c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spans="1:25" ht="15.75" customHeight="1" x14ac:dyDescent="0.25">
      <c r="A74" s="40">
        <v>63</v>
      </c>
      <c r="B74" s="41">
        <v>15</v>
      </c>
      <c r="C74" s="42">
        <v>0</v>
      </c>
      <c r="D74" s="43">
        <v>23</v>
      </c>
      <c r="E74" s="44">
        <v>0.69750000000000001</v>
      </c>
      <c r="F74" s="45">
        <v>74</v>
      </c>
      <c r="G74" s="46">
        <f>Summary!$H74+Summary!$I74</f>
        <v>0.30249999999999999</v>
      </c>
      <c r="H74" s="47">
        <v>0.30159999999999998</v>
      </c>
      <c r="I74" s="48">
        <v>8.9999999999999998E-4</v>
      </c>
      <c r="J74" s="49">
        <v>10000</v>
      </c>
      <c r="K74" s="46">
        <v>0.27240204839457638</v>
      </c>
      <c r="L74" s="167">
        <v>0.12834354511898369</v>
      </c>
      <c r="M74" s="172">
        <v>4.5682012852248641E-2</v>
      </c>
      <c r="N74" s="50">
        <v>0.39545304169711593</v>
      </c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spans="1:25" ht="15.75" customHeight="1" x14ac:dyDescent="0.25">
      <c r="A75" s="40">
        <v>64</v>
      </c>
      <c r="B75" s="41">
        <v>16</v>
      </c>
      <c r="C75" s="42">
        <v>0</v>
      </c>
      <c r="D75" s="43">
        <v>23</v>
      </c>
      <c r="E75" s="44">
        <v>0.36890439893470472</v>
      </c>
      <c r="F75" s="45">
        <v>81</v>
      </c>
      <c r="G75" s="46">
        <f>Summary!$H75+Summary!$I75</f>
        <v>0.63109560106529528</v>
      </c>
      <c r="H75" s="47">
        <v>0.40920194691890899</v>
      </c>
      <c r="I75" s="48">
        <v>0.22189365414638629</v>
      </c>
      <c r="J75" s="49">
        <v>54445</v>
      </c>
      <c r="K75" s="46">
        <v>0.36855440264234851</v>
      </c>
      <c r="L75" s="167">
        <v>0.34179075570411938</v>
      </c>
      <c r="M75" s="172">
        <v>0.2501116225451146</v>
      </c>
      <c r="N75" s="50">
        <v>0.41339074072366089</v>
      </c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spans="1:25" ht="15.75" customHeight="1" x14ac:dyDescent="0.25">
      <c r="A76" s="40">
        <v>65</v>
      </c>
      <c r="B76" s="41">
        <v>16</v>
      </c>
      <c r="C76" s="42">
        <v>1</v>
      </c>
      <c r="D76" s="43">
        <v>23</v>
      </c>
      <c r="E76" s="44">
        <v>0.39403830107449822</v>
      </c>
      <c r="F76" s="45">
        <v>86</v>
      </c>
      <c r="G76" s="46">
        <f>Summary!$H76+Summary!$I76</f>
        <v>0.60596169892550178</v>
      </c>
      <c r="H76" s="47">
        <v>0.50325113771903329</v>
      </c>
      <c r="I76" s="48">
        <v>0.1027105612064685</v>
      </c>
      <c r="J76" s="49">
        <v>976735</v>
      </c>
      <c r="K76" s="46">
        <v>0.2209375881761817</v>
      </c>
      <c r="L76" s="167">
        <v>0.29209136637477162</v>
      </c>
      <c r="M76" s="172">
        <v>0.11287893457963</v>
      </c>
      <c r="N76" s="50">
        <v>0.29819648670373528</v>
      </c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spans="1:25" ht="15.75" customHeight="1" x14ac:dyDescent="0.25">
      <c r="A77" s="40">
        <v>66</v>
      </c>
      <c r="B77" s="41">
        <v>16</v>
      </c>
      <c r="C77" s="42">
        <v>2</v>
      </c>
      <c r="D77" s="43">
        <v>23</v>
      </c>
      <c r="E77" s="44">
        <v>0.37197328657239859</v>
      </c>
      <c r="F77" s="45">
        <v>84</v>
      </c>
      <c r="G77" s="46">
        <f>Summary!$H77+Summary!$I77</f>
        <v>0.62802671342760141</v>
      </c>
      <c r="H77" s="47">
        <v>0.39387382009476551</v>
      </c>
      <c r="I77" s="48">
        <v>0.2341528933328359</v>
      </c>
      <c r="J77" s="49">
        <v>26803</v>
      </c>
      <c r="K77" s="46">
        <v>0.26930946321349891</v>
      </c>
      <c r="L77" s="167">
        <v>0.31058297382110672</v>
      </c>
      <c r="M77" s="172">
        <v>0.1483435003444207</v>
      </c>
      <c r="N77" s="50">
        <v>0.34898861831095412</v>
      </c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spans="1:25" ht="15.75" customHeight="1" x14ac:dyDescent="0.25">
      <c r="A78" s="40">
        <v>67</v>
      </c>
      <c r="B78" s="41">
        <v>16</v>
      </c>
      <c r="C78" s="42">
        <v>3</v>
      </c>
      <c r="D78" s="43">
        <v>23</v>
      </c>
      <c r="E78" s="44">
        <v>0.38244062593103401</v>
      </c>
      <c r="F78" s="45">
        <v>81</v>
      </c>
      <c r="G78" s="46">
        <f>Summary!$H78+Summary!$I78</f>
        <v>0.6175593740689661</v>
      </c>
      <c r="H78" s="47">
        <v>0.48163384494573119</v>
      </c>
      <c r="I78" s="48">
        <v>0.13592552912323491</v>
      </c>
      <c r="J78" s="49">
        <v>1013658</v>
      </c>
      <c r="K78" s="46">
        <v>0.25080032951553022</v>
      </c>
      <c r="L78" s="167">
        <v>0.30270011463514879</v>
      </c>
      <c r="M78" s="172">
        <v>0.1340856264057102</v>
      </c>
      <c r="N78" s="50">
        <v>0.33062595529017091</v>
      </c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spans="1:25" ht="15.75" customHeight="1" x14ac:dyDescent="0.25">
      <c r="A79" s="40">
        <v>68</v>
      </c>
      <c r="B79" s="41">
        <v>16</v>
      </c>
      <c r="C79" s="42">
        <v>4</v>
      </c>
      <c r="D79" s="43">
        <v>23</v>
      </c>
      <c r="E79" s="44">
        <v>0.37224954654166431</v>
      </c>
      <c r="F79" s="45">
        <v>93</v>
      </c>
      <c r="G79" s="46">
        <f>Summary!$H79+Summary!$I79</f>
        <v>0.62775045345833569</v>
      </c>
      <c r="H79" s="47">
        <v>0.48755190623456057</v>
      </c>
      <c r="I79" s="48">
        <v>0.14019854722377509</v>
      </c>
      <c r="J79" s="49">
        <v>1169898</v>
      </c>
      <c r="K79" s="46">
        <v>0.33837551936053878</v>
      </c>
      <c r="L79" s="167">
        <v>0.32974135078247951</v>
      </c>
      <c r="M79" s="172">
        <v>0.21571847757417181</v>
      </c>
      <c r="N79" s="50">
        <v>0.39255271214966247</v>
      </c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spans="1:25" ht="15.75" customHeight="1" x14ac:dyDescent="0.25">
      <c r="A80" s="40">
        <v>69</v>
      </c>
      <c r="B80" s="41">
        <v>17</v>
      </c>
      <c r="C80" s="42">
        <v>0</v>
      </c>
      <c r="D80" s="43">
        <v>23</v>
      </c>
      <c r="E80" s="44">
        <v>0.1189468586620282</v>
      </c>
      <c r="F80" s="45">
        <v>80</v>
      </c>
      <c r="G80" s="46">
        <f>Summary!$H80+Summary!$I80</f>
        <v>0.88105314133797186</v>
      </c>
      <c r="H80" s="47">
        <v>0.30142217566191948</v>
      </c>
      <c r="I80" s="48">
        <v>0.57963096567605232</v>
      </c>
      <c r="J80" s="49">
        <v>505915</v>
      </c>
      <c r="K80" s="46">
        <v>0.31731937298201501</v>
      </c>
      <c r="L80" s="167">
        <v>0.3457680303156152</v>
      </c>
      <c r="M80" s="172">
        <v>0.21510873992663629</v>
      </c>
      <c r="N80" s="50">
        <v>0.37467319179387609</v>
      </c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spans="1:25" ht="15.75" customHeight="1" x14ac:dyDescent="0.25">
      <c r="A81" s="40">
        <v>70</v>
      </c>
      <c r="B81" s="41">
        <v>17</v>
      </c>
      <c r="C81" s="42">
        <v>1</v>
      </c>
      <c r="D81" s="43">
        <v>23</v>
      </c>
      <c r="E81" s="44">
        <v>0.1507351408151181</v>
      </c>
      <c r="F81" s="45">
        <v>76</v>
      </c>
      <c r="G81" s="46">
        <f>Summary!$H81+Summary!$I81</f>
        <v>0.84926485918488193</v>
      </c>
      <c r="H81" s="47">
        <v>0.37773089036964141</v>
      </c>
      <c r="I81" s="48">
        <v>0.47153396881524051</v>
      </c>
      <c r="J81" s="49">
        <v>719454</v>
      </c>
      <c r="K81" s="46">
        <v>0.1958019009920004</v>
      </c>
      <c r="L81" s="167">
        <v>0.33707596561269548</v>
      </c>
      <c r="M81" s="172">
        <v>0.12454858840188281</v>
      </c>
      <c r="N81" s="50">
        <v>0.2674221818814122</v>
      </c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spans="1:25" ht="15.75" customHeight="1" x14ac:dyDescent="0.25">
      <c r="A82" s="40">
        <v>71</v>
      </c>
      <c r="B82" s="41">
        <v>17</v>
      </c>
      <c r="C82" s="42">
        <v>2</v>
      </c>
      <c r="D82" s="43">
        <v>23</v>
      </c>
      <c r="E82" s="44">
        <v>0.39792843691148783</v>
      </c>
      <c r="F82" s="45">
        <v>77</v>
      </c>
      <c r="G82" s="46">
        <f>Summary!$H82+Summary!$I82</f>
        <v>0.60207156308851228</v>
      </c>
      <c r="H82" s="47">
        <v>0.46497175141242941</v>
      </c>
      <c r="I82" s="48">
        <v>0.1370998116760829</v>
      </c>
      <c r="J82" s="49">
        <v>15930</v>
      </c>
      <c r="K82" s="46">
        <v>0.2321100680150871</v>
      </c>
      <c r="L82" s="167">
        <v>0.29347277470908339</v>
      </c>
      <c r="M82" s="172">
        <v>0.12107478528398399</v>
      </c>
      <c r="N82" s="50">
        <v>0.309732206949966</v>
      </c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spans="1:25" ht="15.75" customHeight="1" x14ac:dyDescent="0.25">
      <c r="A83" s="40">
        <v>72</v>
      </c>
      <c r="B83" s="41">
        <v>17</v>
      </c>
      <c r="C83" s="42">
        <v>3</v>
      </c>
      <c r="D83" s="43">
        <v>23</v>
      </c>
      <c r="E83" s="44">
        <v>0.12737042641621121</v>
      </c>
      <c r="F83" s="45">
        <v>82</v>
      </c>
      <c r="G83" s="46">
        <f>Summary!$H83+Summary!$I83</f>
        <v>0.8726295735837889</v>
      </c>
      <c r="H83" s="47">
        <v>0.30386271640758211</v>
      </c>
      <c r="I83" s="48">
        <v>0.56876685717620679</v>
      </c>
      <c r="J83" s="49">
        <v>479766</v>
      </c>
      <c r="K83" s="46">
        <v>0.2150894556830093</v>
      </c>
      <c r="L83" s="167">
        <v>0.32967838433837121</v>
      </c>
      <c r="M83" s="172">
        <v>0.1279849170824808</v>
      </c>
      <c r="N83" s="50">
        <v>0.29015555992389269</v>
      </c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spans="1:25" ht="15.75" customHeight="1" x14ac:dyDescent="0.25">
      <c r="A84" s="40">
        <v>73</v>
      </c>
      <c r="B84" s="41">
        <v>17</v>
      </c>
      <c r="C84" s="42">
        <v>4</v>
      </c>
      <c r="D84" s="43">
        <v>23</v>
      </c>
      <c r="E84" s="44">
        <v>0.14486206873325949</v>
      </c>
      <c r="F84" s="45">
        <v>79</v>
      </c>
      <c r="G84" s="46">
        <f>Summary!$H84+Summary!$I84</f>
        <v>0.85513793126674043</v>
      </c>
      <c r="H84" s="47">
        <v>0.37445414602057009</v>
      </c>
      <c r="I84" s="48">
        <v>0.48068378524617028</v>
      </c>
      <c r="J84" s="49">
        <v>445403</v>
      </c>
      <c r="K84" s="46">
        <v>0.18583426519008231</v>
      </c>
      <c r="L84" s="167">
        <v>0.3338682442868115</v>
      </c>
      <c r="M84" s="172">
        <v>0.1166996918460499</v>
      </c>
      <c r="N84" s="50">
        <v>0.2560166174748007</v>
      </c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spans="1:25" ht="15.75" customHeight="1" x14ac:dyDescent="0.25">
      <c r="A85" s="40">
        <v>74</v>
      </c>
      <c r="B85" s="41">
        <v>18</v>
      </c>
      <c r="C85" s="42">
        <v>0</v>
      </c>
      <c r="D85" s="43">
        <v>23</v>
      </c>
      <c r="E85" s="44">
        <v>0.25402836879432622</v>
      </c>
      <c r="F85" s="45">
        <v>102</v>
      </c>
      <c r="G85" s="46">
        <f>Summary!$H85+Summary!$I85</f>
        <v>0.74597163120567378</v>
      </c>
      <c r="H85" s="47">
        <v>0.5151631205673759</v>
      </c>
      <c r="I85" s="48">
        <v>0.23080851063829791</v>
      </c>
      <c r="J85" s="49">
        <v>141000</v>
      </c>
      <c r="K85" s="46">
        <v>0.45643783736366539</v>
      </c>
      <c r="L85" s="167">
        <v>0.31475279242946458</v>
      </c>
      <c r="M85" s="172">
        <v>0.27483216715496273</v>
      </c>
      <c r="N85" s="50">
        <v>0.4873592785760677</v>
      </c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spans="1:25" ht="15.75" customHeight="1" x14ac:dyDescent="0.25">
      <c r="A86" s="40">
        <v>75</v>
      </c>
      <c r="B86" s="41">
        <v>18</v>
      </c>
      <c r="C86" s="42">
        <v>1</v>
      </c>
      <c r="D86" s="43">
        <v>23</v>
      </c>
      <c r="E86" s="44">
        <v>0.2058014184397163</v>
      </c>
      <c r="F86" s="45">
        <v>90</v>
      </c>
      <c r="G86" s="46">
        <f>Summary!$H86+Summary!$I86</f>
        <v>0.79419858156028367</v>
      </c>
      <c r="H86" s="47">
        <v>0.43716312056737588</v>
      </c>
      <c r="I86" s="48">
        <v>0.35703546099290778</v>
      </c>
      <c r="J86" s="49">
        <v>141000</v>
      </c>
      <c r="K86" s="46">
        <v>0.44203477312526929</v>
      </c>
      <c r="L86" s="167">
        <v>0.30859065680649428</v>
      </c>
      <c r="M86" s="172">
        <v>0.25104408829822888</v>
      </c>
      <c r="N86" s="50">
        <v>0.48612074367054597</v>
      </c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spans="1:25" ht="15.75" customHeight="1" x14ac:dyDescent="0.25">
      <c r="A87" s="40">
        <v>76</v>
      </c>
      <c r="B87" s="41">
        <v>18</v>
      </c>
      <c r="C87" s="42">
        <v>2</v>
      </c>
      <c r="D87" s="43">
        <v>23</v>
      </c>
      <c r="E87" s="44">
        <v>0.31531914893617019</v>
      </c>
      <c r="F87" s="45">
        <v>118</v>
      </c>
      <c r="G87" s="46">
        <f>Summary!$H87+Summary!$I87</f>
        <v>0.68468085106382981</v>
      </c>
      <c r="H87" s="47">
        <v>0.47598581560283693</v>
      </c>
      <c r="I87" s="48">
        <v>0.20869503546099291</v>
      </c>
      <c r="J87" s="49">
        <v>141000</v>
      </c>
      <c r="K87" s="46">
        <v>0.46555511900936392</v>
      </c>
      <c r="L87" s="167">
        <v>0.30449884660913568</v>
      </c>
      <c r="M87" s="172">
        <v>0.26754920278925343</v>
      </c>
      <c r="N87" s="50">
        <v>0.49928636293426371</v>
      </c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spans="1:25" ht="15.75" customHeight="1" x14ac:dyDescent="0.25">
      <c r="A88" s="40">
        <v>77</v>
      </c>
      <c r="B88" s="41">
        <v>18</v>
      </c>
      <c r="C88" s="42">
        <v>3</v>
      </c>
      <c r="D88" s="43">
        <v>23</v>
      </c>
      <c r="E88" s="44">
        <v>0.58469503546099288</v>
      </c>
      <c r="F88" s="45">
        <v>56</v>
      </c>
      <c r="G88" s="46">
        <f>Summary!$H88+Summary!$I88</f>
        <v>0.41530496453900712</v>
      </c>
      <c r="H88" s="47">
        <v>0.28621276595744682</v>
      </c>
      <c r="I88" s="48">
        <v>0.12909219858156029</v>
      </c>
      <c r="J88" s="49">
        <v>141000</v>
      </c>
      <c r="K88" s="46">
        <v>0.23106215370084701</v>
      </c>
      <c r="L88" s="167">
        <v>0.18830844163090449</v>
      </c>
      <c r="M88" s="172">
        <v>7.0378024154666763E-2</v>
      </c>
      <c r="N88" s="50">
        <v>0.32778743462684751</v>
      </c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spans="1:25" ht="15.75" customHeight="1" x14ac:dyDescent="0.25">
      <c r="A89" s="40">
        <v>78</v>
      </c>
      <c r="B89" s="41">
        <v>18</v>
      </c>
      <c r="C89" s="42">
        <v>4</v>
      </c>
      <c r="D89" s="43">
        <v>23</v>
      </c>
      <c r="E89" s="44">
        <v>0.26486666666666658</v>
      </c>
      <c r="F89" s="45">
        <v>112</v>
      </c>
      <c r="G89" s="46">
        <f>Summary!$H89+Summary!$I89</f>
        <v>0.73513333333333331</v>
      </c>
      <c r="H89" s="47">
        <v>0.4025285714285714</v>
      </c>
      <c r="I89" s="48">
        <v>0.3326047619047619</v>
      </c>
      <c r="J89" s="49">
        <v>210000</v>
      </c>
      <c r="K89" s="46">
        <v>0.49232964553415381</v>
      </c>
      <c r="L89" s="167">
        <v>0.31479253618235281</v>
      </c>
      <c r="M89" s="172">
        <v>0.29173992189714332</v>
      </c>
      <c r="N89" s="50">
        <v>0.51639162334843802</v>
      </c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spans="1:25" ht="15.75" customHeight="1" x14ac:dyDescent="0.25">
      <c r="A90" s="40">
        <v>79</v>
      </c>
      <c r="B90" s="41">
        <v>19</v>
      </c>
      <c r="C90" s="42">
        <v>0</v>
      </c>
      <c r="D90" s="43">
        <v>18</v>
      </c>
      <c r="E90" s="44">
        <v>0.12757499999999999</v>
      </c>
      <c r="F90" s="45">
        <v>68</v>
      </c>
      <c r="G90" s="46">
        <f>Summary!$H90+Summary!$I90</f>
        <v>0.87242500000000001</v>
      </c>
      <c r="H90" s="47">
        <v>0.68671666666666664</v>
      </c>
      <c r="I90" s="48">
        <v>0.18570833333333331</v>
      </c>
      <c r="J90" s="49">
        <v>120000</v>
      </c>
      <c r="K90" s="46">
        <v>0.1264326007358777</v>
      </c>
      <c r="L90" s="167">
        <v>0.20774322400353029</v>
      </c>
      <c r="M90" s="172">
        <v>8.6683710934303285E-2</v>
      </c>
      <c r="N90" s="50">
        <v>0.17667564307627301</v>
      </c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spans="1:25" ht="15.75" customHeight="1" x14ac:dyDescent="0.25">
      <c r="A91" s="40">
        <v>80</v>
      </c>
      <c r="B91" s="41">
        <v>19</v>
      </c>
      <c r="C91" s="42">
        <v>1</v>
      </c>
      <c r="D91" s="43">
        <v>17</v>
      </c>
      <c r="E91" s="44">
        <v>0.1687846424226038</v>
      </c>
      <c r="F91" s="45">
        <v>53</v>
      </c>
      <c r="G91" s="46">
        <f>Summary!$H91+Summary!$I91</f>
        <v>0.83121535757739617</v>
      </c>
      <c r="H91" s="47">
        <v>0.7859605245369744</v>
      </c>
      <c r="I91" s="48">
        <v>4.5254833040421792E-2</v>
      </c>
      <c r="J91" s="49">
        <v>29588</v>
      </c>
      <c r="K91" s="46">
        <v>8.1403248673410158E-2</v>
      </c>
      <c r="L91" s="167">
        <v>0.16868782174252769</v>
      </c>
      <c r="M91" s="172">
        <v>4.1727100672089283E-2</v>
      </c>
      <c r="N91" s="50">
        <v>0.12662147012566491</v>
      </c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spans="1:25" ht="15.75" customHeight="1" x14ac:dyDescent="0.25">
      <c r="A92" s="40">
        <v>81</v>
      </c>
      <c r="B92" s="41">
        <v>19</v>
      </c>
      <c r="C92" s="42">
        <v>2</v>
      </c>
      <c r="D92" s="43">
        <v>17</v>
      </c>
      <c r="E92" s="44">
        <v>0.16186</v>
      </c>
      <c r="F92" s="45">
        <v>59</v>
      </c>
      <c r="G92" s="46">
        <f>Summary!$H92+Summary!$I92</f>
        <v>0.83814</v>
      </c>
      <c r="H92" s="47">
        <v>0.69855999999999996</v>
      </c>
      <c r="I92" s="48">
        <v>0.13958000000000001</v>
      </c>
      <c r="J92" s="49">
        <v>50000</v>
      </c>
      <c r="K92" s="46">
        <v>9.7951569014456549E-2</v>
      </c>
      <c r="L92" s="167">
        <v>0.1855588881648251</v>
      </c>
      <c r="M92" s="172">
        <v>6.2703047367503414E-2</v>
      </c>
      <c r="N92" s="50">
        <v>0.1468162503478892</v>
      </c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 spans="1:25" ht="15.75" customHeight="1" x14ac:dyDescent="0.25">
      <c r="A93" s="40">
        <v>82</v>
      </c>
      <c r="B93" s="41">
        <v>20</v>
      </c>
      <c r="C93" s="42">
        <v>0</v>
      </c>
      <c r="D93" s="43">
        <v>23</v>
      </c>
      <c r="E93" s="44">
        <v>0.68305818673883623</v>
      </c>
      <c r="F93" s="45">
        <v>42</v>
      </c>
      <c r="G93" s="46">
        <f>Summary!$H93+Summary!$I93</f>
        <v>0.31694181326116372</v>
      </c>
      <c r="H93" s="47">
        <v>0.28083897158322058</v>
      </c>
      <c r="I93" s="48">
        <v>3.6102841677943157E-2</v>
      </c>
      <c r="J93" s="49">
        <v>36950</v>
      </c>
      <c r="K93" s="46">
        <v>0.36281772625027059</v>
      </c>
      <c r="L93" s="167">
        <v>0.30013375808689552</v>
      </c>
      <c r="M93" s="172">
        <v>0.1742207487389332</v>
      </c>
      <c r="N93" s="50">
        <v>0.44041954356320789</v>
      </c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spans="1:25" ht="15.75" customHeight="1" x14ac:dyDescent="0.25">
      <c r="A94" s="40">
        <v>83</v>
      </c>
      <c r="B94" s="41">
        <v>20</v>
      </c>
      <c r="C94" s="42">
        <v>1</v>
      </c>
      <c r="D94" s="43">
        <v>23</v>
      </c>
      <c r="E94" s="44">
        <v>0.84375237950201787</v>
      </c>
      <c r="F94" s="45">
        <v>39</v>
      </c>
      <c r="G94" s="46">
        <f>Summary!$H94+Summary!$I94</f>
        <v>0.15624762049798224</v>
      </c>
      <c r="H94" s="47">
        <v>0.15605726033655681</v>
      </c>
      <c r="I94" s="48">
        <v>1.9036016142541691E-4</v>
      </c>
      <c r="J94" s="49">
        <v>26266</v>
      </c>
      <c r="K94" s="46">
        <v>0.30348393357297138</v>
      </c>
      <c r="L94" s="167">
        <v>0.26352629463687649</v>
      </c>
      <c r="M94" s="172">
        <v>0.12716973270039569</v>
      </c>
      <c r="N94" s="50">
        <v>0.39229999384267561</v>
      </c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spans="1:25" ht="15.75" customHeight="1" x14ac:dyDescent="0.25">
      <c r="A95" s="40">
        <v>84</v>
      </c>
      <c r="B95" s="41">
        <v>20</v>
      </c>
      <c r="C95" s="42">
        <v>2</v>
      </c>
      <c r="D95" s="43">
        <v>23</v>
      </c>
      <c r="E95" s="44">
        <v>0.83556419651536673</v>
      </c>
      <c r="F95" s="45">
        <v>39</v>
      </c>
      <c r="G95" s="46">
        <f>Summary!$H95+Summary!$I95</f>
        <v>0.16443580348463321</v>
      </c>
      <c r="H95" s="47">
        <v>0.1643236371793913</v>
      </c>
      <c r="I95" s="48">
        <v>1.121663052419053E-4</v>
      </c>
      <c r="J95" s="49">
        <v>26746</v>
      </c>
      <c r="K95" s="46">
        <v>0.30444905477136652</v>
      </c>
      <c r="L95" s="167">
        <v>0.26418351204336638</v>
      </c>
      <c r="M95" s="172">
        <v>0.12809222075020199</v>
      </c>
      <c r="N95" s="50">
        <v>0.39310439862630331</v>
      </c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spans="1:25" ht="15.75" customHeight="1" x14ac:dyDescent="0.25">
      <c r="A96" s="40">
        <v>85</v>
      </c>
      <c r="B96" s="41">
        <v>20</v>
      </c>
      <c r="C96" s="42">
        <v>3</v>
      </c>
      <c r="D96" s="43">
        <v>23</v>
      </c>
      <c r="E96" s="44">
        <v>0.67274960519389371</v>
      </c>
      <c r="F96" s="45">
        <v>44</v>
      </c>
      <c r="G96" s="46">
        <f>Summary!$H96+Summary!$I96</f>
        <v>0.32725039480610624</v>
      </c>
      <c r="H96" s="47">
        <v>0.29122068199099249</v>
      </c>
      <c r="I96" s="48">
        <v>3.602971281511376E-2</v>
      </c>
      <c r="J96" s="49">
        <v>34194</v>
      </c>
      <c r="K96" s="46">
        <v>0.32007650439004343</v>
      </c>
      <c r="L96" s="167">
        <v>0.29862614800228687</v>
      </c>
      <c r="M96" s="172">
        <v>0.15202890812535799</v>
      </c>
      <c r="N96" s="50">
        <v>0.40033971402074248</v>
      </c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spans="1:25" ht="15.75" customHeight="1" x14ac:dyDescent="0.25">
      <c r="A97" s="40">
        <v>86</v>
      </c>
      <c r="B97" s="41">
        <v>20</v>
      </c>
      <c r="C97" s="42">
        <v>4</v>
      </c>
      <c r="D97" s="43">
        <v>23</v>
      </c>
      <c r="E97" s="44">
        <v>0.68503346238108098</v>
      </c>
      <c r="F97" s="45">
        <v>42</v>
      </c>
      <c r="G97" s="46">
        <f>Summary!$H97+Summary!$I97</f>
        <v>0.31496653761891896</v>
      </c>
      <c r="H97" s="47">
        <v>0.27958344587497369</v>
      </c>
      <c r="I97" s="48">
        <v>3.5383091743945258E-2</v>
      </c>
      <c r="J97" s="49">
        <v>33321</v>
      </c>
      <c r="K97" s="46">
        <v>0.32022972632620078</v>
      </c>
      <c r="L97" s="167">
        <v>0.29372932829481752</v>
      </c>
      <c r="M97" s="172">
        <v>0.15429263119152861</v>
      </c>
      <c r="N97" s="50">
        <v>0.40249569155255621</v>
      </c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spans="1:25" ht="15.75" customHeight="1" x14ac:dyDescent="0.25">
      <c r="A98" s="40">
        <v>87</v>
      </c>
      <c r="B98" s="41">
        <v>20</v>
      </c>
      <c r="C98" s="42">
        <v>5</v>
      </c>
      <c r="D98" s="43">
        <v>23</v>
      </c>
      <c r="E98" s="44">
        <v>0.66723084425829771</v>
      </c>
      <c r="F98" s="45">
        <v>44</v>
      </c>
      <c r="G98" s="46">
        <f>Summary!$H98+Summary!$I98</f>
        <v>0.33276915574170229</v>
      </c>
      <c r="H98" s="47">
        <v>0.2965087925643306</v>
      </c>
      <c r="I98" s="48">
        <v>3.6260363177371698E-2</v>
      </c>
      <c r="J98" s="49">
        <v>34859</v>
      </c>
      <c r="K98" s="46">
        <v>0.31984058911474011</v>
      </c>
      <c r="L98" s="167">
        <v>0.29237109227990032</v>
      </c>
      <c r="M98" s="172">
        <v>0.1529813628748774</v>
      </c>
      <c r="N98" s="50">
        <v>0.40248117847336529</v>
      </c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 spans="1:25" ht="15.75" customHeight="1" x14ac:dyDescent="0.25">
      <c r="A99" s="40">
        <v>88</v>
      </c>
      <c r="B99" s="41">
        <v>20</v>
      </c>
      <c r="C99" s="42">
        <v>6</v>
      </c>
      <c r="D99" s="43">
        <v>23</v>
      </c>
      <c r="E99" s="44">
        <v>0.85008069311135648</v>
      </c>
      <c r="F99" s="45">
        <v>37</v>
      </c>
      <c r="G99" s="46">
        <f>Summary!$H99+Summary!$I99</f>
        <v>0.14991930688864352</v>
      </c>
      <c r="H99" s="47">
        <v>0.14974942665420879</v>
      </c>
      <c r="I99" s="48">
        <v>1.698802344347235E-4</v>
      </c>
      <c r="J99" s="49">
        <v>23546</v>
      </c>
      <c r="K99" s="46">
        <v>0.29227615431747822</v>
      </c>
      <c r="L99" s="167">
        <v>0.26433339292382818</v>
      </c>
      <c r="M99" s="172">
        <v>0.12188465161437249</v>
      </c>
      <c r="N99" s="50">
        <v>0.38248257804758312</v>
      </c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spans="1:25" ht="15.75" customHeight="1" x14ac:dyDescent="0.25">
      <c r="A100" s="40">
        <v>89</v>
      </c>
      <c r="B100" s="41">
        <v>20</v>
      </c>
      <c r="C100" s="42">
        <v>7</v>
      </c>
      <c r="D100" s="43">
        <v>23</v>
      </c>
      <c r="E100" s="44">
        <v>0.69943340842378321</v>
      </c>
      <c r="F100" s="45">
        <v>43</v>
      </c>
      <c r="G100" s="46">
        <f>Summary!$H100+Summary!$I100</f>
        <v>0.30056659157621679</v>
      </c>
      <c r="H100" s="47">
        <v>0.26213393405693219</v>
      </c>
      <c r="I100" s="48">
        <v>3.843265751928459E-2</v>
      </c>
      <c r="J100" s="49">
        <v>29298</v>
      </c>
      <c r="K100" s="46">
        <v>0.30744699167075612</v>
      </c>
      <c r="L100" s="167">
        <v>0.29002800891323061</v>
      </c>
      <c r="M100" s="172">
        <v>0.14356307211947289</v>
      </c>
      <c r="N100" s="50">
        <v>0.39387510763953409</v>
      </c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spans="1:25" ht="15.75" customHeight="1" x14ac:dyDescent="0.25">
      <c r="A101" s="40">
        <v>90</v>
      </c>
      <c r="B101" s="41">
        <v>20</v>
      </c>
      <c r="C101" s="42">
        <v>8</v>
      </c>
      <c r="D101" s="43">
        <v>23</v>
      </c>
      <c r="E101" s="44">
        <v>0.69478678642833691</v>
      </c>
      <c r="F101" s="45">
        <v>52</v>
      </c>
      <c r="G101" s="46">
        <f>Summary!$H101+Summary!$I101</f>
        <v>0.30521321357166309</v>
      </c>
      <c r="H101" s="47">
        <v>0.26498761600668441</v>
      </c>
      <c r="I101" s="48">
        <v>4.0225597564978663E-2</v>
      </c>
      <c r="J101" s="49">
        <v>33511</v>
      </c>
      <c r="K101" s="46">
        <v>0.37965985297649979</v>
      </c>
      <c r="L101" s="167">
        <v>0.27367772346824709</v>
      </c>
      <c r="M101" s="172">
        <v>0.1676938327385098</v>
      </c>
      <c r="N101" s="50">
        <v>0.46196655889606719</v>
      </c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spans="1:25" ht="15.75" customHeight="1" x14ac:dyDescent="0.25">
      <c r="A102" s="40">
        <v>91</v>
      </c>
      <c r="B102" s="41">
        <v>20</v>
      </c>
      <c r="C102" s="42">
        <v>9</v>
      </c>
      <c r="D102" s="43">
        <v>23</v>
      </c>
      <c r="E102" s="44">
        <v>0.66541594667983217</v>
      </c>
      <c r="F102" s="45">
        <v>50</v>
      </c>
      <c r="G102" s="46">
        <f>Summary!$H102+Summary!$I102</f>
        <v>0.33458405332016788</v>
      </c>
      <c r="H102" s="47">
        <v>0.29227351271291041</v>
      </c>
      <c r="I102" s="48">
        <v>4.2310540607257467E-2</v>
      </c>
      <c r="J102" s="49">
        <v>40510</v>
      </c>
      <c r="K102" s="46">
        <v>0.39561870196586241</v>
      </c>
      <c r="L102" s="167">
        <v>0.28599108387184802</v>
      </c>
      <c r="M102" s="172">
        <v>0.1855186205566943</v>
      </c>
      <c r="N102" s="50">
        <v>0.47146605090131921</v>
      </c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spans="1:25" ht="15.75" customHeight="1" x14ac:dyDescent="0.25">
      <c r="A103" s="40">
        <v>92</v>
      </c>
      <c r="B103" s="41">
        <v>20</v>
      </c>
      <c r="C103" s="42">
        <v>10</v>
      </c>
      <c r="D103" s="43">
        <v>23</v>
      </c>
      <c r="E103" s="44">
        <v>0.68515279349727343</v>
      </c>
      <c r="F103" s="45">
        <v>52</v>
      </c>
      <c r="G103" s="46">
        <f>Summary!$H103+Summary!$I103</f>
        <v>0.31484720650272663</v>
      </c>
      <c r="H103" s="47">
        <v>0.27579997942175122</v>
      </c>
      <c r="I103" s="48">
        <v>3.9047227080975411E-2</v>
      </c>
      <c r="J103" s="49">
        <v>38876</v>
      </c>
      <c r="K103" s="46">
        <v>0.39539937397110991</v>
      </c>
      <c r="L103" s="167">
        <v>0.28572634829935128</v>
      </c>
      <c r="M103" s="172">
        <v>0.18473469852673369</v>
      </c>
      <c r="N103" s="50">
        <v>0.47146351334177439</v>
      </c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spans="1:25" ht="15.75" customHeight="1" x14ac:dyDescent="0.25">
      <c r="A104" s="40">
        <v>93</v>
      </c>
      <c r="B104" s="41">
        <v>20</v>
      </c>
      <c r="C104" s="42">
        <v>11</v>
      </c>
      <c r="D104" s="43">
        <v>23</v>
      </c>
      <c r="E104" s="44">
        <v>0.68668642008189895</v>
      </c>
      <c r="F104" s="45">
        <v>44</v>
      </c>
      <c r="G104" s="46">
        <f>Summary!$H104+Summary!$I104</f>
        <v>0.31331357991810099</v>
      </c>
      <c r="H104" s="47">
        <v>0.2743283283949795</v>
      </c>
      <c r="I104" s="48">
        <v>3.8985251523121482E-2</v>
      </c>
      <c r="J104" s="49">
        <v>30037</v>
      </c>
      <c r="K104" s="46">
        <v>0.30696169486630448</v>
      </c>
      <c r="L104" s="167">
        <v>0.2921998025163885</v>
      </c>
      <c r="M104" s="172">
        <v>0.14093852059779571</v>
      </c>
      <c r="N104" s="50">
        <v>0.39122407981004031</v>
      </c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:25" ht="15.75" customHeight="1" x14ac:dyDescent="0.25">
      <c r="A105" s="40">
        <v>94</v>
      </c>
      <c r="B105" s="41">
        <v>20</v>
      </c>
      <c r="C105" s="42">
        <v>12</v>
      </c>
      <c r="D105" s="43">
        <v>23</v>
      </c>
      <c r="E105" s="44">
        <v>0.70807392358608034</v>
      </c>
      <c r="F105" s="45">
        <v>37</v>
      </c>
      <c r="G105" s="46">
        <f>Summary!$H105+Summary!$I105</f>
        <v>0.29192607641391971</v>
      </c>
      <c r="H105" s="47">
        <v>0.25303099809948232</v>
      </c>
      <c r="I105" s="48">
        <v>3.8895078314437379E-2</v>
      </c>
      <c r="J105" s="49">
        <v>30518</v>
      </c>
      <c r="K105" s="46">
        <v>0.3445265981382869</v>
      </c>
      <c r="L105" s="167">
        <v>0.28558824541821021</v>
      </c>
      <c r="M105" s="172">
        <v>0.1535800682957443</v>
      </c>
      <c r="N105" s="50">
        <v>0.42917174264148439</v>
      </c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spans="1:25" ht="15.75" customHeight="1" x14ac:dyDescent="0.25">
      <c r="A106" s="40">
        <v>95</v>
      </c>
      <c r="B106" s="41">
        <v>20</v>
      </c>
      <c r="C106" s="42">
        <v>13</v>
      </c>
      <c r="D106" s="43">
        <v>23</v>
      </c>
      <c r="E106" s="44">
        <v>0.69288102930340645</v>
      </c>
      <c r="F106" s="45">
        <v>43</v>
      </c>
      <c r="G106" s="46">
        <f>Summary!$H106+Summary!$I106</f>
        <v>0.30711897069659355</v>
      </c>
      <c r="H106" s="47">
        <v>0.27206257439211018</v>
      </c>
      <c r="I106" s="48">
        <v>3.5056396304483373E-2</v>
      </c>
      <c r="J106" s="49">
        <v>35286</v>
      </c>
      <c r="K106" s="46">
        <v>0.35987315268069792</v>
      </c>
      <c r="L106" s="167">
        <v>0.29748656540238888</v>
      </c>
      <c r="M106" s="172">
        <v>0.17022756900321459</v>
      </c>
      <c r="N106" s="50">
        <v>0.438696067252973</v>
      </c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spans="1:25" ht="15.75" customHeight="1" x14ac:dyDescent="0.25">
      <c r="A107" s="40">
        <v>96</v>
      </c>
      <c r="B107" s="41">
        <v>20</v>
      </c>
      <c r="C107" s="42">
        <v>14</v>
      </c>
      <c r="D107" s="43">
        <v>23</v>
      </c>
      <c r="E107" s="44">
        <v>0.66111204153408143</v>
      </c>
      <c r="F107" s="45">
        <v>48</v>
      </c>
      <c r="G107" s="46">
        <f>Summary!$H107+Summary!$I107</f>
        <v>0.33888795846591863</v>
      </c>
      <c r="H107" s="47">
        <v>0.30181990732987218</v>
      </c>
      <c r="I107" s="48">
        <v>3.706805113604645E-2</v>
      </c>
      <c r="J107" s="49">
        <v>35826</v>
      </c>
      <c r="K107" s="46">
        <v>0.32190056955713398</v>
      </c>
      <c r="L107" s="167">
        <v>0.29963486677753848</v>
      </c>
      <c r="M107" s="172">
        <v>0.15427558119446461</v>
      </c>
      <c r="N107" s="50">
        <v>0.40138082695696092</v>
      </c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 spans="1:25" ht="34.5" customHeight="1" x14ac:dyDescent="0.25">
      <c r="A108" s="126" t="s">
        <v>5</v>
      </c>
      <c r="B108" s="127" t="s">
        <v>0</v>
      </c>
      <c r="C108" s="128" t="s">
        <v>6</v>
      </c>
      <c r="D108" s="129" t="s">
        <v>7</v>
      </c>
      <c r="E108" s="130" t="s">
        <v>8</v>
      </c>
      <c r="F108" s="129" t="s">
        <v>9</v>
      </c>
      <c r="G108" s="131" t="s">
        <v>10</v>
      </c>
      <c r="H108" s="131" t="s">
        <v>11</v>
      </c>
      <c r="I108" s="130" t="s">
        <v>12</v>
      </c>
      <c r="J108" s="132" t="s">
        <v>13</v>
      </c>
      <c r="K108" s="131" t="s">
        <v>14</v>
      </c>
      <c r="L108" s="131" t="s">
        <v>15</v>
      </c>
      <c r="M108" s="131" t="s">
        <v>16</v>
      </c>
      <c r="N108" s="128" t="s">
        <v>17</v>
      </c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1:25" ht="15.75" customHeight="1" x14ac:dyDescent="0.25">
      <c r="A109" s="11"/>
      <c r="B109" s="21"/>
      <c r="C109" s="35"/>
      <c r="D109" s="21"/>
      <c r="E109" s="36"/>
      <c r="F109" s="22"/>
      <c r="G109" s="37"/>
      <c r="H109" s="38"/>
      <c r="I109" s="24"/>
      <c r="J109" s="39"/>
      <c r="K109" s="23"/>
      <c r="L109" s="166"/>
      <c r="M109" s="171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spans="1:25" ht="15.75" customHeight="1" x14ac:dyDescent="0.25">
      <c r="A110" s="11"/>
      <c r="B110" s="21"/>
      <c r="C110" s="35"/>
      <c r="D110" s="21"/>
      <c r="E110" s="36"/>
      <c r="F110" s="22"/>
      <c r="G110" s="37"/>
      <c r="H110" s="38"/>
      <c r="I110" s="24"/>
      <c r="J110" s="39"/>
      <c r="K110" s="23"/>
      <c r="L110" s="166"/>
      <c r="M110" s="171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spans="1:25" ht="15.75" customHeight="1" x14ac:dyDescent="0.25">
      <c r="A111" s="11"/>
      <c r="B111" s="21"/>
      <c r="C111" s="35"/>
      <c r="D111" s="21"/>
      <c r="E111" s="36"/>
      <c r="F111" s="22"/>
      <c r="G111" s="37"/>
      <c r="H111" s="38"/>
      <c r="I111" s="24"/>
      <c r="J111" s="39"/>
      <c r="K111" s="23"/>
      <c r="L111" s="166"/>
      <c r="M111" s="171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spans="1:25" ht="15.75" customHeight="1" x14ac:dyDescent="0.25">
      <c r="A112" s="11"/>
      <c r="B112" s="21"/>
      <c r="C112" s="35"/>
      <c r="D112" s="21"/>
      <c r="E112" s="36"/>
      <c r="F112" s="22"/>
      <c r="G112" s="37"/>
      <c r="H112" s="38"/>
      <c r="I112" s="24"/>
      <c r="J112" s="39"/>
      <c r="K112" s="23"/>
      <c r="L112" s="166"/>
      <c r="M112" s="171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 spans="1:25" ht="15.75" customHeight="1" x14ac:dyDescent="0.25">
      <c r="A113" s="11"/>
      <c r="B113" s="21"/>
      <c r="C113" s="35"/>
      <c r="D113" s="21"/>
      <c r="E113" s="36"/>
      <c r="F113" s="22"/>
      <c r="G113" s="37"/>
      <c r="H113" s="38"/>
      <c r="I113" s="24"/>
      <c r="J113" s="39"/>
      <c r="K113" s="23"/>
      <c r="L113" s="166"/>
      <c r="M113" s="171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spans="1:25" ht="15.75" customHeight="1" x14ac:dyDescent="0.25">
      <c r="A114" s="11"/>
      <c r="B114" s="21"/>
      <c r="C114" s="35"/>
      <c r="D114" s="21"/>
      <c r="E114" s="36"/>
      <c r="F114" s="22"/>
      <c r="G114" s="37"/>
      <c r="H114" s="38"/>
      <c r="I114" s="24"/>
      <c r="J114" s="39"/>
      <c r="K114" s="23"/>
      <c r="L114" s="166"/>
      <c r="M114" s="171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spans="1:25" ht="15.75" customHeight="1" x14ac:dyDescent="0.25">
      <c r="A115" s="11"/>
      <c r="B115" s="21"/>
      <c r="C115" s="35"/>
      <c r="D115" s="21"/>
      <c r="E115" s="36"/>
      <c r="F115" s="22"/>
      <c r="G115" s="37"/>
      <c r="H115" s="38"/>
      <c r="I115" s="24"/>
      <c r="J115" s="39"/>
      <c r="K115" s="23"/>
      <c r="L115" s="166"/>
      <c r="M115" s="171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 spans="1:25" ht="15.75" customHeight="1" x14ac:dyDescent="0.25">
      <c r="A116" s="11"/>
      <c r="B116" s="21"/>
      <c r="C116" s="35"/>
      <c r="D116" s="21"/>
      <c r="E116" s="36"/>
      <c r="F116" s="22"/>
      <c r="G116" s="37"/>
      <c r="H116" s="38"/>
      <c r="I116" s="24"/>
      <c r="J116" s="39"/>
      <c r="K116" s="23"/>
      <c r="L116" s="166"/>
      <c r="M116" s="171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 spans="1:25" ht="15.75" customHeight="1" x14ac:dyDescent="0.25">
      <c r="A117" s="11"/>
      <c r="B117" s="21"/>
      <c r="C117" s="35"/>
      <c r="D117" s="21"/>
      <c r="E117" s="36"/>
      <c r="F117" s="22"/>
      <c r="G117" s="37"/>
      <c r="H117" s="38"/>
      <c r="I117" s="24"/>
      <c r="J117" s="39"/>
      <c r="K117" s="23"/>
      <c r="L117" s="166"/>
      <c r="M117" s="171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 spans="1:25" ht="15.75" customHeight="1" x14ac:dyDescent="0.25">
      <c r="A118" s="11"/>
      <c r="B118" s="21"/>
      <c r="C118" s="35"/>
      <c r="D118" s="21"/>
      <c r="E118" s="36"/>
      <c r="F118" s="22"/>
      <c r="G118" s="37"/>
      <c r="H118" s="38"/>
      <c r="I118" s="24"/>
      <c r="J118" s="39"/>
      <c r="K118" s="23"/>
      <c r="L118" s="166"/>
      <c r="M118" s="171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 spans="1:25" ht="15.75" customHeight="1" x14ac:dyDescent="0.25">
      <c r="A119" s="11"/>
      <c r="B119" s="21"/>
      <c r="C119" s="35"/>
      <c r="D119" s="21"/>
      <c r="E119" s="36"/>
      <c r="F119" s="22"/>
      <c r="G119" s="37"/>
      <c r="H119" s="38"/>
      <c r="I119" s="24"/>
      <c r="J119" s="39"/>
      <c r="K119" s="23"/>
      <c r="L119" s="166"/>
      <c r="M119" s="171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spans="1:25" ht="15.75" customHeight="1" x14ac:dyDescent="0.25">
      <c r="A120" s="11"/>
      <c r="B120" s="21"/>
      <c r="C120" s="35"/>
      <c r="D120" s="21"/>
      <c r="E120" s="36"/>
      <c r="F120" s="22"/>
      <c r="G120" s="37"/>
      <c r="H120" s="38"/>
      <c r="I120" s="24"/>
      <c r="J120" s="39"/>
      <c r="K120" s="23"/>
      <c r="L120" s="166"/>
      <c r="M120" s="171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spans="1:25" ht="15.75" customHeight="1" x14ac:dyDescent="0.25">
      <c r="A121" s="11"/>
      <c r="B121" s="21"/>
      <c r="C121" s="35"/>
      <c r="D121" s="21"/>
      <c r="E121" s="36"/>
      <c r="F121" s="22"/>
      <c r="G121" s="37"/>
      <c r="H121" s="38"/>
      <c r="I121" s="24"/>
      <c r="J121" s="39"/>
      <c r="K121" s="23"/>
      <c r="L121" s="166"/>
      <c r="M121" s="171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spans="1:25" ht="15.75" customHeight="1" x14ac:dyDescent="0.25">
      <c r="A122" s="11"/>
      <c r="B122" s="21"/>
      <c r="C122" s="35"/>
      <c r="D122" s="21"/>
      <c r="E122" s="36"/>
      <c r="F122" s="22"/>
      <c r="G122" s="37"/>
      <c r="H122" s="38"/>
      <c r="I122" s="24"/>
      <c r="J122" s="39"/>
      <c r="K122" s="23"/>
      <c r="L122" s="166"/>
      <c r="M122" s="171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spans="1:25" ht="15.75" customHeight="1" x14ac:dyDescent="0.25">
      <c r="A123" s="11"/>
      <c r="B123" s="21"/>
      <c r="C123" s="35"/>
      <c r="D123" s="21"/>
      <c r="E123" s="36"/>
      <c r="F123" s="22"/>
      <c r="G123" s="37"/>
      <c r="H123" s="38"/>
      <c r="I123" s="24"/>
      <c r="J123" s="39"/>
      <c r="K123" s="23"/>
      <c r="L123" s="166"/>
      <c r="M123" s="171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spans="1:25" ht="15.75" customHeight="1" x14ac:dyDescent="0.25">
      <c r="A124" s="11"/>
      <c r="B124" s="21"/>
      <c r="C124" s="35"/>
      <c r="D124" s="21"/>
      <c r="E124" s="36"/>
      <c r="F124" s="22"/>
      <c r="G124" s="37"/>
      <c r="H124" s="38"/>
      <c r="I124" s="24"/>
      <c r="J124" s="39"/>
      <c r="K124" s="23"/>
      <c r="L124" s="166"/>
      <c r="M124" s="171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spans="1:25" ht="15.75" customHeight="1" x14ac:dyDescent="0.25">
      <c r="A125" s="11"/>
      <c r="B125" s="21"/>
      <c r="C125" s="35"/>
      <c r="D125" s="21"/>
      <c r="E125" s="36"/>
      <c r="F125" s="22"/>
      <c r="G125" s="37"/>
      <c r="H125" s="38"/>
      <c r="I125" s="24"/>
      <c r="J125" s="39"/>
      <c r="K125" s="23"/>
      <c r="L125" s="166"/>
      <c r="M125" s="171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spans="1:25" ht="15.75" customHeight="1" x14ac:dyDescent="0.25">
      <c r="A126" s="11"/>
      <c r="B126" s="21"/>
      <c r="C126" s="35"/>
      <c r="D126" s="21"/>
      <c r="E126" s="36"/>
      <c r="F126" s="22"/>
      <c r="G126" s="37"/>
      <c r="H126" s="38"/>
      <c r="I126" s="24"/>
      <c r="J126" s="39"/>
      <c r="K126" s="23"/>
      <c r="L126" s="166"/>
      <c r="M126" s="171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spans="1:25" ht="15.75" customHeight="1" x14ac:dyDescent="0.25">
      <c r="A127" s="11"/>
      <c r="B127" s="21"/>
      <c r="C127" s="35"/>
      <c r="D127" s="21"/>
      <c r="E127" s="36"/>
      <c r="F127" s="22"/>
      <c r="G127" s="37"/>
      <c r="H127" s="38"/>
      <c r="I127" s="24"/>
      <c r="J127" s="39"/>
      <c r="K127" s="23"/>
      <c r="L127" s="166"/>
      <c r="M127" s="171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spans="1:25" ht="15.75" customHeight="1" x14ac:dyDescent="0.25">
      <c r="A128" s="11"/>
      <c r="B128" s="21"/>
      <c r="C128" s="35"/>
      <c r="D128" s="21"/>
      <c r="E128" s="36"/>
      <c r="F128" s="22"/>
      <c r="G128" s="37"/>
      <c r="H128" s="38"/>
      <c r="I128" s="24"/>
      <c r="J128" s="39"/>
      <c r="K128" s="23"/>
      <c r="L128" s="166"/>
      <c r="M128" s="171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spans="1:25" ht="15.75" customHeight="1" x14ac:dyDescent="0.25">
      <c r="A129" s="11"/>
      <c r="B129" s="21"/>
      <c r="C129" s="35"/>
      <c r="D129" s="21"/>
      <c r="E129" s="36"/>
      <c r="F129" s="22"/>
      <c r="G129" s="37"/>
      <c r="H129" s="38"/>
      <c r="I129" s="24"/>
      <c r="J129" s="39"/>
      <c r="K129" s="23"/>
      <c r="L129" s="166"/>
      <c r="M129" s="171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spans="1:25" ht="15.75" customHeight="1" x14ac:dyDescent="0.25">
      <c r="A130" s="11"/>
      <c r="B130" s="21"/>
      <c r="C130" s="35"/>
      <c r="D130" s="21"/>
      <c r="E130" s="36"/>
      <c r="F130" s="22"/>
      <c r="G130" s="37"/>
      <c r="H130" s="38"/>
      <c r="I130" s="24"/>
      <c r="J130" s="39"/>
      <c r="K130" s="23"/>
      <c r="L130" s="166"/>
      <c r="M130" s="171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spans="1:25" ht="15.75" customHeight="1" x14ac:dyDescent="0.25">
      <c r="A131" s="11"/>
      <c r="B131" s="21"/>
      <c r="C131" s="35"/>
      <c r="D131" s="21"/>
      <c r="E131" s="36"/>
      <c r="F131" s="22"/>
      <c r="G131" s="37"/>
      <c r="H131" s="38"/>
      <c r="I131" s="24"/>
      <c r="J131" s="39"/>
      <c r="K131" s="23"/>
      <c r="L131" s="166"/>
      <c r="M131" s="171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spans="1:25" ht="15.75" customHeight="1" x14ac:dyDescent="0.25">
      <c r="A132" s="11"/>
      <c r="B132" s="21"/>
      <c r="C132" s="35"/>
      <c r="D132" s="21"/>
      <c r="E132" s="36"/>
      <c r="F132" s="22"/>
      <c r="G132" s="37"/>
      <c r="H132" s="38"/>
      <c r="I132" s="24"/>
      <c r="J132" s="39"/>
      <c r="K132" s="23"/>
      <c r="L132" s="166"/>
      <c r="M132" s="171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spans="1:25" ht="15.75" customHeight="1" x14ac:dyDescent="0.25">
      <c r="A133" s="11"/>
      <c r="B133" s="21"/>
      <c r="C133" s="35"/>
      <c r="D133" s="21"/>
      <c r="E133" s="36"/>
      <c r="F133" s="22"/>
      <c r="G133" s="37"/>
      <c r="H133" s="38"/>
      <c r="I133" s="24"/>
      <c r="J133" s="39"/>
      <c r="K133" s="23"/>
      <c r="L133" s="166"/>
      <c r="M133" s="171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 spans="1:25" ht="15.75" customHeight="1" x14ac:dyDescent="0.25">
      <c r="A134" s="11"/>
      <c r="B134" s="21"/>
      <c r="C134" s="35"/>
      <c r="D134" s="21"/>
      <c r="E134" s="36"/>
      <c r="F134" s="22"/>
      <c r="G134" s="37"/>
      <c r="H134" s="38"/>
      <c r="I134" s="24"/>
      <c r="J134" s="39"/>
      <c r="K134" s="23"/>
      <c r="L134" s="166"/>
      <c r="M134" s="171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spans="1:25" ht="15.75" customHeight="1" x14ac:dyDescent="0.25">
      <c r="A135" s="11"/>
      <c r="B135" s="21"/>
      <c r="C135" s="35"/>
      <c r="D135" s="21"/>
      <c r="E135" s="36"/>
      <c r="F135" s="22"/>
      <c r="G135" s="37"/>
      <c r="H135" s="38"/>
      <c r="I135" s="24"/>
      <c r="J135" s="39"/>
      <c r="K135" s="23"/>
      <c r="L135" s="166"/>
      <c r="M135" s="171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spans="1:25" ht="15.75" customHeight="1" x14ac:dyDescent="0.25">
      <c r="A136" s="11"/>
      <c r="B136" s="21"/>
      <c r="C136" s="35"/>
      <c r="D136" s="21"/>
      <c r="E136" s="36"/>
      <c r="F136" s="22"/>
      <c r="G136" s="37"/>
      <c r="H136" s="38"/>
      <c r="I136" s="24"/>
      <c r="J136" s="39"/>
      <c r="K136" s="23"/>
      <c r="L136" s="166"/>
      <c r="M136" s="171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spans="1:25" ht="15.75" customHeight="1" x14ac:dyDescent="0.25">
      <c r="A137" s="11"/>
      <c r="B137" s="21"/>
      <c r="C137" s="35"/>
      <c r="D137" s="21"/>
      <c r="E137" s="36"/>
      <c r="F137" s="22"/>
      <c r="G137" s="37"/>
      <c r="H137" s="38"/>
      <c r="I137" s="24"/>
      <c r="J137" s="39"/>
      <c r="K137" s="23"/>
      <c r="L137" s="166"/>
      <c r="M137" s="171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spans="1:25" ht="15.75" customHeight="1" x14ac:dyDescent="0.25">
      <c r="A138" s="11"/>
      <c r="B138" s="21"/>
      <c r="C138" s="35"/>
      <c r="D138" s="21"/>
      <c r="E138" s="36"/>
      <c r="F138" s="22"/>
      <c r="G138" s="37"/>
      <c r="H138" s="38"/>
      <c r="I138" s="24"/>
      <c r="J138" s="39"/>
      <c r="K138" s="23"/>
      <c r="L138" s="166"/>
      <c r="M138" s="171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spans="1:25" ht="15.75" customHeight="1" x14ac:dyDescent="0.25">
      <c r="A139" s="11"/>
      <c r="B139" s="21"/>
      <c r="C139" s="35"/>
      <c r="D139" s="21"/>
      <c r="E139" s="36"/>
      <c r="F139" s="22"/>
      <c r="G139" s="37"/>
      <c r="H139" s="38"/>
      <c r="I139" s="24"/>
      <c r="J139" s="39"/>
      <c r="K139" s="23"/>
      <c r="L139" s="166"/>
      <c r="M139" s="171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spans="1:25" ht="15.75" customHeight="1" x14ac:dyDescent="0.25">
      <c r="A140" s="11"/>
      <c r="B140" s="21"/>
      <c r="C140" s="35"/>
      <c r="D140" s="21"/>
      <c r="E140" s="36"/>
      <c r="F140" s="22"/>
      <c r="G140" s="37"/>
      <c r="H140" s="38"/>
      <c r="I140" s="24"/>
      <c r="J140" s="39"/>
      <c r="K140" s="23"/>
      <c r="L140" s="166"/>
      <c r="M140" s="171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spans="1:25" ht="15.75" customHeight="1" x14ac:dyDescent="0.25">
      <c r="A141" s="11"/>
      <c r="B141" s="21"/>
      <c r="C141" s="35"/>
      <c r="D141" s="21"/>
      <c r="E141" s="36"/>
      <c r="F141" s="22"/>
      <c r="G141" s="37"/>
      <c r="H141" s="38"/>
      <c r="I141" s="24"/>
      <c r="J141" s="39"/>
      <c r="K141" s="23"/>
      <c r="L141" s="166"/>
      <c r="M141" s="171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spans="1:25" ht="15.75" customHeight="1" x14ac:dyDescent="0.25">
      <c r="A142" s="11"/>
      <c r="B142" s="21"/>
      <c r="C142" s="35"/>
      <c r="D142" s="21"/>
      <c r="E142" s="36"/>
      <c r="F142" s="22"/>
      <c r="G142" s="37"/>
      <c r="H142" s="38"/>
      <c r="I142" s="24"/>
      <c r="J142" s="39"/>
      <c r="K142" s="23"/>
      <c r="L142" s="166"/>
      <c r="M142" s="171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spans="1:25" ht="15.75" customHeight="1" x14ac:dyDescent="0.25">
      <c r="A143" s="11"/>
      <c r="B143" s="21"/>
      <c r="C143" s="35"/>
      <c r="D143" s="21"/>
      <c r="E143" s="36"/>
      <c r="F143" s="22"/>
      <c r="G143" s="37"/>
      <c r="H143" s="38"/>
      <c r="I143" s="24"/>
      <c r="J143" s="39"/>
      <c r="K143" s="23"/>
      <c r="L143" s="166"/>
      <c r="M143" s="171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spans="1:25" ht="15.75" customHeight="1" x14ac:dyDescent="0.25">
      <c r="A144" s="11"/>
      <c r="B144" s="21"/>
      <c r="C144" s="35"/>
      <c r="D144" s="21"/>
      <c r="E144" s="36"/>
      <c r="F144" s="22"/>
      <c r="G144" s="37"/>
      <c r="H144" s="38"/>
      <c r="I144" s="24"/>
      <c r="J144" s="39"/>
      <c r="K144" s="23"/>
      <c r="L144" s="166"/>
      <c r="M144" s="171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spans="1:25" ht="15.75" customHeight="1" x14ac:dyDescent="0.25">
      <c r="A145" s="11"/>
      <c r="B145" s="21"/>
      <c r="C145" s="35"/>
      <c r="D145" s="21"/>
      <c r="E145" s="36"/>
      <c r="F145" s="22"/>
      <c r="G145" s="37"/>
      <c r="H145" s="38"/>
      <c r="I145" s="24"/>
      <c r="J145" s="39"/>
      <c r="K145" s="23"/>
      <c r="L145" s="166"/>
      <c r="M145" s="171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spans="1:25" ht="15.75" customHeight="1" x14ac:dyDescent="0.25">
      <c r="A146" s="11"/>
      <c r="B146" s="21"/>
      <c r="C146" s="35"/>
      <c r="D146" s="21"/>
      <c r="E146" s="36"/>
      <c r="F146" s="22"/>
      <c r="G146" s="37"/>
      <c r="H146" s="38"/>
      <c r="I146" s="24"/>
      <c r="J146" s="39"/>
      <c r="K146" s="23"/>
      <c r="L146" s="166"/>
      <c r="M146" s="171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spans="1:25" ht="15.75" customHeight="1" x14ac:dyDescent="0.25">
      <c r="A147" s="11"/>
      <c r="B147" s="21"/>
      <c r="C147" s="35"/>
      <c r="D147" s="21"/>
      <c r="E147" s="36"/>
      <c r="F147" s="22"/>
      <c r="G147" s="37"/>
      <c r="H147" s="38"/>
      <c r="I147" s="24"/>
      <c r="J147" s="39"/>
      <c r="K147" s="23"/>
      <c r="L147" s="166"/>
      <c r="M147" s="171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spans="1:25" ht="15.75" customHeight="1" x14ac:dyDescent="0.25">
      <c r="A148" s="11"/>
      <c r="B148" s="21"/>
      <c r="C148" s="35"/>
      <c r="D148" s="21"/>
      <c r="E148" s="36"/>
      <c r="F148" s="22"/>
      <c r="G148" s="37"/>
      <c r="H148" s="38"/>
      <c r="I148" s="24"/>
      <c r="J148" s="39"/>
      <c r="K148" s="23"/>
      <c r="L148" s="166"/>
      <c r="M148" s="171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spans="1:25" ht="15.75" customHeight="1" x14ac:dyDescent="0.25">
      <c r="A149" s="11"/>
      <c r="B149" s="21"/>
      <c r="C149" s="35"/>
      <c r="D149" s="21"/>
      <c r="E149" s="36"/>
      <c r="F149" s="22"/>
      <c r="G149" s="37"/>
      <c r="H149" s="38"/>
      <c r="I149" s="24"/>
      <c r="J149" s="39"/>
      <c r="K149" s="23"/>
      <c r="L149" s="166"/>
      <c r="M149" s="171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spans="1:25" ht="15.75" customHeight="1" x14ac:dyDescent="0.25">
      <c r="A150" s="11"/>
      <c r="B150" s="21"/>
      <c r="C150" s="35"/>
      <c r="D150" s="21"/>
      <c r="E150" s="36"/>
      <c r="F150" s="22"/>
      <c r="G150" s="37"/>
      <c r="H150" s="38"/>
      <c r="I150" s="24"/>
      <c r="J150" s="39"/>
      <c r="K150" s="23"/>
      <c r="L150" s="166"/>
      <c r="M150" s="171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spans="1:25" ht="15.75" customHeight="1" x14ac:dyDescent="0.25">
      <c r="A151" s="11"/>
      <c r="B151" s="21"/>
      <c r="C151" s="35"/>
      <c r="D151" s="21"/>
      <c r="E151" s="36"/>
      <c r="F151" s="22"/>
      <c r="G151" s="37"/>
      <c r="H151" s="38"/>
      <c r="I151" s="24"/>
      <c r="J151" s="39"/>
      <c r="K151" s="23"/>
      <c r="L151" s="166"/>
      <c r="M151" s="171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spans="1:25" ht="15.75" customHeight="1" x14ac:dyDescent="0.25">
      <c r="A152" s="11"/>
      <c r="B152" s="21"/>
      <c r="C152" s="35"/>
      <c r="D152" s="21"/>
      <c r="E152" s="36"/>
      <c r="F152" s="22"/>
      <c r="G152" s="37"/>
      <c r="H152" s="38"/>
      <c r="I152" s="24"/>
      <c r="J152" s="39"/>
      <c r="K152" s="23"/>
      <c r="L152" s="166"/>
      <c r="M152" s="171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spans="1:25" ht="15.75" customHeight="1" x14ac:dyDescent="0.25">
      <c r="A153" s="11"/>
      <c r="B153" s="21"/>
      <c r="C153" s="35"/>
      <c r="D153" s="21"/>
      <c r="E153" s="36"/>
      <c r="F153" s="22"/>
      <c r="G153" s="37"/>
      <c r="H153" s="38"/>
      <c r="I153" s="24"/>
      <c r="J153" s="39"/>
      <c r="K153" s="23"/>
      <c r="L153" s="166"/>
      <c r="M153" s="171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spans="1:25" ht="15.75" customHeight="1" x14ac:dyDescent="0.25">
      <c r="A154" s="11"/>
      <c r="B154" s="21"/>
      <c r="C154" s="35"/>
      <c r="D154" s="21"/>
      <c r="E154" s="36"/>
      <c r="F154" s="22"/>
      <c r="G154" s="37"/>
      <c r="H154" s="38"/>
      <c r="I154" s="24"/>
      <c r="J154" s="39"/>
      <c r="K154" s="23"/>
      <c r="L154" s="166"/>
      <c r="M154" s="171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spans="1:25" ht="15.75" customHeight="1" x14ac:dyDescent="0.25">
      <c r="A155" s="11"/>
      <c r="B155" s="21"/>
      <c r="C155" s="35"/>
      <c r="D155" s="21"/>
      <c r="E155" s="36"/>
      <c r="F155" s="22"/>
      <c r="G155" s="37"/>
      <c r="H155" s="38"/>
      <c r="I155" s="24"/>
      <c r="J155" s="39"/>
      <c r="K155" s="23"/>
      <c r="L155" s="166"/>
      <c r="M155" s="171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spans="1:25" ht="15.75" customHeight="1" x14ac:dyDescent="0.25">
      <c r="A156" s="11"/>
      <c r="B156" s="21"/>
      <c r="C156" s="35"/>
      <c r="D156" s="21"/>
      <c r="E156" s="36"/>
      <c r="F156" s="22"/>
      <c r="G156" s="37"/>
      <c r="H156" s="38"/>
      <c r="I156" s="24"/>
      <c r="J156" s="39"/>
      <c r="K156" s="23"/>
      <c r="L156" s="166"/>
      <c r="M156" s="171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spans="1:25" ht="15.75" customHeight="1" x14ac:dyDescent="0.25">
      <c r="A157" s="11"/>
      <c r="B157" s="21"/>
      <c r="C157" s="35"/>
      <c r="D157" s="21"/>
      <c r="E157" s="36"/>
      <c r="F157" s="22"/>
      <c r="G157" s="37"/>
      <c r="H157" s="38"/>
      <c r="I157" s="24"/>
      <c r="J157" s="39"/>
      <c r="K157" s="23"/>
      <c r="L157" s="166"/>
      <c r="M157" s="171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spans="1:25" ht="15.75" customHeight="1" x14ac:dyDescent="0.25">
      <c r="A158" s="11"/>
      <c r="B158" s="21"/>
      <c r="C158" s="35"/>
      <c r="D158" s="21"/>
      <c r="E158" s="36"/>
      <c r="F158" s="22"/>
      <c r="G158" s="37"/>
      <c r="H158" s="38"/>
      <c r="I158" s="24"/>
      <c r="J158" s="39"/>
      <c r="K158" s="23"/>
      <c r="L158" s="166"/>
      <c r="M158" s="171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spans="1:25" ht="15.75" customHeight="1" x14ac:dyDescent="0.25">
      <c r="A159" s="11"/>
      <c r="B159" s="21"/>
      <c r="C159" s="35"/>
      <c r="D159" s="21"/>
      <c r="E159" s="36"/>
      <c r="F159" s="22"/>
      <c r="G159" s="37"/>
      <c r="H159" s="38"/>
      <c r="I159" s="24"/>
      <c r="J159" s="39"/>
      <c r="K159" s="23"/>
      <c r="L159" s="166"/>
      <c r="M159" s="171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spans="1:25" ht="15.75" customHeight="1" x14ac:dyDescent="0.25">
      <c r="A160" s="11"/>
      <c r="B160" s="21"/>
      <c r="C160" s="35"/>
      <c r="D160" s="21"/>
      <c r="E160" s="36"/>
      <c r="F160" s="22"/>
      <c r="G160" s="37"/>
      <c r="H160" s="38"/>
      <c r="I160" s="24"/>
      <c r="J160" s="39"/>
      <c r="K160" s="23"/>
      <c r="L160" s="166"/>
      <c r="M160" s="171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spans="1:25" ht="15.75" customHeight="1" x14ac:dyDescent="0.25">
      <c r="A161" s="11"/>
      <c r="B161" s="21"/>
      <c r="C161" s="35"/>
      <c r="D161" s="21"/>
      <c r="E161" s="36"/>
      <c r="F161" s="22"/>
      <c r="G161" s="37"/>
      <c r="H161" s="38"/>
      <c r="I161" s="24"/>
      <c r="J161" s="39"/>
      <c r="K161" s="23"/>
      <c r="L161" s="166"/>
      <c r="M161" s="171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spans="1:25" ht="15.75" customHeight="1" x14ac:dyDescent="0.25">
      <c r="A162" s="11"/>
      <c r="B162" s="21"/>
      <c r="C162" s="35"/>
      <c r="D162" s="21"/>
      <c r="E162" s="36"/>
      <c r="F162" s="22"/>
      <c r="G162" s="37"/>
      <c r="H162" s="38"/>
      <c r="I162" s="24"/>
      <c r="J162" s="39"/>
      <c r="K162" s="23"/>
      <c r="L162" s="166"/>
      <c r="M162" s="171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spans="1:25" ht="15.75" customHeight="1" x14ac:dyDescent="0.25">
      <c r="A163" s="11"/>
      <c r="B163" s="21"/>
      <c r="C163" s="35"/>
      <c r="D163" s="21"/>
      <c r="E163" s="36"/>
      <c r="F163" s="22"/>
      <c r="G163" s="37"/>
      <c r="H163" s="38"/>
      <c r="I163" s="24"/>
      <c r="J163" s="39"/>
      <c r="K163" s="23"/>
      <c r="L163" s="166"/>
      <c r="M163" s="171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spans="1:25" ht="15.75" customHeight="1" x14ac:dyDescent="0.25">
      <c r="A164" s="11"/>
      <c r="B164" s="21"/>
      <c r="C164" s="35"/>
      <c r="D164" s="21"/>
      <c r="E164" s="36"/>
      <c r="F164" s="22"/>
      <c r="G164" s="37"/>
      <c r="H164" s="38"/>
      <c r="I164" s="24"/>
      <c r="J164" s="39"/>
      <c r="K164" s="23"/>
      <c r="L164" s="166"/>
      <c r="M164" s="171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ht="15.75" customHeight="1" x14ac:dyDescent="0.25">
      <c r="A165" s="11"/>
      <c r="B165" s="21"/>
      <c r="C165" s="35"/>
      <c r="D165" s="21"/>
      <c r="E165" s="36"/>
      <c r="F165" s="22"/>
      <c r="G165" s="37"/>
      <c r="H165" s="38"/>
      <c r="I165" s="24"/>
      <c r="J165" s="39"/>
      <c r="K165" s="23"/>
      <c r="L165" s="166"/>
      <c r="M165" s="171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ht="15.75" customHeight="1" x14ac:dyDescent="0.25">
      <c r="A166" s="11"/>
      <c r="B166" s="21"/>
      <c r="C166" s="35"/>
      <c r="D166" s="21"/>
      <c r="E166" s="36"/>
      <c r="F166" s="22"/>
      <c r="G166" s="37"/>
      <c r="H166" s="38"/>
      <c r="I166" s="24"/>
      <c r="J166" s="39"/>
      <c r="K166" s="23"/>
      <c r="L166" s="166"/>
      <c r="M166" s="171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 ht="15.75" customHeight="1" x14ac:dyDescent="0.25">
      <c r="A167" s="11"/>
      <c r="B167" s="21"/>
      <c r="C167" s="35"/>
      <c r="D167" s="21"/>
      <c r="E167" s="36"/>
      <c r="F167" s="22"/>
      <c r="G167" s="37"/>
      <c r="H167" s="38"/>
      <c r="I167" s="24"/>
      <c r="J167" s="39"/>
      <c r="K167" s="23"/>
      <c r="L167" s="166"/>
      <c r="M167" s="171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spans="1:25" ht="15.75" customHeight="1" x14ac:dyDescent="0.25">
      <c r="A168" s="11"/>
      <c r="B168" s="21"/>
      <c r="C168" s="35"/>
      <c r="D168" s="21"/>
      <c r="E168" s="36"/>
      <c r="F168" s="22"/>
      <c r="G168" s="37"/>
      <c r="H168" s="38"/>
      <c r="I168" s="24"/>
      <c r="J168" s="39"/>
      <c r="K168" s="23"/>
      <c r="L168" s="166"/>
      <c r="M168" s="171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ht="15.75" customHeight="1" x14ac:dyDescent="0.25">
      <c r="A169" s="11"/>
      <c r="B169" s="21"/>
      <c r="C169" s="35"/>
      <c r="D169" s="21"/>
      <c r="E169" s="36"/>
      <c r="F169" s="22"/>
      <c r="G169" s="37"/>
      <c r="H169" s="38"/>
      <c r="I169" s="24"/>
      <c r="J169" s="39"/>
      <c r="K169" s="23"/>
      <c r="L169" s="166"/>
      <c r="M169" s="171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ht="15.75" customHeight="1" x14ac:dyDescent="0.25">
      <c r="A170" s="11"/>
      <c r="B170" s="21"/>
      <c r="C170" s="35"/>
      <c r="D170" s="21"/>
      <c r="E170" s="36"/>
      <c r="F170" s="22"/>
      <c r="G170" s="37"/>
      <c r="H170" s="38"/>
      <c r="I170" s="24"/>
      <c r="J170" s="39"/>
      <c r="K170" s="23"/>
      <c r="L170" s="166"/>
      <c r="M170" s="171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ht="15.75" customHeight="1" x14ac:dyDescent="0.25">
      <c r="A171" s="11"/>
      <c r="B171" s="21"/>
      <c r="C171" s="35"/>
      <c r="D171" s="21"/>
      <c r="E171" s="36"/>
      <c r="F171" s="22"/>
      <c r="G171" s="37"/>
      <c r="H171" s="38"/>
      <c r="I171" s="24"/>
      <c r="J171" s="39"/>
      <c r="K171" s="23"/>
      <c r="L171" s="166"/>
      <c r="M171" s="171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ht="15.75" customHeight="1" x14ac:dyDescent="0.25">
      <c r="A172" s="11"/>
      <c r="B172" s="21"/>
      <c r="C172" s="35"/>
      <c r="D172" s="21"/>
      <c r="E172" s="36"/>
      <c r="F172" s="22"/>
      <c r="G172" s="37"/>
      <c r="H172" s="38"/>
      <c r="I172" s="24"/>
      <c r="J172" s="39"/>
      <c r="K172" s="23"/>
      <c r="L172" s="166"/>
      <c r="M172" s="171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ht="15.75" customHeight="1" x14ac:dyDescent="0.25">
      <c r="A173" s="11"/>
      <c r="B173" s="21"/>
      <c r="C173" s="35"/>
      <c r="D173" s="21"/>
      <c r="E173" s="36"/>
      <c r="F173" s="22"/>
      <c r="G173" s="37"/>
      <c r="H173" s="38"/>
      <c r="I173" s="24"/>
      <c r="J173" s="39"/>
      <c r="K173" s="23"/>
      <c r="L173" s="166"/>
      <c r="M173" s="171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ht="15.75" customHeight="1" x14ac:dyDescent="0.25">
      <c r="A174" s="11"/>
      <c r="B174" s="21"/>
      <c r="C174" s="35"/>
      <c r="D174" s="21"/>
      <c r="E174" s="36"/>
      <c r="F174" s="22"/>
      <c r="G174" s="37"/>
      <c r="H174" s="38"/>
      <c r="I174" s="24"/>
      <c r="J174" s="39"/>
      <c r="K174" s="23"/>
      <c r="L174" s="166"/>
      <c r="M174" s="171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ht="15.75" customHeight="1" x14ac:dyDescent="0.25">
      <c r="A175" s="11"/>
      <c r="B175" s="21"/>
      <c r="C175" s="35"/>
      <c r="D175" s="21"/>
      <c r="E175" s="36"/>
      <c r="F175" s="22"/>
      <c r="G175" s="37"/>
      <c r="H175" s="38"/>
      <c r="I175" s="24"/>
      <c r="J175" s="39"/>
      <c r="K175" s="23"/>
      <c r="L175" s="166"/>
      <c r="M175" s="171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ht="15.75" customHeight="1" x14ac:dyDescent="0.25">
      <c r="A176" s="11"/>
      <c r="B176" s="21"/>
      <c r="C176" s="35"/>
      <c r="D176" s="21"/>
      <c r="E176" s="36"/>
      <c r="F176" s="22"/>
      <c r="G176" s="37"/>
      <c r="H176" s="38"/>
      <c r="I176" s="24"/>
      <c r="J176" s="39"/>
      <c r="K176" s="23"/>
      <c r="L176" s="166"/>
      <c r="M176" s="171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ht="15.75" customHeight="1" x14ac:dyDescent="0.25">
      <c r="A177" s="11"/>
      <c r="B177" s="21"/>
      <c r="C177" s="35"/>
      <c r="D177" s="21"/>
      <c r="E177" s="36"/>
      <c r="F177" s="22"/>
      <c r="G177" s="37"/>
      <c r="H177" s="38"/>
      <c r="I177" s="24"/>
      <c r="J177" s="39"/>
      <c r="K177" s="23"/>
      <c r="L177" s="166"/>
      <c r="M177" s="171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ht="15.75" customHeight="1" x14ac:dyDescent="0.25">
      <c r="A178" s="11"/>
      <c r="B178" s="21"/>
      <c r="C178" s="35"/>
      <c r="D178" s="21"/>
      <c r="E178" s="36"/>
      <c r="F178" s="22"/>
      <c r="G178" s="37"/>
      <c r="H178" s="38"/>
      <c r="I178" s="24"/>
      <c r="J178" s="39"/>
      <c r="K178" s="23"/>
      <c r="L178" s="166"/>
      <c r="M178" s="171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ht="15.75" customHeight="1" x14ac:dyDescent="0.25">
      <c r="A179" s="11"/>
      <c r="B179" s="21"/>
      <c r="C179" s="35"/>
      <c r="D179" s="21"/>
      <c r="E179" s="36"/>
      <c r="F179" s="22"/>
      <c r="G179" s="37"/>
      <c r="H179" s="38"/>
      <c r="I179" s="24"/>
      <c r="J179" s="39"/>
      <c r="K179" s="23"/>
      <c r="L179" s="166"/>
      <c r="M179" s="171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ht="15.75" customHeight="1" x14ac:dyDescent="0.25">
      <c r="A180" s="11"/>
      <c r="B180" s="21"/>
      <c r="C180" s="35"/>
      <c r="D180" s="21"/>
      <c r="E180" s="36"/>
      <c r="F180" s="22"/>
      <c r="G180" s="37"/>
      <c r="H180" s="38"/>
      <c r="I180" s="24"/>
      <c r="J180" s="39"/>
      <c r="K180" s="23"/>
      <c r="L180" s="166"/>
      <c r="M180" s="171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ht="15.75" customHeight="1" x14ac:dyDescent="0.25">
      <c r="A181" s="11"/>
      <c r="B181" s="21"/>
      <c r="C181" s="35"/>
      <c r="D181" s="21"/>
      <c r="E181" s="36"/>
      <c r="F181" s="22"/>
      <c r="G181" s="37"/>
      <c r="H181" s="38"/>
      <c r="I181" s="24"/>
      <c r="J181" s="39"/>
      <c r="K181" s="23"/>
      <c r="L181" s="166"/>
      <c r="M181" s="171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ht="15.75" customHeight="1" x14ac:dyDescent="0.25">
      <c r="A182" s="11"/>
      <c r="B182" s="21"/>
      <c r="C182" s="35"/>
      <c r="D182" s="21"/>
      <c r="E182" s="36"/>
      <c r="F182" s="22"/>
      <c r="G182" s="37"/>
      <c r="H182" s="38"/>
      <c r="I182" s="24"/>
      <c r="J182" s="39"/>
      <c r="K182" s="23"/>
      <c r="L182" s="166"/>
      <c r="M182" s="171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ht="15.75" customHeight="1" x14ac:dyDescent="0.25">
      <c r="A183" s="11"/>
      <c r="B183" s="21"/>
      <c r="C183" s="35"/>
      <c r="D183" s="21"/>
      <c r="E183" s="36"/>
      <c r="F183" s="22"/>
      <c r="G183" s="37"/>
      <c r="H183" s="38"/>
      <c r="I183" s="24"/>
      <c r="J183" s="39"/>
      <c r="K183" s="23"/>
      <c r="L183" s="166"/>
      <c r="M183" s="171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ht="15.75" customHeight="1" x14ac:dyDescent="0.25">
      <c r="A184" s="11"/>
      <c r="B184" s="21"/>
      <c r="C184" s="35"/>
      <c r="D184" s="21"/>
      <c r="E184" s="36"/>
      <c r="F184" s="22"/>
      <c r="G184" s="37"/>
      <c r="H184" s="38"/>
      <c r="I184" s="24"/>
      <c r="J184" s="39"/>
      <c r="K184" s="23"/>
      <c r="L184" s="166"/>
      <c r="M184" s="171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ht="15.75" customHeight="1" x14ac:dyDescent="0.25">
      <c r="A185" s="11"/>
      <c r="B185" s="21"/>
      <c r="C185" s="35"/>
      <c r="D185" s="21"/>
      <c r="E185" s="36"/>
      <c r="F185" s="22"/>
      <c r="G185" s="37"/>
      <c r="H185" s="38"/>
      <c r="I185" s="24"/>
      <c r="J185" s="39"/>
      <c r="K185" s="23"/>
      <c r="L185" s="166"/>
      <c r="M185" s="171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ht="15.75" customHeight="1" x14ac:dyDescent="0.25">
      <c r="A186" s="11"/>
      <c r="B186" s="21"/>
      <c r="C186" s="35"/>
      <c r="D186" s="21"/>
      <c r="E186" s="36"/>
      <c r="F186" s="22"/>
      <c r="G186" s="37"/>
      <c r="H186" s="38"/>
      <c r="I186" s="24"/>
      <c r="J186" s="39"/>
      <c r="K186" s="23"/>
      <c r="L186" s="166"/>
      <c r="M186" s="171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ht="15.75" customHeight="1" x14ac:dyDescent="0.25">
      <c r="A187" s="11"/>
      <c r="B187" s="21"/>
      <c r="C187" s="35"/>
      <c r="D187" s="21"/>
      <c r="E187" s="36"/>
      <c r="F187" s="22"/>
      <c r="G187" s="37"/>
      <c r="H187" s="38"/>
      <c r="I187" s="24"/>
      <c r="J187" s="39"/>
      <c r="K187" s="23"/>
      <c r="L187" s="166"/>
      <c r="M187" s="171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ht="15.75" customHeight="1" x14ac:dyDescent="0.25">
      <c r="A188" s="11"/>
      <c r="B188" s="21"/>
      <c r="C188" s="35"/>
      <c r="D188" s="21"/>
      <c r="E188" s="36"/>
      <c r="F188" s="22"/>
      <c r="G188" s="37"/>
      <c r="H188" s="38"/>
      <c r="I188" s="24"/>
      <c r="J188" s="39"/>
      <c r="K188" s="23"/>
      <c r="L188" s="166"/>
      <c r="M188" s="171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ht="15.75" customHeight="1" x14ac:dyDescent="0.25">
      <c r="A189" s="11"/>
      <c r="B189" s="21"/>
      <c r="C189" s="35"/>
      <c r="D189" s="21"/>
      <c r="E189" s="36"/>
      <c r="F189" s="22"/>
      <c r="G189" s="37"/>
      <c r="H189" s="38"/>
      <c r="I189" s="24"/>
      <c r="J189" s="39"/>
      <c r="K189" s="23"/>
      <c r="L189" s="166"/>
      <c r="M189" s="171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ht="15.75" customHeight="1" x14ac:dyDescent="0.25">
      <c r="A190" s="11"/>
      <c r="B190" s="21"/>
      <c r="C190" s="35"/>
      <c r="D190" s="21"/>
      <c r="E190" s="36"/>
      <c r="F190" s="22"/>
      <c r="G190" s="37"/>
      <c r="H190" s="38"/>
      <c r="I190" s="24"/>
      <c r="J190" s="39"/>
      <c r="K190" s="23"/>
      <c r="L190" s="166"/>
      <c r="M190" s="171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ht="15.75" customHeight="1" x14ac:dyDescent="0.25">
      <c r="A191" s="11"/>
      <c r="B191" s="21"/>
      <c r="C191" s="35"/>
      <c r="D191" s="21"/>
      <c r="E191" s="36"/>
      <c r="F191" s="22"/>
      <c r="G191" s="37"/>
      <c r="H191" s="38"/>
      <c r="I191" s="24"/>
      <c r="J191" s="39"/>
      <c r="K191" s="23"/>
      <c r="L191" s="166"/>
      <c r="M191" s="171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ht="15.75" customHeight="1" x14ac:dyDescent="0.25">
      <c r="A192" s="11"/>
      <c r="B192" s="21"/>
      <c r="C192" s="35"/>
      <c r="D192" s="21"/>
      <c r="E192" s="36"/>
      <c r="F192" s="22"/>
      <c r="G192" s="37"/>
      <c r="H192" s="38"/>
      <c r="I192" s="24"/>
      <c r="J192" s="39"/>
      <c r="K192" s="23"/>
      <c r="L192" s="166"/>
      <c r="M192" s="171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ht="15.75" customHeight="1" x14ac:dyDescent="0.25">
      <c r="A193" s="11"/>
      <c r="B193" s="21"/>
      <c r="C193" s="35"/>
      <c r="D193" s="21"/>
      <c r="E193" s="36"/>
      <c r="F193" s="22"/>
      <c r="G193" s="37"/>
      <c r="H193" s="38"/>
      <c r="I193" s="24"/>
      <c r="J193" s="39"/>
      <c r="K193" s="23"/>
      <c r="L193" s="166"/>
      <c r="M193" s="171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ht="15.75" customHeight="1" x14ac:dyDescent="0.25">
      <c r="A194" s="11"/>
      <c r="B194" s="21"/>
      <c r="C194" s="35"/>
      <c r="D194" s="21"/>
      <c r="E194" s="36"/>
      <c r="F194" s="22"/>
      <c r="G194" s="37"/>
      <c r="H194" s="38"/>
      <c r="I194" s="24"/>
      <c r="J194" s="39"/>
      <c r="K194" s="23"/>
      <c r="L194" s="166"/>
      <c r="M194" s="171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ht="15.75" customHeight="1" x14ac:dyDescent="0.25">
      <c r="A195" s="11"/>
      <c r="B195" s="21"/>
      <c r="C195" s="35"/>
      <c r="D195" s="21"/>
      <c r="E195" s="36"/>
      <c r="F195" s="22"/>
      <c r="G195" s="37"/>
      <c r="H195" s="38"/>
      <c r="I195" s="24"/>
      <c r="J195" s="39"/>
      <c r="K195" s="23"/>
      <c r="L195" s="166"/>
      <c r="M195" s="171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ht="15.75" customHeight="1" x14ac:dyDescent="0.25">
      <c r="A196" s="11"/>
      <c r="B196" s="21"/>
      <c r="C196" s="35"/>
      <c r="D196" s="21"/>
      <c r="E196" s="36"/>
      <c r="F196" s="22"/>
      <c r="G196" s="37"/>
      <c r="H196" s="38"/>
      <c r="I196" s="24"/>
      <c r="J196" s="39"/>
      <c r="K196" s="23"/>
      <c r="L196" s="166"/>
      <c r="M196" s="171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ht="15.75" customHeight="1" x14ac:dyDescent="0.25">
      <c r="A197" s="11"/>
      <c r="B197" s="21"/>
      <c r="C197" s="35"/>
      <c r="D197" s="21"/>
      <c r="E197" s="36"/>
      <c r="F197" s="22"/>
      <c r="G197" s="37"/>
      <c r="H197" s="38"/>
      <c r="I197" s="24"/>
      <c r="J197" s="39"/>
      <c r="K197" s="23"/>
      <c r="L197" s="166"/>
      <c r="M197" s="171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ht="15.75" customHeight="1" x14ac:dyDescent="0.25">
      <c r="A198" s="11"/>
      <c r="B198" s="21"/>
      <c r="C198" s="35"/>
      <c r="D198" s="21"/>
      <c r="E198" s="36"/>
      <c r="F198" s="22"/>
      <c r="G198" s="37"/>
      <c r="H198" s="38"/>
      <c r="I198" s="24"/>
      <c r="J198" s="39"/>
      <c r="K198" s="23"/>
      <c r="L198" s="166"/>
      <c r="M198" s="171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ht="15.75" customHeight="1" x14ac:dyDescent="0.25">
      <c r="A199" s="11"/>
      <c r="B199" s="21"/>
      <c r="C199" s="35"/>
      <c r="D199" s="21"/>
      <c r="E199" s="36"/>
      <c r="F199" s="22"/>
      <c r="G199" s="37"/>
      <c r="H199" s="38"/>
      <c r="I199" s="24"/>
      <c r="J199" s="39"/>
      <c r="K199" s="23"/>
      <c r="L199" s="166"/>
      <c r="M199" s="171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ht="15.75" customHeight="1" x14ac:dyDescent="0.25">
      <c r="A200" s="11"/>
      <c r="B200" s="21"/>
      <c r="C200" s="35"/>
      <c r="D200" s="21"/>
      <c r="E200" s="36"/>
      <c r="F200" s="22"/>
      <c r="G200" s="37"/>
      <c r="H200" s="38"/>
      <c r="I200" s="24"/>
      <c r="J200" s="39"/>
      <c r="K200" s="23"/>
      <c r="L200" s="166"/>
      <c r="M200" s="171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ht="15.75" customHeight="1" x14ac:dyDescent="0.25">
      <c r="A201" s="11"/>
      <c r="B201" s="21"/>
      <c r="C201" s="35"/>
      <c r="D201" s="21"/>
      <c r="E201" s="36"/>
      <c r="F201" s="22"/>
      <c r="G201" s="37"/>
      <c r="H201" s="38"/>
      <c r="I201" s="24"/>
      <c r="J201" s="39"/>
      <c r="K201" s="23"/>
      <c r="L201" s="166"/>
      <c r="M201" s="171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ht="15.75" customHeight="1" x14ac:dyDescent="0.25">
      <c r="A202" s="11"/>
      <c r="B202" s="21"/>
      <c r="C202" s="35"/>
      <c r="D202" s="21"/>
      <c r="E202" s="36"/>
      <c r="F202" s="22"/>
      <c r="G202" s="37"/>
      <c r="H202" s="38"/>
      <c r="I202" s="24"/>
      <c r="J202" s="39"/>
      <c r="K202" s="23"/>
      <c r="L202" s="166"/>
      <c r="M202" s="171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ht="15.75" customHeight="1" x14ac:dyDescent="0.25">
      <c r="A203" s="11"/>
      <c r="B203" s="21"/>
      <c r="C203" s="35"/>
      <c r="D203" s="21"/>
      <c r="E203" s="36"/>
      <c r="F203" s="22"/>
      <c r="G203" s="37"/>
      <c r="H203" s="38"/>
      <c r="I203" s="24"/>
      <c r="J203" s="39"/>
      <c r="K203" s="23"/>
      <c r="L203" s="166"/>
      <c r="M203" s="171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ht="15.75" customHeight="1" x14ac:dyDescent="0.25">
      <c r="A204" s="11"/>
      <c r="B204" s="21"/>
      <c r="C204" s="35"/>
      <c r="D204" s="21"/>
      <c r="E204" s="36"/>
      <c r="F204" s="22"/>
      <c r="G204" s="37"/>
      <c r="H204" s="38"/>
      <c r="I204" s="24"/>
      <c r="J204" s="39"/>
      <c r="K204" s="23"/>
      <c r="L204" s="166"/>
      <c r="M204" s="171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ht="15.75" customHeight="1" x14ac:dyDescent="0.25">
      <c r="A205" s="11"/>
      <c r="B205" s="21"/>
      <c r="C205" s="35"/>
      <c r="D205" s="21"/>
      <c r="E205" s="36"/>
      <c r="F205" s="22"/>
      <c r="G205" s="37"/>
      <c r="H205" s="38"/>
      <c r="I205" s="24"/>
      <c r="J205" s="39"/>
      <c r="K205" s="23"/>
      <c r="L205" s="166"/>
      <c r="M205" s="171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ht="15.75" customHeight="1" x14ac:dyDescent="0.25">
      <c r="A206" s="11"/>
      <c r="B206" s="21"/>
      <c r="C206" s="35"/>
      <c r="D206" s="21"/>
      <c r="E206" s="36"/>
      <c r="F206" s="22"/>
      <c r="G206" s="37"/>
      <c r="H206" s="38"/>
      <c r="I206" s="24"/>
      <c r="J206" s="39"/>
      <c r="K206" s="23"/>
      <c r="L206" s="166"/>
      <c r="M206" s="171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ht="15.75" customHeight="1" x14ac:dyDescent="0.25">
      <c r="A207" s="11"/>
      <c r="B207" s="21"/>
      <c r="C207" s="35"/>
      <c r="D207" s="21"/>
      <c r="E207" s="36"/>
      <c r="F207" s="22"/>
      <c r="G207" s="37"/>
      <c r="H207" s="38"/>
      <c r="I207" s="24"/>
      <c r="J207" s="39"/>
      <c r="K207" s="23"/>
      <c r="L207" s="166"/>
      <c r="M207" s="171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ht="15.75" customHeight="1" x14ac:dyDescent="0.25">
      <c r="A208" s="11"/>
      <c r="B208" s="21"/>
      <c r="C208" s="35"/>
      <c r="D208" s="21"/>
      <c r="E208" s="36"/>
      <c r="F208" s="22"/>
      <c r="G208" s="37"/>
      <c r="H208" s="38"/>
      <c r="I208" s="24"/>
      <c r="J208" s="39"/>
      <c r="K208" s="23"/>
      <c r="L208" s="166"/>
      <c r="M208" s="171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ht="15.75" customHeight="1" x14ac:dyDescent="0.25">
      <c r="A209" s="11"/>
      <c r="B209" s="21"/>
      <c r="C209" s="35"/>
      <c r="D209" s="21"/>
      <c r="E209" s="36"/>
      <c r="F209" s="22"/>
      <c r="G209" s="37"/>
      <c r="H209" s="38"/>
      <c r="I209" s="24"/>
      <c r="J209" s="39"/>
      <c r="K209" s="23"/>
      <c r="L209" s="166"/>
      <c r="M209" s="171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ht="15.75" customHeight="1" x14ac:dyDescent="0.25">
      <c r="A210" s="11"/>
      <c r="B210" s="21"/>
      <c r="C210" s="35"/>
      <c r="D210" s="21"/>
      <c r="E210" s="36"/>
      <c r="F210" s="22"/>
      <c r="G210" s="37"/>
      <c r="H210" s="38"/>
      <c r="I210" s="24"/>
      <c r="J210" s="39"/>
      <c r="K210" s="23"/>
      <c r="L210" s="166"/>
      <c r="M210" s="171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ht="15.75" customHeight="1" x14ac:dyDescent="0.25">
      <c r="A211" s="11"/>
      <c r="B211" s="21"/>
      <c r="C211" s="35"/>
      <c r="D211" s="21"/>
      <c r="E211" s="36"/>
      <c r="F211" s="22"/>
      <c r="G211" s="37"/>
      <c r="H211" s="38"/>
      <c r="I211" s="24"/>
      <c r="J211" s="39"/>
      <c r="K211" s="23"/>
      <c r="L211" s="166"/>
      <c r="M211" s="171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ht="15.75" customHeight="1" x14ac:dyDescent="0.25">
      <c r="A212" s="11"/>
      <c r="B212" s="21"/>
      <c r="C212" s="35"/>
      <c r="D212" s="21"/>
      <c r="E212" s="36"/>
      <c r="F212" s="22"/>
      <c r="G212" s="37"/>
      <c r="H212" s="38"/>
      <c r="I212" s="24"/>
      <c r="J212" s="39"/>
      <c r="K212" s="23"/>
      <c r="L212" s="166"/>
      <c r="M212" s="171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ht="15.75" customHeight="1" x14ac:dyDescent="0.25">
      <c r="A213" s="11"/>
      <c r="B213" s="21"/>
      <c r="C213" s="35"/>
      <c r="D213" s="21"/>
      <c r="E213" s="36"/>
      <c r="F213" s="22"/>
      <c r="G213" s="37"/>
      <c r="H213" s="38"/>
      <c r="I213" s="24"/>
      <c r="J213" s="39"/>
      <c r="K213" s="23"/>
      <c r="L213" s="166"/>
      <c r="M213" s="171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ht="15.75" customHeight="1" x14ac:dyDescent="0.25">
      <c r="A214" s="11"/>
      <c r="B214" s="21"/>
      <c r="C214" s="35"/>
      <c r="D214" s="21"/>
      <c r="E214" s="36"/>
      <c r="F214" s="22"/>
      <c r="G214" s="37"/>
      <c r="H214" s="38"/>
      <c r="I214" s="24"/>
      <c r="J214" s="39"/>
      <c r="K214" s="23"/>
      <c r="L214" s="166"/>
      <c r="M214" s="171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ht="15.75" customHeight="1" x14ac:dyDescent="0.25">
      <c r="A215" s="11"/>
      <c r="B215" s="21"/>
      <c r="C215" s="35"/>
      <c r="D215" s="21"/>
      <c r="E215" s="36"/>
      <c r="F215" s="22"/>
      <c r="G215" s="37"/>
      <c r="H215" s="38"/>
      <c r="I215" s="24"/>
      <c r="J215" s="39"/>
      <c r="K215" s="23"/>
      <c r="L215" s="166"/>
      <c r="M215" s="171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ht="15.75" customHeight="1" x14ac:dyDescent="0.25">
      <c r="A216" s="11"/>
      <c r="B216" s="21"/>
      <c r="C216" s="35"/>
      <c r="D216" s="21"/>
      <c r="E216" s="36"/>
      <c r="F216" s="22"/>
      <c r="G216" s="37"/>
      <c r="H216" s="38"/>
      <c r="I216" s="24"/>
      <c r="J216" s="39"/>
      <c r="K216" s="23"/>
      <c r="L216" s="166"/>
      <c r="M216" s="171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ht="15.75" customHeight="1" x14ac:dyDescent="0.25">
      <c r="A217" s="11"/>
      <c r="B217" s="21"/>
      <c r="C217" s="35"/>
      <c r="D217" s="21"/>
      <c r="E217" s="36"/>
      <c r="F217" s="22"/>
      <c r="G217" s="37"/>
      <c r="H217" s="38"/>
      <c r="I217" s="24"/>
      <c r="J217" s="39"/>
      <c r="K217" s="23"/>
      <c r="L217" s="166"/>
      <c r="M217" s="171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ht="15.75" customHeight="1" x14ac:dyDescent="0.25">
      <c r="A218" s="11"/>
      <c r="B218" s="21"/>
      <c r="C218" s="35"/>
      <c r="D218" s="21"/>
      <c r="E218" s="36"/>
      <c r="F218" s="22"/>
      <c r="G218" s="37"/>
      <c r="H218" s="38"/>
      <c r="I218" s="24"/>
      <c r="J218" s="39"/>
      <c r="K218" s="23"/>
      <c r="L218" s="166"/>
      <c r="M218" s="171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ht="15.75" customHeight="1" x14ac:dyDescent="0.25">
      <c r="A219" s="11"/>
      <c r="B219" s="21"/>
      <c r="C219" s="35"/>
      <c r="D219" s="21"/>
      <c r="E219" s="36"/>
      <c r="F219" s="22"/>
      <c r="G219" s="37"/>
      <c r="H219" s="38"/>
      <c r="I219" s="24"/>
      <c r="J219" s="39"/>
      <c r="K219" s="23"/>
      <c r="L219" s="166"/>
      <c r="M219" s="171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ht="15.75" customHeight="1" x14ac:dyDescent="0.25">
      <c r="A220" s="11"/>
      <c r="B220" s="21"/>
      <c r="C220" s="35"/>
      <c r="D220" s="21"/>
      <c r="E220" s="36"/>
      <c r="F220" s="22"/>
      <c r="G220" s="37"/>
      <c r="H220" s="38"/>
      <c r="I220" s="24"/>
      <c r="J220" s="39"/>
      <c r="K220" s="23"/>
      <c r="L220" s="166"/>
      <c r="M220" s="171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ht="15.75" customHeight="1" x14ac:dyDescent="0.25">
      <c r="A221" s="11"/>
      <c r="B221" s="21"/>
      <c r="C221" s="35"/>
      <c r="D221" s="21"/>
      <c r="E221" s="36"/>
      <c r="F221" s="22"/>
      <c r="G221" s="37"/>
      <c r="H221" s="38"/>
      <c r="I221" s="24"/>
      <c r="J221" s="39"/>
      <c r="K221" s="23"/>
      <c r="L221" s="166"/>
      <c r="M221" s="171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ht="15.75" customHeight="1" x14ac:dyDescent="0.25">
      <c r="A222" s="11"/>
      <c r="B222" s="21"/>
      <c r="C222" s="35"/>
      <c r="D222" s="21"/>
      <c r="E222" s="36"/>
      <c r="F222" s="22"/>
      <c r="G222" s="37"/>
      <c r="H222" s="38"/>
      <c r="I222" s="24"/>
      <c r="J222" s="39"/>
      <c r="K222" s="23"/>
      <c r="L222" s="166"/>
      <c r="M222" s="171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ht="15.75" customHeight="1" x14ac:dyDescent="0.25">
      <c r="A223" s="11"/>
      <c r="B223" s="21"/>
      <c r="C223" s="35"/>
      <c r="D223" s="21"/>
      <c r="E223" s="36"/>
      <c r="F223" s="22"/>
      <c r="G223" s="37"/>
      <c r="H223" s="38"/>
      <c r="I223" s="24"/>
      <c r="J223" s="39"/>
      <c r="K223" s="23"/>
      <c r="L223" s="166"/>
      <c r="M223" s="171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spans="1:25" ht="15.75" customHeight="1" x14ac:dyDescent="0.25">
      <c r="A224" s="11"/>
      <c r="B224" s="21"/>
      <c r="C224" s="35"/>
      <c r="D224" s="21"/>
      <c r="E224" s="36"/>
      <c r="F224" s="22"/>
      <c r="G224" s="37"/>
      <c r="H224" s="38"/>
      <c r="I224" s="24"/>
      <c r="J224" s="39"/>
      <c r="K224" s="23"/>
      <c r="L224" s="166"/>
      <c r="M224" s="171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 spans="1:25" ht="15.75" customHeight="1" x14ac:dyDescent="0.25">
      <c r="A225" s="11"/>
      <c r="B225" s="21"/>
      <c r="C225" s="35"/>
      <c r="D225" s="21"/>
      <c r="E225" s="36"/>
      <c r="F225" s="22"/>
      <c r="G225" s="37"/>
      <c r="H225" s="38"/>
      <c r="I225" s="24"/>
      <c r="J225" s="39"/>
      <c r="K225" s="23"/>
      <c r="L225" s="166"/>
      <c r="M225" s="171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 spans="1:25" ht="15.75" customHeight="1" x14ac:dyDescent="0.25">
      <c r="A226" s="11"/>
      <c r="B226" s="21"/>
      <c r="C226" s="35"/>
      <c r="D226" s="21"/>
      <c r="E226" s="36"/>
      <c r="F226" s="22"/>
      <c r="G226" s="37"/>
      <c r="H226" s="38"/>
      <c r="I226" s="24"/>
      <c r="J226" s="39"/>
      <c r="K226" s="23"/>
      <c r="L226" s="166"/>
      <c r="M226" s="171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 spans="1:25" ht="15.75" customHeight="1" x14ac:dyDescent="0.25">
      <c r="A227" s="11"/>
      <c r="B227" s="21"/>
      <c r="C227" s="35"/>
      <c r="D227" s="21"/>
      <c r="E227" s="36"/>
      <c r="F227" s="22"/>
      <c r="G227" s="37"/>
      <c r="H227" s="38"/>
      <c r="I227" s="24"/>
      <c r="J227" s="39"/>
      <c r="K227" s="23"/>
      <c r="L227" s="166"/>
      <c r="M227" s="171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 spans="1:25" ht="15.75" customHeight="1" x14ac:dyDescent="0.25">
      <c r="A228" s="11"/>
      <c r="B228" s="21"/>
      <c r="C228" s="35"/>
      <c r="D228" s="21"/>
      <c r="E228" s="36"/>
      <c r="F228" s="22"/>
      <c r="G228" s="37"/>
      <c r="H228" s="38"/>
      <c r="I228" s="24"/>
      <c r="J228" s="39"/>
      <c r="K228" s="23"/>
      <c r="L228" s="166"/>
      <c r="M228" s="171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 spans="1:25" ht="15.75" customHeight="1" x14ac:dyDescent="0.25">
      <c r="A229" s="11"/>
      <c r="B229" s="21"/>
      <c r="C229" s="35"/>
      <c r="D229" s="21"/>
      <c r="E229" s="36"/>
      <c r="F229" s="22"/>
      <c r="G229" s="37"/>
      <c r="H229" s="38"/>
      <c r="I229" s="24"/>
      <c r="J229" s="39"/>
      <c r="K229" s="23"/>
      <c r="L229" s="166"/>
      <c r="M229" s="171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 spans="1:25" ht="15.75" customHeight="1" x14ac:dyDescent="0.25">
      <c r="A230" s="11"/>
      <c r="B230" s="21"/>
      <c r="C230" s="35"/>
      <c r="D230" s="21"/>
      <c r="E230" s="36"/>
      <c r="F230" s="22"/>
      <c r="G230" s="37"/>
      <c r="H230" s="38"/>
      <c r="I230" s="24"/>
      <c r="J230" s="39"/>
      <c r="K230" s="23"/>
      <c r="L230" s="166"/>
      <c r="M230" s="171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 spans="1:25" ht="15.75" customHeight="1" x14ac:dyDescent="0.25">
      <c r="A231" s="11"/>
      <c r="B231" s="21"/>
      <c r="C231" s="35"/>
      <c r="D231" s="21"/>
      <c r="E231" s="36"/>
      <c r="F231" s="22"/>
      <c r="G231" s="37"/>
      <c r="H231" s="38"/>
      <c r="I231" s="24"/>
      <c r="J231" s="39"/>
      <c r="K231" s="23"/>
      <c r="L231" s="166"/>
      <c r="M231" s="171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 spans="1:25" ht="15.75" customHeight="1" x14ac:dyDescent="0.25">
      <c r="A232" s="11"/>
      <c r="B232" s="21"/>
      <c r="C232" s="35"/>
      <c r="D232" s="21"/>
      <c r="E232" s="36"/>
      <c r="F232" s="22"/>
      <c r="G232" s="37"/>
      <c r="H232" s="38"/>
      <c r="I232" s="24"/>
      <c r="J232" s="39"/>
      <c r="K232" s="23"/>
      <c r="L232" s="166"/>
      <c r="M232" s="171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 spans="1:25" ht="15.75" customHeight="1" x14ac:dyDescent="0.25">
      <c r="A233" s="11"/>
      <c r="B233" s="21"/>
      <c r="C233" s="35"/>
      <c r="D233" s="21"/>
      <c r="E233" s="36"/>
      <c r="F233" s="22"/>
      <c r="G233" s="37"/>
      <c r="H233" s="38"/>
      <c r="I233" s="24"/>
      <c r="J233" s="39"/>
      <c r="K233" s="23"/>
      <c r="L233" s="166"/>
      <c r="M233" s="171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 spans="1:25" ht="15.75" customHeight="1" x14ac:dyDescent="0.25">
      <c r="A234" s="11"/>
      <c r="B234" s="21"/>
      <c r="C234" s="35"/>
      <c r="D234" s="21"/>
      <c r="E234" s="36"/>
      <c r="F234" s="22"/>
      <c r="G234" s="37"/>
      <c r="H234" s="38"/>
      <c r="I234" s="24"/>
      <c r="J234" s="39"/>
      <c r="K234" s="23"/>
      <c r="L234" s="166"/>
      <c r="M234" s="171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 spans="1:25" ht="15.75" customHeight="1" x14ac:dyDescent="0.25">
      <c r="A235" s="11"/>
      <c r="B235" s="21"/>
      <c r="C235" s="35"/>
      <c r="D235" s="21"/>
      <c r="E235" s="36"/>
      <c r="F235" s="22"/>
      <c r="G235" s="37"/>
      <c r="H235" s="38"/>
      <c r="I235" s="24"/>
      <c r="J235" s="39"/>
      <c r="K235" s="23"/>
      <c r="L235" s="166"/>
      <c r="M235" s="171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 spans="1:25" ht="15.75" customHeight="1" x14ac:dyDescent="0.25">
      <c r="A236" s="11"/>
      <c r="B236" s="21"/>
      <c r="C236" s="35"/>
      <c r="D236" s="21"/>
      <c r="E236" s="36"/>
      <c r="F236" s="22"/>
      <c r="G236" s="37"/>
      <c r="H236" s="38"/>
      <c r="I236" s="24"/>
      <c r="J236" s="39"/>
      <c r="K236" s="23"/>
      <c r="L236" s="166"/>
      <c r="M236" s="171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 spans="1:25" ht="15.75" customHeight="1" x14ac:dyDescent="0.25">
      <c r="A237" s="11"/>
      <c r="B237" s="21"/>
      <c r="C237" s="35"/>
      <c r="D237" s="21"/>
      <c r="E237" s="36"/>
      <c r="F237" s="22"/>
      <c r="G237" s="37"/>
      <c r="H237" s="38"/>
      <c r="I237" s="24"/>
      <c r="J237" s="39"/>
      <c r="K237" s="23"/>
      <c r="L237" s="166"/>
      <c r="M237" s="171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 spans="1:25" ht="15.75" customHeight="1" x14ac:dyDescent="0.25">
      <c r="A238" s="11"/>
      <c r="B238" s="21"/>
      <c r="C238" s="35"/>
      <c r="D238" s="21"/>
      <c r="E238" s="36"/>
      <c r="F238" s="22"/>
      <c r="G238" s="37"/>
      <c r="H238" s="38"/>
      <c r="I238" s="24"/>
      <c r="J238" s="39"/>
      <c r="K238" s="23"/>
      <c r="L238" s="166"/>
      <c r="M238" s="171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 spans="1:25" ht="15.75" customHeight="1" x14ac:dyDescent="0.25">
      <c r="A239" s="11"/>
      <c r="B239" s="21"/>
      <c r="C239" s="35"/>
      <c r="D239" s="21"/>
      <c r="E239" s="36"/>
      <c r="F239" s="22"/>
      <c r="G239" s="37"/>
      <c r="H239" s="38"/>
      <c r="I239" s="24"/>
      <c r="J239" s="39"/>
      <c r="K239" s="23"/>
      <c r="L239" s="166"/>
      <c r="M239" s="171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spans="1:25" ht="15.75" customHeight="1" x14ac:dyDescent="0.25">
      <c r="A240" s="11"/>
      <c r="B240" s="21"/>
      <c r="C240" s="35"/>
      <c r="D240" s="21"/>
      <c r="E240" s="36"/>
      <c r="F240" s="22"/>
      <c r="G240" s="37"/>
      <c r="H240" s="38"/>
      <c r="I240" s="24"/>
      <c r="J240" s="39"/>
      <c r="K240" s="23"/>
      <c r="L240" s="166"/>
      <c r="M240" s="171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spans="1:25" ht="15.75" customHeight="1" x14ac:dyDescent="0.25">
      <c r="A241" s="11"/>
      <c r="B241" s="21"/>
      <c r="C241" s="35"/>
      <c r="D241" s="21"/>
      <c r="E241" s="36"/>
      <c r="F241" s="22"/>
      <c r="G241" s="37"/>
      <c r="H241" s="38"/>
      <c r="I241" s="24"/>
      <c r="J241" s="39"/>
      <c r="K241" s="23"/>
      <c r="L241" s="166"/>
      <c r="M241" s="171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spans="1:25" ht="15.75" customHeight="1" x14ac:dyDescent="0.25">
      <c r="A242" s="11"/>
      <c r="B242" s="21"/>
      <c r="C242" s="35"/>
      <c r="D242" s="21"/>
      <c r="E242" s="36"/>
      <c r="F242" s="22"/>
      <c r="G242" s="37"/>
      <c r="H242" s="38"/>
      <c r="I242" s="24"/>
      <c r="J242" s="39"/>
      <c r="K242" s="23"/>
      <c r="L242" s="166"/>
      <c r="M242" s="171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spans="1:25" ht="15.75" customHeight="1" x14ac:dyDescent="0.25">
      <c r="A243" s="11"/>
      <c r="B243" s="21"/>
      <c r="C243" s="35"/>
      <c r="D243" s="21"/>
      <c r="E243" s="36"/>
      <c r="F243" s="22"/>
      <c r="G243" s="37"/>
      <c r="H243" s="38"/>
      <c r="I243" s="24"/>
      <c r="J243" s="39"/>
      <c r="K243" s="23"/>
      <c r="L243" s="166"/>
      <c r="M243" s="171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spans="1:25" ht="15.75" customHeight="1" x14ac:dyDescent="0.25">
      <c r="A244" s="11"/>
      <c r="B244" s="21"/>
      <c r="C244" s="35"/>
      <c r="D244" s="21"/>
      <c r="E244" s="36"/>
      <c r="F244" s="22"/>
      <c r="G244" s="37"/>
      <c r="H244" s="38"/>
      <c r="I244" s="24"/>
      <c r="J244" s="39"/>
      <c r="K244" s="23"/>
      <c r="L244" s="166"/>
      <c r="M244" s="171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spans="1:25" ht="15.75" customHeight="1" x14ac:dyDescent="0.25">
      <c r="A245" s="11"/>
      <c r="B245" s="21"/>
      <c r="C245" s="35"/>
      <c r="D245" s="21"/>
      <c r="E245" s="36"/>
      <c r="F245" s="22"/>
      <c r="G245" s="37"/>
      <c r="H245" s="38"/>
      <c r="I245" s="24"/>
      <c r="J245" s="39"/>
      <c r="K245" s="23"/>
      <c r="L245" s="166"/>
      <c r="M245" s="171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spans="1:25" ht="15.75" customHeight="1" x14ac:dyDescent="0.25">
      <c r="A246" s="11"/>
      <c r="B246" s="21"/>
      <c r="C246" s="35"/>
      <c r="D246" s="21"/>
      <c r="E246" s="36"/>
      <c r="F246" s="22"/>
      <c r="G246" s="37"/>
      <c r="H246" s="38"/>
      <c r="I246" s="24"/>
      <c r="J246" s="39"/>
      <c r="K246" s="23"/>
      <c r="L246" s="166"/>
      <c r="M246" s="171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spans="1:25" ht="15.75" customHeight="1" x14ac:dyDescent="0.25">
      <c r="A247" s="11"/>
      <c r="B247" s="21"/>
      <c r="C247" s="35"/>
      <c r="D247" s="21"/>
      <c r="E247" s="36"/>
      <c r="F247" s="22"/>
      <c r="G247" s="37"/>
      <c r="H247" s="38"/>
      <c r="I247" s="24"/>
      <c r="J247" s="39"/>
      <c r="K247" s="23"/>
      <c r="L247" s="166"/>
      <c r="M247" s="171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spans="1:25" ht="15.75" customHeight="1" x14ac:dyDescent="0.25">
      <c r="A248" s="11"/>
      <c r="B248" s="21"/>
      <c r="C248" s="35"/>
      <c r="D248" s="21"/>
      <c r="E248" s="36"/>
      <c r="F248" s="22"/>
      <c r="G248" s="37"/>
      <c r="H248" s="38"/>
      <c r="I248" s="24"/>
      <c r="J248" s="39"/>
      <c r="K248" s="23"/>
      <c r="L248" s="166"/>
      <c r="M248" s="171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spans="1:25" ht="15.75" customHeight="1" x14ac:dyDescent="0.25">
      <c r="A249" s="11"/>
      <c r="B249" s="21"/>
      <c r="C249" s="35"/>
      <c r="D249" s="21"/>
      <c r="E249" s="36"/>
      <c r="F249" s="22"/>
      <c r="G249" s="37"/>
      <c r="H249" s="38"/>
      <c r="I249" s="24"/>
      <c r="J249" s="39"/>
      <c r="K249" s="23"/>
      <c r="L249" s="166"/>
      <c r="M249" s="171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spans="1:25" ht="15.75" customHeight="1" x14ac:dyDescent="0.25">
      <c r="A250" s="11"/>
      <c r="B250" s="21"/>
      <c r="C250" s="35"/>
      <c r="D250" s="21"/>
      <c r="E250" s="36"/>
      <c r="F250" s="22"/>
      <c r="G250" s="37"/>
      <c r="H250" s="38"/>
      <c r="I250" s="24"/>
      <c r="J250" s="39"/>
      <c r="K250" s="23"/>
      <c r="L250" s="166"/>
      <c r="M250" s="171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spans="1:25" ht="15.75" customHeight="1" x14ac:dyDescent="0.25">
      <c r="A251" s="11"/>
      <c r="B251" s="21"/>
      <c r="C251" s="35"/>
      <c r="D251" s="21"/>
      <c r="E251" s="36"/>
      <c r="F251" s="22"/>
      <c r="G251" s="37"/>
      <c r="H251" s="38"/>
      <c r="I251" s="24"/>
      <c r="J251" s="39"/>
      <c r="K251" s="23"/>
      <c r="L251" s="166"/>
      <c r="M251" s="171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spans="1:25" ht="15.75" customHeight="1" x14ac:dyDescent="0.25">
      <c r="A252" s="11"/>
      <c r="B252" s="21"/>
      <c r="C252" s="35"/>
      <c r="D252" s="21"/>
      <c r="E252" s="36"/>
      <c r="F252" s="22"/>
      <c r="G252" s="37"/>
      <c r="H252" s="38"/>
      <c r="I252" s="24"/>
      <c r="J252" s="39"/>
      <c r="K252" s="23"/>
      <c r="L252" s="166"/>
      <c r="M252" s="171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spans="1:25" ht="15.75" customHeight="1" x14ac:dyDescent="0.25">
      <c r="A253" s="11"/>
      <c r="B253" s="21"/>
      <c r="C253" s="35"/>
      <c r="D253" s="21"/>
      <c r="E253" s="36"/>
      <c r="F253" s="22"/>
      <c r="G253" s="37"/>
      <c r="H253" s="38"/>
      <c r="I253" s="24"/>
      <c r="J253" s="39"/>
      <c r="K253" s="23"/>
      <c r="L253" s="166"/>
      <c r="M253" s="171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spans="1:25" ht="15.75" customHeight="1" x14ac:dyDescent="0.25">
      <c r="A254" s="11"/>
      <c r="B254" s="21"/>
      <c r="C254" s="35"/>
      <c r="D254" s="21"/>
      <c r="E254" s="36"/>
      <c r="F254" s="22"/>
      <c r="G254" s="37"/>
      <c r="H254" s="38"/>
      <c r="I254" s="24"/>
      <c r="J254" s="39"/>
      <c r="K254" s="23"/>
      <c r="L254" s="166"/>
      <c r="M254" s="171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spans="1:25" ht="15.75" customHeight="1" x14ac:dyDescent="0.25">
      <c r="A255" s="11"/>
      <c r="B255" s="21"/>
      <c r="C255" s="35"/>
      <c r="D255" s="21"/>
      <c r="E255" s="36"/>
      <c r="F255" s="22"/>
      <c r="G255" s="37"/>
      <c r="H255" s="38"/>
      <c r="I255" s="24"/>
      <c r="J255" s="39"/>
      <c r="K255" s="23"/>
      <c r="L255" s="166"/>
      <c r="M255" s="171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spans="1:25" ht="15.75" customHeight="1" x14ac:dyDescent="0.25">
      <c r="A256" s="11"/>
      <c r="B256" s="21"/>
      <c r="C256" s="35"/>
      <c r="D256" s="21"/>
      <c r="E256" s="36"/>
      <c r="F256" s="22"/>
      <c r="G256" s="37"/>
      <c r="H256" s="38"/>
      <c r="I256" s="24"/>
      <c r="J256" s="39"/>
      <c r="K256" s="23"/>
      <c r="L256" s="166"/>
      <c r="M256" s="171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spans="1:25" ht="15.75" customHeight="1" x14ac:dyDescent="0.25">
      <c r="A257" s="11"/>
      <c r="B257" s="21"/>
      <c r="C257" s="35"/>
      <c r="D257" s="21"/>
      <c r="E257" s="36"/>
      <c r="F257" s="22"/>
      <c r="G257" s="37"/>
      <c r="H257" s="38"/>
      <c r="I257" s="24"/>
      <c r="J257" s="39"/>
      <c r="K257" s="23"/>
      <c r="L257" s="166"/>
      <c r="M257" s="171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spans="1:25" ht="15.75" customHeight="1" x14ac:dyDescent="0.25">
      <c r="A258" s="11"/>
      <c r="B258" s="21"/>
      <c r="C258" s="35"/>
      <c r="D258" s="21"/>
      <c r="E258" s="36"/>
      <c r="F258" s="22"/>
      <c r="G258" s="37"/>
      <c r="H258" s="38"/>
      <c r="I258" s="24"/>
      <c r="J258" s="39"/>
      <c r="K258" s="23"/>
      <c r="L258" s="166"/>
      <c r="M258" s="171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spans="1:25" ht="15.75" customHeight="1" x14ac:dyDescent="0.25">
      <c r="A259" s="11"/>
      <c r="B259" s="21"/>
      <c r="C259" s="35"/>
      <c r="D259" s="21"/>
      <c r="E259" s="36"/>
      <c r="F259" s="22"/>
      <c r="G259" s="37"/>
      <c r="H259" s="38"/>
      <c r="I259" s="24"/>
      <c r="J259" s="39"/>
      <c r="K259" s="23"/>
      <c r="L259" s="166"/>
      <c r="M259" s="171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spans="1:25" ht="15.75" customHeight="1" x14ac:dyDescent="0.25">
      <c r="A260" s="11"/>
      <c r="B260" s="21"/>
      <c r="C260" s="35"/>
      <c r="D260" s="21"/>
      <c r="E260" s="36"/>
      <c r="F260" s="22"/>
      <c r="G260" s="37"/>
      <c r="H260" s="38"/>
      <c r="I260" s="24"/>
      <c r="J260" s="39"/>
      <c r="K260" s="23"/>
      <c r="L260" s="166"/>
      <c r="M260" s="171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spans="1:25" ht="15.75" customHeight="1" x14ac:dyDescent="0.25">
      <c r="A261" s="11"/>
      <c r="B261" s="21"/>
      <c r="C261" s="35"/>
      <c r="D261" s="21"/>
      <c r="E261" s="36"/>
      <c r="F261" s="22"/>
      <c r="G261" s="37"/>
      <c r="H261" s="38"/>
      <c r="I261" s="24"/>
      <c r="J261" s="39"/>
      <c r="K261" s="23"/>
      <c r="L261" s="166"/>
      <c r="M261" s="171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spans="1:25" ht="15.75" customHeight="1" x14ac:dyDescent="0.25">
      <c r="A262" s="11"/>
      <c r="B262" s="21"/>
      <c r="C262" s="35"/>
      <c r="D262" s="21"/>
      <c r="E262" s="36"/>
      <c r="F262" s="22"/>
      <c r="G262" s="37"/>
      <c r="H262" s="38"/>
      <c r="I262" s="24"/>
      <c r="J262" s="39"/>
      <c r="K262" s="23"/>
      <c r="L262" s="166"/>
      <c r="M262" s="171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spans="1:25" ht="15.75" customHeight="1" x14ac:dyDescent="0.25">
      <c r="A263" s="11"/>
      <c r="B263" s="21"/>
      <c r="C263" s="35"/>
      <c r="D263" s="21"/>
      <c r="E263" s="36"/>
      <c r="F263" s="22"/>
      <c r="G263" s="37"/>
      <c r="H263" s="38"/>
      <c r="I263" s="24"/>
      <c r="J263" s="39"/>
      <c r="K263" s="23"/>
      <c r="L263" s="166"/>
      <c r="M263" s="171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spans="1:25" ht="15.75" customHeight="1" x14ac:dyDescent="0.25">
      <c r="A264" s="11"/>
      <c r="B264" s="21"/>
      <c r="C264" s="35"/>
      <c r="D264" s="21"/>
      <c r="E264" s="36"/>
      <c r="F264" s="22"/>
      <c r="G264" s="37"/>
      <c r="H264" s="38"/>
      <c r="I264" s="24"/>
      <c r="J264" s="39"/>
      <c r="K264" s="23"/>
      <c r="L264" s="166"/>
      <c r="M264" s="171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spans="1:25" ht="15.75" customHeight="1" x14ac:dyDescent="0.25">
      <c r="A265" s="11"/>
      <c r="B265" s="21"/>
      <c r="C265" s="35"/>
      <c r="D265" s="21"/>
      <c r="E265" s="36"/>
      <c r="F265" s="22"/>
      <c r="G265" s="37"/>
      <c r="H265" s="38"/>
      <c r="I265" s="24"/>
      <c r="J265" s="39"/>
      <c r="K265" s="23"/>
      <c r="L265" s="166"/>
      <c r="M265" s="171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 spans="1:25" ht="15.75" customHeight="1" x14ac:dyDescent="0.25">
      <c r="A266" s="11"/>
      <c r="B266" s="21"/>
      <c r="C266" s="35"/>
      <c r="D266" s="21"/>
      <c r="E266" s="36"/>
      <c r="F266" s="22"/>
      <c r="G266" s="37"/>
      <c r="H266" s="38"/>
      <c r="I266" s="24"/>
      <c r="J266" s="39"/>
      <c r="K266" s="23"/>
      <c r="L266" s="166"/>
      <c r="M266" s="171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spans="1:25" ht="15.75" customHeight="1" x14ac:dyDescent="0.25">
      <c r="A267" s="11"/>
      <c r="B267" s="21"/>
      <c r="C267" s="35"/>
      <c r="D267" s="21"/>
      <c r="E267" s="36"/>
      <c r="F267" s="22"/>
      <c r="G267" s="37"/>
      <c r="H267" s="38"/>
      <c r="I267" s="24"/>
      <c r="J267" s="39"/>
      <c r="K267" s="23"/>
      <c r="L267" s="166"/>
      <c r="M267" s="171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 spans="1:25" ht="15.75" customHeight="1" x14ac:dyDescent="0.25">
      <c r="A268" s="11"/>
      <c r="B268" s="21"/>
      <c r="C268" s="35"/>
      <c r="D268" s="21"/>
      <c r="E268" s="36"/>
      <c r="F268" s="22"/>
      <c r="G268" s="37"/>
      <c r="H268" s="38"/>
      <c r="I268" s="24"/>
      <c r="J268" s="39"/>
      <c r="K268" s="23"/>
      <c r="L268" s="166"/>
      <c r="M268" s="171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 spans="1:25" ht="15.75" customHeight="1" x14ac:dyDescent="0.25">
      <c r="A269" s="11"/>
      <c r="B269" s="21"/>
      <c r="C269" s="35"/>
      <c r="D269" s="21"/>
      <c r="E269" s="36"/>
      <c r="F269" s="22"/>
      <c r="G269" s="37"/>
      <c r="H269" s="38"/>
      <c r="I269" s="24"/>
      <c r="J269" s="39"/>
      <c r="K269" s="23"/>
      <c r="L269" s="166"/>
      <c r="M269" s="171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spans="1:25" ht="15.75" customHeight="1" x14ac:dyDescent="0.25">
      <c r="A270" s="11"/>
      <c r="B270" s="21"/>
      <c r="C270" s="35"/>
      <c r="D270" s="21"/>
      <c r="E270" s="36"/>
      <c r="F270" s="22"/>
      <c r="G270" s="37"/>
      <c r="H270" s="38"/>
      <c r="I270" s="24"/>
      <c r="J270" s="39"/>
      <c r="K270" s="23"/>
      <c r="L270" s="166"/>
      <c r="M270" s="171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spans="1:25" ht="15.75" customHeight="1" x14ac:dyDescent="0.25">
      <c r="A271" s="11"/>
      <c r="B271" s="21"/>
      <c r="C271" s="35"/>
      <c r="D271" s="21"/>
      <c r="E271" s="36"/>
      <c r="F271" s="22"/>
      <c r="G271" s="37"/>
      <c r="H271" s="38"/>
      <c r="I271" s="24"/>
      <c r="J271" s="39"/>
      <c r="K271" s="23"/>
      <c r="L271" s="166"/>
      <c r="M271" s="171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 spans="1:25" ht="15.75" customHeight="1" x14ac:dyDescent="0.25">
      <c r="A272" s="11"/>
      <c r="B272" s="21"/>
      <c r="C272" s="35"/>
      <c r="D272" s="21"/>
      <c r="E272" s="36"/>
      <c r="F272" s="22"/>
      <c r="G272" s="37"/>
      <c r="H272" s="38"/>
      <c r="I272" s="24"/>
      <c r="J272" s="39"/>
      <c r="K272" s="23"/>
      <c r="L272" s="166"/>
      <c r="M272" s="171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 spans="1:25" ht="15.75" customHeight="1" x14ac:dyDescent="0.25">
      <c r="A273" s="11"/>
      <c r="B273" s="21"/>
      <c r="C273" s="35"/>
      <c r="D273" s="21"/>
      <c r="E273" s="36"/>
      <c r="F273" s="22"/>
      <c r="G273" s="37"/>
      <c r="H273" s="38"/>
      <c r="I273" s="24"/>
      <c r="J273" s="39"/>
      <c r="K273" s="23"/>
      <c r="L273" s="166"/>
      <c r="M273" s="171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 spans="1:25" ht="15.75" customHeight="1" x14ac:dyDescent="0.25">
      <c r="A274" s="11"/>
      <c r="B274" s="21"/>
      <c r="C274" s="35"/>
      <c r="D274" s="21"/>
      <c r="E274" s="36"/>
      <c r="F274" s="22"/>
      <c r="G274" s="37"/>
      <c r="H274" s="38"/>
      <c r="I274" s="24"/>
      <c r="J274" s="39"/>
      <c r="K274" s="23"/>
      <c r="L274" s="166"/>
      <c r="M274" s="171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spans="1:25" ht="15.75" customHeight="1" x14ac:dyDescent="0.25">
      <c r="A275" s="11"/>
      <c r="B275" s="21"/>
      <c r="C275" s="35"/>
      <c r="D275" s="21"/>
      <c r="E275" s="36"/>
      <c r="F275" s="22"/>
      <c r="G275" s="37"/>
      <c r="H275" s="38"/>
      <c r="I275" s="24"/>
      <c r="J275" s="39"/>
      <c r="K275" s="23"/>
      <c r="L275" s="166"/>
      <c r="M275" s="171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 spans="1:25" ht="15.75" customHeight="1" x14ac:dyDescent="0.25">
      <c r="A276" s="11"/>
      <c r="B276" s="21"/>
      <c r="C276" s="35"/>
      <c r="D276" s="21"/>
      <c r="E276" s="36"/>
      <c r="F276" s="22"/>
      <c r="G276" s="37"/>
      <c r="H276" s="38"/>
      <c r="I276" s="24"/>
      <c r="J276" s="39"/>
      <c r="K276" s="23"/>
      <c r="L276" s="166"/>
      <c r="M276" s="171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 spans="1:25" ht="15.75" customHeight="1" x14ac:dyDescent="0.25">
      <c r="A277" s="11"/>
      <c r="B277" s="21"/>
      <c r="C277" s="35"/>
      <c r="D277" s="21"/>
      <c r="E277" s="36"/>
      <c r="F277" s="22"/>
      <c r="G277" s="37"/>
      <c r="H277" s="38"/>
      <c r="I277" s="24"/>
      <c r="J277" s="39"/>
      <c r="K277" s="23"/>
      <c r="L277" s="166"/>
      <c r="M277" s="171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 spans="1:25" ht="15.75" customHeight="1" x14ac:dyDescent="0.25">
      <c r="A278" s="11"/>
      <c r="B278" s="21"/>
      <c r="C278" s="35"/>
      <c r="D278" s="21"/>
      <c r="E278" s="36"/>
      <c r="F278" s="22"/>
      <c r="G278" s="37"/>
      <c r="H278" s="38"/>
      <c r="I278" s="24"/>
      <c r="J278" s="39"/>
      <c r="K278" s="23"/>
      <c r="L278" s="166"/>
      <c r="M278" s="171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 spans="1:25" ht="15.75" customHeight="1" x14ac:dyDescent="0.25">
      <c r="A279" s="11"/>
      <c r="B279" s="21"/>
      <c r="C279" s="35"/>
      <c r="D279" s="21"/>
      <c r="E279" s="36"/>
      <c r="F279" s="22"/>
      <c r="G279" s="37"/>
      <c r="H279" s="38"/>
      <c r="I279" s="24"/>
      <c r="J279" s="39"/>
      <c r="K279" s="23"/>
      <c r="L279" s="166"/>
      <c r="M279" s="171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 spans="1:25" ht="15.75" customHeight="1" x14ac:dyDescent="0.25">
      <c r="A280" s="11"/>
      <c r="B280" s="21"/>
      <c r="C280" s="35"/>
      <c r="D280" s="21"/>
      <c r="E280" s="36"/>
      <c r="F280" s="22"/>
      <c r="G280" s="37"/>
      <c r="H280" s="38"/>
      <c r="I280" s="24"/>
      <c r="J280" s="39"/>
      <c r="K280" s="23"/>
      <c r="L280" s="166"/>
      <c r="M280" s="171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 spans="1:25" ht="15.75" customHeight="1" x14ac:dyDescent="0.25">
      <c r="A281" s="11"/>
      <c r="B281" s="21"/>
      <c r="C281" s="35"/>
      <c r="D281" s="21"/>
      <c r="E281" s="36"/>
      <c r="F281" s="22"/>
      <c r="G281" s="37"/>
      <c r="H281" s="38"/>
      <c r="I281" s="24"/>
      <c r="J281" s="39"/>
      <c r="K281" s="23"/>
      <c r="L281" s="166"/>
      <c r="M281" s="171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</row>
    <row r="282" spans="1:25" ht="15.75" customHeight="1" x14ac:dyDescent="0.25">
      <c r="A282" s="11"/>
      <c r="B282" s="21"/>
      <c r="C282" s="35"/>
      <c r="D282" s="21"/>
      <c r="E282" s="36"/>
      <c r="F282" s="22"/>
      <c r="G282" s="37"/>
      <c r="H282" s="38"/>
      <c r="I282" s="24"/>
      <c r="J282" s="39"/>
      <c r="K282" s="23"/>
      <c r="L282" s="166"/>
      <c r="M282" s="171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</row>
    <row r="283" spans="1:25" ht="15.75" customHeight="1" x14ac:dyDescent="0.25">
      <c r="A283" s="11"/>
      <c r="B283" s="21"/>
      <c r="C283" s="35"/>
      <c r="D283" s="21"/>
      <c r="E283" s="36"/>
      <c r="F283" s="22"/>
      <c r="G283" s="37"/>
      <c r="H283" s="38"/>
      <c r="I283" s="24"/>
      <c r="J283" s="39"/>
      <c r="K283" s="23"/>
      <c r="L283" s="166"/>
      <c r="M283" s="171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</row>
    <row r="284" spans="1:25" ht="15.75" customHeight="1" x14ac:dyDescent="0.25">
      <c r="A284" s="11"/>
      <c r="B284" s="21"/>
      <c r="C284" s="35"/>
      <c r="D284" s="21"/>
      <c r="E284" s="36"/>
      <c r="F284" s="22"/>
      <c r="G284" s="37"/>
      <c r="H284" s="38"/>
      <c r="I284" s="24"/>
      <c r="J284" s="39"/>
      <c r="K284" s="23"/>
      <c r="L284" s="166"/>
      <c r="M284" s="171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</row>
    <row r="285" spans="1:25" ht="15.75" customHeight="1" x14ac:dyDescent="0.25">
      <c r="A285" s="11"/>
      <c r="B285" s="21"/>
      <c r="C285" s="35"/>
      <c r="D285" s="21"/>
      <c r="E285" s="36"/>
      <c r="F285" s="22"/>
      <c r="G285" s="37"/>
      <c r="H285" s="38"/>
      <c r="I285" s="24"/>
      <c r="J285" s="39"/>
      <c r="K285" s="23"/>
      <c r="L285" s="166"/>
      <c r="M285" s="171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</row>
    <row r="286" spans="1:25" ht="15.75" customHeight="1" x14ac:dyDescent="0.25">
      <c r="A286" s="11"/>
      <c r="B286" s="21"/>
      <c r="C286" s="35"/>
      <c r="D286" s="21"/>
      <c r="E286" s="36"/>
      <c r="F286" s="22"/>
      <c r="G286" s="37"/>
      <c r="H286" s="38"/>
      <c r="I286" s="24"/>
      <c r="J286" s="39"/>
      <c r="K286" s="23"/>
      <c r="L286" s="166"/>
      <c r="M286" s="171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</row>
    <row r="287" spans="1:25" ht="15.75" customHeight="1" x14ac:dyDescent="0.25">
      <c r="A287" s="11"/>
      <c r="B287" s="21"/>
      <c r="C287" s="35"/>
      <c r="D287" s="21"/>
      <c r="E287" s="36"/>
      <c r="F287" s="22"/>
      <c r="G287" s="37"/>
      <c r="H287" s="38"/>
      <c r="I287" s="24"/>
      <c r="J287" s="39"/>
      <c r="K287" s="23"/>
      <c r="L287" s="166"/>
      <c r="M287" s="171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</row>
    <row r="288" spans="1:25" ht="15.75" customHeight="1" x14ac:dyDescent="0.25">
      <c r="A288" s="11"/>
      <c r="B288" s="21"/>
      <c r="C288" s="35"/>
      <c r="D288" s="21"/>
      <c r="E288" s="36"/>
      <c r="F288" s="22"/>
      <c r="G288" s="37"/>
      <c r="H288" s="38"/>
      <c r="I288" s="24"/>
      <c r="J288" s="39"/>
      <c r="K288" s="23"/>
      <c r="L288" s="166"/>
      <c r="M288" s="171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</row>
    <row r="289" spans="1:25" ht="15.75" customHeight="1" x14ac:dyDescent="0.25">
      <c r="A289" s="11"/>
      <c r="B289" s="21"/>
      <c r="C289" s="35"/>
      <c r="D289" s="21"/>
      <c r="E289" s="36"/>
      <c r="F289" s="22"/>
      <c r="G289" s="37"/>
      <c r="H289" s="38"/>
      <c r="I289" s="24"/>
      <c r="J289" s="39"/>
      <c r="K289" s="23"/>
      <c r="L289" s="166"/>
      <c r="M289" s="171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</row>
    <row r="290" spans="1:25" ht="15.75" customHeight="1" x14ac:dyDescent="0.25">
      <c r="A290" s="11"/>
      <c r="B290" s="21"/>
      <c r="C290" s="35"/>
      <c r="D290" s="21"/>
      <c r="E290" s="36"/>
      <c r="F290" s="22"/>
      <c r="G290" s="37"/>
      <c r="H290" s="38"/>
      <c r="I290" s="24"/>
      <c r="J290" s="39"/>
      <c r="K290" s="23"/>
      <c r="L290" s="166"/>
      <c r="M290" s="171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</row>
    <row r="291" spans="1:25" ht="15.75" customHeight="1" x14ac:dyDescent="0.25">
      <c r="A291" s="11"/>
      <c r="B291" s="21"/>
      <c r="C291" s="35"/>
      <c r="D291" s="21"/>
      <c r="E291" s="36"/>
      <c r="F291" s="22"/>
      <c r="G291" s="37"/>
      <c r="H291" s="38"/>
      <c r="I291" s="24"/>
      <c r="J291" s="39"/>
      <c r="K291" s="23"/>
      <c r="L291" s="166"/>
      <c r="M291" s="171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</row>
    <row r="292" spans="1:25" ht="15.75" customHeight="1" x14ac:dyDescent="0.25">
      <c r="A292" s="11"/>
      <c r="B292" s="21"/>
      <c r="C292" s="35"/>
      <c r="D292" s="21"/>
      <c r="E292" s="36"/>
      <c r="F292" s="22"/>
      <c r="G292" s="37"/>
      <c r="H292" s="38"/>
      <c r="I292" s="24"/>
      <c r="J292" s="39"/>
      <c r="K292" s="23"/>
      <c r="L292" s="166"/>
      <c r="M292" s="171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</row>
    <row r="293" spans="1:25" ht="15.75" customHeight="1" x14ac:dyDescent="0.25">
      <c r="A293" s="11"/>
      <c r="B293" s="21"/>
      <c r="C293" s="35"/>
      <c r="D293" s="21"/>
      <c r="E293" s="36"/>
      <c r="F293" s="22"/>
      <c r="G293" s="37"/>
      <c r="H293" s="38"/>
      <c r="I293" s="24"/>
      <c r="J293" s="39"/>
      <c r="K293" s="23"/>
      <c r="L293" s="166"/>
      <c r="M293" s="171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</row>
    <row r="294" spans="1:25" ht="15.75" customHeight="1" x14ac:dyDescent="0.25">
      <c r="A294" s="11"/>
      <c r="B294" s="21"/>
      <c r="C294" s="35"/>
      <c r="D294" s="21"/>
      <c r="E294" s="36"/>
      <c r="F294" s="22"/>
      <c r="G294" s="37"/>
      <c r="H294" s="38"/>
      <c r="I294" s="24"/>
      <c r="J294" s="39"/>
      <c r="K294" s="23"/>
      <c r="L294" s="166"/>
      <c r="M294" s="171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</row>
    <row r="295" spans="1:25" ht="15.75" customHeight="1" x14ac:dyDescent="0.25">
      <c r="A295" s="11"/>
      <c r="B295" s="21"/>
      <c r="C295" s="35"/>
      <c r="D295" s="21"/>
      <c r="E295" s="36"/>
      <c r="F295" s="22"/>
      <c r="G295" s="37"/>
      <c r="H295" s="38"/>
      <c r="I295" s="24"/>
      <c r="J295" s="39"/>
      <c r="K295" s="23"/>
      <c r="L295" s="166"/>
      <c r="M295" s="171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</row>
    <row r="296" spans="1:25" ht="15.75" customHeight="1" x14ac:dyDescent="0.25">
      <c r="A296" s="11"/>
      <c r="B296" s="21"/>
      <c r="C296" s="35"/>
      <c r="D296" s="21"/>
      <c r="E296" s="36"/>
      <c r="F296" s="22"/>
      <c r="G296" s="37"/>
      <c r="H296" s="38"/>
      <c r="I296" s="24"/>
      <c r="J296" s="39"/>
      <c r="K296" s="23"/>
      <c r="L296" s="166"/>
      <c r="M296" s="171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</row>
    <row r="297" spans="1:25" ht="15.75" customHeight="1" x14ac:dyDescent="0.25">
      <c r="A297" s="11"/>
      <c r="B297" s="21"/>
      <c r="C297" s="35"/>
      <c r="D297" s="21"/>
      <c r="E297" s="36"/>
      <c r="F297" s="22"/>
      <c r="G297" s="37"/>
      <c r="H297" s="38"/>
      <c r="I297" s="24"/>
      <c r="J297" s="39"/>
      <c r="K297" s="23"/>
      <c r="L297" s="166"/>
      <c r="M297" s="171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</row>
    <row r="298" spans="1:25" ht="15.75" customHeight="1" x14ac:dyDescent="0.25">
      <c r="A298" s="11"/>
      <c r="B298" s="21"/>
      <c r="C298" s="35"/>
      <c r="D298" s="21"/>
      <c r="E298" s="36"/>
      <c r="F298" s="22"/>
      <c r="G298" s="37"/>
      <c r="H298" s="38"/>
      <c r="I298" s="24"/>
      <c r="J298" s="39"/>
      <c r="K298" s="23"/>
      <c r="L298" s="166"/>
      <c r="M298" s="171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</row>
    <row r="299" spans="1:25" ht="15.75" customHeight="1" x14ac:dyDescent="0.25">
      <c r="A299" s="11"/>
      <c r="B299" s="21"/>
      <c r="C299" s="35"/>
      <c r="D299" s="21"/>
      <c r="E299" s="36"/>
      <c r="F299" s="22"/>
      <c r="G299" s="37"/>
      <c r="H299" s="38"/>
      <c r="I299" s="24"/>
      <c r="J299" s="39"/>
      <c r="K299" s="23"/>
      <c r="L299" s="166"/>
      <c r="M299" s="171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</row>
    <row r="300" spans="1:25" ht="15.75" customHeight="1" x14ac:dyDescent="0.25">
      <c r="A300" s="11"/>
      <c r="B300" s="21"/>
      <c r="C300" s="35"/>
      <c r="D300" s="21"/>
      <c r="E300" s="36"/>
      <c r="F300" s="22"/>
      <c r="G300" s="37"/>
      <c r="H300" s="38"/>
      <c r="I300" s="24"/>
      <c r="J300" s="39"/>
      <c r="K300" s="23"/>
      <c r="L300" s="166"/>
      <c r="M300" s="171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</row>
    <row r="301" spans="1:25" ht="15.75" customHeight="1" x14ac:dyDescent="0.25">
      <c r="A301" s="11"/>
      <c r="B301" s="21"/>
      <c r="C301" s="35"/>
      <c r="D301" s="21"/>
      <c r="E301" s="36"/>
      <c r="F301" s="22"/>
      <c r="G301" s="37"/>
      <c r="H301" s="38"/>
      <c r="I301" s="24"/>
      <c r="J301" s="39"/>
      <c r="K301" s="23"/>
      <c r="L301" s="166"/>
      <c r="M301" s="171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</row>
    <row r="302" spans="1:25" ht="15.75" customHeight="1" x14ac:dyDescent="0.25">
      <c r="A302" s="11"/>
      <c r="B302" s="21"/>
      <c r="C302" s="35"/>
      <c r="D302" s="21"/>
      <c r="E302" s="36"/>
      <c r="F302" s="22"/>
      <c r="G302" s="37"/>
      <c r="H302" s="38"/>
      <c r="I302" s="24"/>
      <c r="J302" s="39"/>
      <c r="K302" s="23"/>
      <c r="L302" s="166"/>
      <c r="M302" s="171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</row>
    <row r="303" spans="1:25" ht="15.75" customHeight="1" x14ac:dyDescent="0.25">
      <c r="A303" s="11"/>
      <c r="B303" s="21"/>
      <c r="C303" s="35"/>
      <c r="D303" s="21"/>
      <c r="E303" s="36"/>
      <c r="F303" s="22"/>
      <c r="G303" s="37"/>
      <c r="H303" s="38"/>
      <c r="I303" s="24"/>
      <c r="J303" s="39"/>
      <c r="K303" s="23"/>
      <c r="L303" s="166"/>
      <c r="M303" s="171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</row>
    <row r="304" spans="1:25" ht="15.75" customHeight="1" x14ac:dyDescent="0.25">
      <c r="A304" s="11"/>
      <c r="B304" s="21"/>
      <c r="C304" s="35"/>
      <c r="D304" s="21"/>
      <c r="E304" s="36"/>
      <c r="F304" s="22"/>
      <c r="G304" s="37"/>
      <c r="H304" s="38"/>
      <c r="I304" s="24"/>
      <c r="J304" s="39"/>
      <c r="K304" s="23"/>
      <c r="L304" s="166"/>
      <c r="M304" s="171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</row>
    <row r="305" spans="1:25" ht="15.75" customHeight="1" x14ac:dyDescent="0.25">
      <c r="A305" s="11"/>
      <c r="B305" s="21"/>
      <c r="C305" s="35"/>
      <c r="D305" s="21"/>
      <c r="E305" s="36"/>
      <c r="F305" s="22"/>
      <c r="G305" s="37"/>
      <c r="H305" s="38"/>
      <c r="I305" s="24"/>
      <c r="J305" s="39"/>
      <c r="K305" s="23"/>
      <c r="L305" s="166"/>
      <c r="M305" s="171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</row>
    <row r="306" spans="1:25" ht="15.75" customHeight="1" x14ac:dyDescent="0.25">
      <c r="A306" s="11"/>
      <c r="B306" s="21"/>
      <c r="C306" s="35"/>
      <c r="D306" s="21"/>
      <c r="E306" s="36"/>
      <c r="F306" s="22"/>
      <c r="G306" s="37"/>
      <c r="H306" s="38"/>
      <c r="I306" s="24"/>
      <c r="J306" s="39"/>
      <c r="K306" s="23"/>
      <c r="L306" s="166"/>
      <c r="M306" s="171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</row>
    <row r="307" spans="1:25" ht="15.75" customHeight="1" x14ac:dyDescent="0.25">
      <c r="A307" s="11"/>
      <c r="B307" s="21"/>
      <c r="C307" s="35"/>
      <c r="D307" s="21"/>
      <c r="E307" s="36"/>
      <c r="F307" s="22"/>
      <c r="G307" s="37"/>
      <c r="H307" s="38"/>
      <c r="I307" s="24"/>
      <c r="J307" s="39"/>
      <c r="K307" s="23"/>
      <c r="L307" s="166"/>
      <c r="M307" s="171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</row>
    <row r="308" spans="1:25" ht="15.75" customHeight="1" x14ac:dyDescent="0.25">
      <c r="A308" s="11"/>
      <c r="B308" s="21"/>
      <c r="C308" s="35"/>
      <c r="D308" s="21"/>
      <c r="E308" s="36"/>
      <c r="F308" s="22"/>
      <c r="G308" s="37"/>
      <c r="H308" s="38"/>
      <c r="I308" s="24"/>
      <c r="J308" s="39"/>
      <c r="K308" s="23"/>
      <c r="L308" s="166"/>
      <c r="M308" s="171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</row>
    <row r="309" spans="1:25" ht="15.75" customHeight="1" x14ac:dyDescent="0.25">
      <c r="A309" s="11"/>
      <c r="B309" s="21"/>
      <c r="C309" s="35"/>
      <c r="D309" s="21"/>
      <c r="E309" s="36"/>
      <c r="F309" s="22"/>
      <c r="G309" s="37"/>
      <c r="H309" s="38"/>
      <c r="I309" s="24"/>
      <c r="J309" s="39"/>
      <c r="K309" s="23"/>
      <c r="L309" s="166"/>
      <c r="M309" s="171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</row>
    <row r="310" spans="1:25" ht="15.75" customHeight="1" x14ac:dyDescent="0.25">
      <c r="A310" s="11"/>
      <c r="B310" s="21"/>
      <c r="C310" s="35"/>
      <c r="D310" s="21"/>
      <c r="E310" s="36"/>
      <c r="F310" s="22"/>
      <c r="G310" s="37"/>
      <c r="H310" s="38"/>
      <c r="I310" s="24"/>
      <c r="J310" s="39"/>
      <c r="K310" s="23"/>
      <c r="L310" s="166"/>
      <c r="M310" s="171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</row>
    <row r="311" spans="1:25" ht="15.75" customHeight="1" x14ac:dyDescent="0.25">
      <c r="A311" s="11"/>
      <c r="B311" s="21"/>
      <c r="C311" s="35"/>
      <c r="D311" s="21"/>
      <c r="E311" s="36"/>
      <c r="F311" s="22"/>
      <c r="G311" s="37"/>
      <c r="H311" s="38"/>
      <c r="I311" s="24"/>
      <c r="J311" s="39"/>
      <c r="K311" s="23"/>
      <c r="L311" s="166"/>
      <c r="M311" s="171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</row>
    <row r="312" spans="1:25" ht="15.75" customHeight="1" x14ac:dyDescent="0.25">
      <c r="A312" s="11"/>
      <c r="B312" s="21"/>
      <c r="C312" s="35"/>
      <c r="D312" s="21"/>
      <c r="E312" s="36"/>
      <c r="F312" s="22"/>
      <c r="G312" s="37"/>
      <c r="H312" s="38"/>
      <c r="I312" s="24"/>
      <c r="J312" s="39"/>
      <c r="K312" s="23"/>
      <c r="L312" s="166"/>
      <c r="M312" s="171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</row>
    <row r="313" spans="1:25" ht="15.75" customHeight="1" x14ac:dyDescent="0.25">
      <c r="A313" s="11"/>
      <c r="B313" s="21"/>
      <c r="C313" s="35"/>
      <c r="D313" s="21"/>
      <c r="E313" s="36"/>
      <c r="F313" s="22"/>
      <c r="G313" s="37"/>
      <c r="H313" s="38"/>
      <c r="I313" s="24"/>
      <c r="J313" s="39"/>
      <c r="K313" s="23"/>
      <c r="L313" s="166"/>
      <c r="M313" s="171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</row>
    <row r="314" spans="1:25" ht="15.75" customHeight="1" x14ac:dyDescent="0.25">
      <c r="A314" s="11"/>
      <c r="B314" s="21"/>
      <c r="C314" s="35"/>
      <c r="D314" s="21"/>
      <c r="E314" s="36"/>
      <c r="F314" s="22"/>
      <c r="G314" s="37"/>
      <c r="H314" s="38"/>
      <c r="I314" s="24"/>
      <c r="J314" s="39"/>
      <c r="K314" s="23"/>
      <c r="L314" s="166"/>
      <c r="M314" s="171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</row>
    <row r="315" spans="1:25" ht="15.75" customHeight="1" x14ac:dyDescent="0.25">
      <c r="A315" s="11"/>
      <c r="B315" s="21"/>
      <c r="C315" s="35"/>
      <c r="D315" s="21"/>
      <c r="E315" s="36"/>
      <c r="F315" s="22"/>
      <c r="G315" s="37"/>
      <c r="H315" s="38"/>
      <c r="I315" s="24"/>
      <c r="J315" s="39"/>
      <c r="K315" s="23"/>
      <c r="L315" s="166"/>
      <c r="M315" s="171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</row>
    <row r="316" spans="1:25" ht="15.75" customHeight="1" x14ac:dyDescent="0.25">
      <c r="A316" s="11"/>
      <c r="B316" s="21"/>
      <c r="C316" s="35"/>
      <c r="D316" s="21"/>
      <c r="E316" s="36"/>
      <c r="F316" s="22"/>
      <c r="G316" s="37"/>
      <c r="H316" s="38"/>
      <c r="I316" s="24"/>
      <c r="J316" s="39"/>
      <c r="K316" s="23"/>
      <c r="L316" s="166"/>
      <c r="M316" s="171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</row>
    <row r="317" spans="1:25" ht="15.75" customHeight="1" x14ac:dyDescent="0.25">
      <c r="A317" s="11"/>
      <c r="B317" s="21"/>
      <c r="C317" s="35"/>
      <c r="D317" s="21"/>
      <c r="E317" s="36"/>
      <c r="F317" s="22"/>
      <c r="G317" s="37"/>
      <c r="H317" s="38"/>
      <c r="I317" s="24"/>
      <c r="J317" s="39"/>
      <c r="K317" s="23"/>
      <c r="L317" s="166"/>
      <c r="M317" s="171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</row>
    <row r="318" spans="1:25" ht="15.75" customHeight="1" x14ac:dyDescent="0.25">
      <c r="A318" s="11"/>
      <c r="B318" s="21"/>
      <c r="C318" s="35"/>
      <c r="D318" s="21"/>
      <c r="E318" s="36"/>
      <c r="F318" s="22"/>
      <c r="G318" s="37"/>
      <c r="H318" s="38"/>
      <c r="I318" s="24"/>
      <c r="J318" s="39"/>
      <c r="K318" s="23"/>
      <c r="L318" s="166"/>
      <c r="M318" s="171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</row>
    <row r="319" spans="1:25" ht="15.75" customHeight="1" x14ac:dyDescent="0.25">
      <c r="A319" s="11"/>
      <c r="B319" s="21"/>
      <c r="C319" s="35"/>
      <c r="D319" s="21"/>
      <c r="E319" s="36"/>
      <c r="F319" s="22"/>
      <c r="G319" s="37"/>
      <c r="H319" s="38"/>
      <c r="I319" s="24"/>
      <c r="J319" s="39"/>
      <c r="K319" s="23"/>
      <c r="L319" s="166"/>
      <c r="M319" s="171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</row>
    <row r="320" spans="1:25" ht="15.75" customHeight="1" x14ac:dyDescent="0.25">
      <c r="A320" s="11"/>
      <c r="B320" s="21"/>
      <c r="C320" s="35"/>
      <c r="D320" s="21"/>
      <c r="E320" s="36"/>
      <c r="F320" s="22"/>
      <c r="G320" s="37"/>
      <c r="H320" s="38"/>
      <c r="I320" s="24"/>
      <c r="J320" s="39"/>
      <c r="K320" s="23"/>
      <c r="L320" s="166"/>
      <c r="M320" s="171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</row>
    <row r="321" spans="1:25" ht="15.75" customHeight="1" x14ac:dyDescent="0.25">
      <c r="A321" s="11"/>
      <c r="B321" s="21"/>
      <c r="C321" s="35"/>
      <c r="D321" s="21"/>
      <c r="E321" s="36"/>
      <c r="F321" s="22"/>
      <c r="G321" s="37"/>
      <c r="H321" s="38"/>
      <c r="I321" s="24"/>
      <c r="J321" s="39"/>
      <c r="K321" s="23"/>
      <c r="L321" s="166"/>
      <c r="M321" s="171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</row>
    <row r="322" spans="1:25" ht="15.75" customHeight="1" x14ac:dyDescent="0.25">
      <c r="A322" s="11"/>
      <c r="B322" s="21"/>
      <c r="C322" s="35"/>
      <c r="D322" s="21"/>
      <c r="E322" s="36"/>
      <c r="F322" s="22"/>
      <c r="G322" s="37"/>
      <c r="H322" s="38"/>
      <c r="I322" s="24"/>
      <c r="J322" s="39"/>
      <c r="K322" s="23"/>
      <c r="L322" s="166"/>
      <c r="M322" s="171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</row>
    <row r="323" spans="1:25" ht="15.75" customHeight="1" x14ac:dyDescent="0.25">
      <c r="A323" s="11"/>
      <c r="B323" s="21"/>
      <c r="C323" s="35"/>
      <c r="D323" s="21"/>
      <c r="E323" s="36"/>
      <c r="F323" s="22"/>
      <c r="G323" s="37"/>
      <c r="H323" s="38"/>
      <c r="I323" s="24"/>
      <c r="J323" s="39"/>
      <c r="K323" s="23"/>
      <c r="L323" s="166"/>
      <c r="M323" s="171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</row>
    <row r="324" spans="1:25" ht="15.75" customHeight="1" x14ac:dyDescent="0.25">
      <c r="A324" s="11"/>
      <c r="B324" s="21"/>
      <c r="C324" s="35"/>
      <c r="D324" s="21"/>
      <c r="E324" s="36"/>
      <c r="F324" s="22"/>
      <c r="G324" s="37"/>
      <c r="H324" s="38"/>
      <c r="I324" s="24"/>
      <c r="J324" s="39"/>
      <c r="K324" s="23"/>
      <c r="L324" s="166"/>
      <c r="M324" s="171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</row>
    <row r="325" spans="1:25" ht="15.75" customHeight="1" x14ac:dyDescent="0.25">
      <c r="A325" s="11"/>
      <c r="B325" s="21"/>
      <c r="C325" s="35"/>
      <c r="D325" s="21"/>
      <c r="E325" s="36"/>
      <c r="F325" s="22"/>
      <c r="G325" s="37"/>
      <c r="H325" s="38"/>
      <c r="I325" s="24"/>
      <c r="J325" s="39"/>
      <c r="K325" s="23"/>
      <c r="L325" s="166"/>
      <c r="M325" s="171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</row>
    <row r="326" spans="1:25" ht="15.75" customHeight="1" x14ac:dyDescent="0.25">
      <c r="A326" s="11"/>
      <c r="B326" s="21"/>
      <c r="C326" s="35"/>
      <c r="D326" s="21"/>
      <c r="E326" s="36"/>
      <c r="F326" s="22"/>
      <c r="G326" s="37"/>
      <c r="H326" s="38"/>
      <c r="I326" s="24"/>
      <c r="J326" s="39"/>
      <c r="K326" s="23"/>
      <c r="L326" s="166"/>
      <c r="M326" s="171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</row>
    <row r="327" spans="1:25" ht="15.75" customHeight="1" x14ac:dyDescent="0.25">
      <c r="A327" s="11"/>
      <c r="B327" s="21"/>
      <c r="C327" s="35"/>
      <c r="D327" s="21"/>
      <c r="E327" s="36"/>
      <c r="F327" s="22"/>
      <c r="G327" s="37"/>
      <c r="H327" s="38"/>
      <c r="I327" s="24"/>
      <c r="J327" s="39"/>
      <c r="K327" s="23"/>
      <c r="L327" s="166"/>
      <c r="M327" s="171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</row>
    <row r="328" spans="1:25" ht="15.75" customHeight="1" x14ac:dyDescent="0.25">
      <c r="A328" s="11"/>
      <c r="B328" s="21"/>
      <c r="C328" s="35"/>
      <c r="D328" s="21"/>
      <c r="E328" s="36"/>
      <c r="F328" s="22"/>
      <c r="G328" s="37"/>
      <c r="H328" s="38"/>
      <c r="I328" s="24"/>
      <c r="J328" s="39"/>
      <c r="K328" s="23"/>
      <c r="L328" s="166"/>
      <c r="M328" s="171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</row>
    <row r="329" spans="1:25" ht="15.75" customHeight="1" x14ac:dyDescent="0.25">
      <c r="A329" s="11"/>
      <c r="B329" s="21"/>
      <c r="C329" s="35"/>
      <c r="D329" s="21"/>
      <c r="E329" s="36"/>
      <c r="F329" s="22"/>
      <c r="G329" s="37"/>
      <c r="H329" s="38"/>
      <c r="I329" s="24"/>
      <c r="J329" s="39"/>
      <c r="K329" s="23"/>
      <c r="L329" s="166"/>
      <c r="M329" s="171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</row>
    <row r="330" spans="1:25" ht="15.75" customHeight="1" x14ac:dyDescent="0.25">
      <c r="A330" s="11"/>
      <c r="B330" s="21"/>
      <c r="C330" s="35"/>
      <c r="D330" s="21"/>
      <c r="E330" s="36"/>
      <c r="F330" s="22"/>
      <c r="G330" s="37"/>
      <c r="H330" s="38"/>
      <c r="I330" s="24"/>
      <c r="J330" s="39"/>
      <c r="K330" s="23"/>
      <c r="L330" s="166"/>
      <c r="M330" s="171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</row>
    <row r="331" spans="1:25" ht="15.75" customHeight="1" x14ac:dyDescent="0.25">
      <c r="A331" s="11"/>
      <c r="B331" s="21"/>
      <c r="C331" s="35"/>
      <c r="D331" s="21"/>
      <c r="E331" s="36"/>
      <c r="F331" s="22"/>
      <c r="G331" s="37"/>
      <c r="H331" s="38"/>
      <c r="I331" s="24"/>
      <c r="J331" s="39"/>
      <c r="K331" s="23"/>
      <c r="L331" s="166"/>
      <c r="M331" s="171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</row>
    <row r="332" spans="1:25" ht="15.75" customHeight="1" x14ac:dyDescent="0.25">
      <c r="A332" s="11"/>
      <c r="B332" s="21"/>
      <c r="C332" s="35"/>
      <c r="D332" s="21"/>
      <c r="E332" s="36"/>
      <c r="F332" s="22"/>
      <c r="G332" s="37"/>
      <c r="H332" s="38"/>
      <c r="I332" s="24"/>
      <c r="J332" s="39"/>
      <c r="K332" s="23"/>
      <c r="L332" s="166"/>
      <c r="M332" s="171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</row>
    <row r="333" spans="1:25" ht="15.75" customHeight="1" x14ac:dyDescent="0.25">
      <c r="A333" s="11"/>
      <c r="B333" s="21"/>
      <c r="C333" s="35"/>
      <c r="D333" s="21"/>
      <c r="E333" s="36"/>
      <c r="F333" s="22"/>
      <c r="G333" s="37"/>
      <c r="H333" s="38"/>
      <c r="I333" s="24"/>
      <c r="J333" s="39"/>
      <c r="K333" s="23"/>
      <c r="L333" s="166"/>
      <c r="M333" s="171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</row>
    <row r="334" spans="1:25" ht="15.75" customHeight="1" x14ac:dyDescent="0.25">
      <c r="A334" s="11"/>
      <c r="B334" s="21"/>
      <c r="C334" s="35"/>
      <c r="D334" s="21"/>
      <c r="E334" s="36"/>
      <c r="F334" s="22"/>
      <c r="G334" s="37"/>
      <c r="H334" s="38"/>
      <c r="I334" s="24"/>
      <c r="J334" s="39"/>
      <c r="K334" s="23"/>
      <c r="L334" s="166"/>
      <c r="M334" s="171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</row>
    <row r="335" spans="1:25" ht="15.75" customHeight="1" x14ac:dyDescent="0.25">
      <c r="A335" s="11"/>
      <c r="B335" s="21"/>
      <c r="C335" s="35"/>
      <c r="D335" s="21"/>
      <c r="E335" s="36"/>
      <c r="F335" s="22"/>
      <c r="G335" s="37"/>
      <c r="H335" s="38"/>
      <c r="I335" s="24"/>
      <c r="J335" s="39"/>
      <c r="K335" s="23"/>
      <c r="L335" s="166"/>
      <c r="M335" s="171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</row>
    <row r="336" spans="1:25" ht="15.75" customHeight="1" x14ac:dyDescent="0.25">
      <c r="A336" s="11"/>
      <c r="B336" s="21"/>
      <c r="C336" s="35"/>
      <c r="D336" s="21"/>
      <c r="E336" s="36"/>
      <c r="F336" s="22"/>
      <c r="G336" s="37"/>
      <c r="H336" s="38"/>
      <c r="I336" s="24"/>
      <c r="J336" s="39"/>
      <c r="K336" s="23"/>
      <c r="L336" s="166"/>
      <c r="M336" s="171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</row>
    <row r="337" spans="1:25" ht="15.75" customHeight="1" x14ac:dyDescent="0.25">
      <c r="A337" s="11"/>
      <c r="B337" s="21"/>
      <c r="C337" s="35"/>
      <c r="D337" s="21"/>
      <c r="E337" s="36"/>
      <c r="F337" s="22"/>
      <c r="G337" s="37"/>
      <c r="H337" s="38"/>
      <c r="I337" s="24"/>
      <c r="J337" s="39"/>
      <c r="K337" s="23"/>
      <c r="L337" s="166"/>
      <c r="M337" s="171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</row>
    <row r="338" spans="1:25" ht="15.75" customHeight="1" x14ac:dyDescent="0.25">
      <c r="A338" s="11"/>
      <c r="B338" s="21"/>
      <c r="C338" s="35"/>
      <c r="D338" s="21"/>
      <c r="E338" s="36"/>
      <c r="F338" s="22"/>
      <c r="G338" s="37"/>
      <c r="H338" s="38"/>
      <c r="I338" s="24"/>
      <c r="J338" s="39"/>
      <c r="K338" s="23"/>
      <c r="L338" s="166"/>
      <c r="M338" s="171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</row>
    <row r="339" spans="1:25" ht="15.75" customHeight="1" x14ac:dyDescent="0.25">
      <c r="A339" s="11"/>
      <c r="B339" s="21"/>
      <c r="C339" s="35"/>
      <c r="D339" s="21"/>
      <c r="E339" s="36"/>
      <c r="F339" s="22"/>
      <c r="G339" s="37"/>
      <c r="H339" s="38"/>
      <c r="I339" s="24"/>
      <c r="J339" s="39"/>
      <c r="K339" s="23"/>
      <c r="L339" s="166"/>
      <c r="M339" s="171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</row>
    <row r="340" spans="1:25" ht="15.75" customHeight="1" x14ac:dyDescent="0.25">
      <c r="A340" s="11"/>
      <c r="B340" s="21"/>
      <c r="C340" s="35"/>
      <c r="D340" s="21"/>
      <c r="E340" s="36"/>
      <c r="F340" s="22"/>
      <c r="G340" s="37"/>
      <c r="H340" s="38"/>
      <c r="I340" s="24"/>
      <c r="J340" s="39"/>
      <c r="K340" s="23"/>
      <c r="L340" s="166"/>
      <c r="M340" s="171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</row>
    <row r="341" spans="1:25" ht="15.75" customHeight="1" x14ac:dyDescent="0.25">
      <c r="A341" s="11"/>
      <c r="B341" s="21"/>
      <c r="C341" s="35"/>
      <c r="D341" s="21"/>
      <c r="E341" s="36"/>
      <c r="F341" s="22"/>
      <c r="G341" s="37"/>
      <c r="H341" s="38"/>
      <c r="I341" s="24"/>
      <c r="J341" s="39"/>
      <c r="K341" s="23"/>
      <c r="L341" s="166"/>
      <c r="M341" s="171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</row>
    <row r="342" spans="1:25" ht="15.75" customHeight="1" x14ac:dyDescent="0.25">
      <c r="A342" s="11"/>
      <c r="B342" s="21"/>
      <c r="C342" s="35"/>
      <c r="D342" s="21"/>
      <c r="E342" s="36"/>
      <c r="F342" s="22"/>
      <c r="G342" s="37"/>
      <c r="H342" s="38"/>
      <c r="I342" s="24"/>
      <c r="J342" s="39"/>
      <c r="K342" s="23"/>
      <c r="L342" s="166"/>
      <c r="M342" s="171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</row>
    <row r="343" spans="1:25" ht="15.75" customHeight="1" x14ac:dyDescent="0.25">
      <c r="A343" s="11"/>
      <c r="B343" s="21"/>
      <c r="C343" s="35"/>
      <c r="D343" s="21"/>
      <c r="E343" s="36"/>
      <c r="F343" s="22"/>
      <c r="G343" s="37"/>
      <c r="H343" s="38"/>
      <c r="I343" s="24"/>
      <c r="J343" s="39"/>
      <c r="K343" s="23"/>
      <c r="L343" s="166"/>
      <c r="M343" s="171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</row>
    <row r="344" spans="1:25" ht="15.75" customHeight="1" x14ac:dyDescent="0.25">
      <c r="A344" s="11"/>
      <c r="B344" s="21"/>
      <c r="C344" s="35"/>
      <c r="D344" s="21"/>
      <c r="E344" s="36"/>
      <c r="F344" s="22"/>
      <c r="G344" s="37"/>
      <c r="H344" s="38"/>
      <c r="I344" s="24"/>
      <c r="J344" s="39"/>
      <c r="K344" s="23"/>
      <c r="L344" s="166"/>
      <c r="M344" s="171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</row>
    <row r="345" spans="1:25" ht="15.75" customHeight="1" x14ac:dyDescent="0.25">
      <c r="A345" s="11"/>
      <c r="B345" s="21"/>
      <c r="C345" s="35"/>
      <c r="D345" s="21"/>
      <c r="E345" s="36"/>
      <c r="F345" s="22"/>
      <c r="G345" s="37"/>
      <c r="H345" s="38"/>
      <c r="I345" s="24"/>
      <c r="J345" s="39"/>
      <c r="K345" s="23"/>
      <c r="L345" s="166"/>
      <c r="M345" s="171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</row>
    <row r="346" spans="1:25" ht="15.75" customHeight="1" x14ac:dyDescent="0.25">
      <c r="A346" s="11"/>
      <c r="B346" s="21"/>
      <c r="C346" s="35"/>
      <c r="D346" s="21"/>
      <c r="E346" s="36"/>
      <c r="F346" s="22"/>
      <c r="G346" s="37"/>
      <c r="H346" s="38"/>
      <c r="I346" s="24"/>
      <c r="J346" s="39"/>
      <c r="K346" s="23"/>
      <c r="L346" s="166"/>
      <c r="M346" s="171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</row>
    <row r="347" spans="1:25" ht="15.75" customHeight="1" x14ac:dyDescent="0.25">
      <c r="A347" s="11"/>
      <c r="B347" s="21"/>
      <c r="C347" s="35"/>
      <c r="D347" s="21"/>
      <c r="E347" s="36"/>
      <c r="F347" s="22"/>
      <c r="G347" s="37"/>
      <c r="H347" s="38"/>
      <c r="I347" s="24"/>
      <c r="J347" s="39"/>
      <c r="K347" s="23"/>
      <c r="L347" s="166"/>
      <c r="M347" s="171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</row>
    <row r="348" spans="1:25" ht="15.75" customHeight="1" x14ac:dyDescent="0.25">
      <c r="A348" s="11"/>
      <c r="B348" s="21"/>
      <c r="C348" s="35"/>
      <c r="D348" s="21"/>
      <c r="E348" s="36"/>
      <c r="F348" s="22"/>
      <c r="G348" s="37"/>
      <c r="H348" s="38"/>
      <c r="I348" s="24"/>
      <c r="J348" s="39"/>
      <c r="K348" s="23"/>
      <c r="L348" s="166"/>
      <c r="M348" s="171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</row>
    <row r="349" spans="1:25" ht="15.75" customHeight="1" x14ac:dyDescent="0.25">
      <c r="A349" s="11"/>
      <c r="B349" s="21"/>
      <c r="C349" s="35"/>
      <c r="D349" s="21"/>
      <c r="E349" s="36"/>
      <c r="F349" s="22"/>
      <c r="G349" s="37"/>
      <c r="H349" s="38"/>
      <c r="I349" s="24"/>
      <c r="J349" s="39"/>
      <c r="K349" s="23"/>
      <c r="L349" s="166"/>
      <c r="M349" s="171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</row>
    <row r="350" spans="1:25" ht="15.75" customHeight="1" x14ac:dyDescent="0.25">
      <c r="A350" s="11"/>
      <c r="B350" s="21"/>
      <c r="C350" s="35"/>
      <c r="D350" s="21"/>
      <c r="E350" s="36"/>
      <c r="F350" s="22"/>
      <c r="G350" s="37"/>
      <c r="H350" s="38"/>
      <c r="I350" s="24"/>
      <c r="J350" s="39"/>
      <c r="K350" s="23"/>
      <c r="L350" s="166"/>
      <c r="M350" s="171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</row>
    <row r="351" spans="1:25" ht="15.75" customHeight="1" x14ac:dyDescent="0.25">
      <c r="A351" s="11"/>
      <c r="B351" s="21"/>
      <c r="C351" s="35"/>
      <c r="D351" s="21"/>
      <c r="E351" s="36"/>
      <c r="F351" s="22"/>
      <c r="G351" s="37"/>
      <c r="H351" s="38"/>
      <c r="I351" s="24"/>
      <c r="J351" s="39"/>
      <c r="K351" s="23"/>
      <c r="L351" s="166"/>
      <c r="M351" s="171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</row>
    <row r="352" spans="1:25" ht="15.75" customHeight="1" x14ac:dyDescent="0.25">
      <c r="A352" s="11"/>
      <c r="B352" s="21"/>
      <c r="C352" s="35"/>
      <c r="D352" s="21"/>
      <c r="E352" s="36"/>
      <c r="F352" s="22"/>
      <c r="G352" s="37"/>
      <c r="H352" s="38"/>
      <c r="I352" s="24"/>
      <c r="J352" s="39"/>
      <c r="K352" s="23"/>
      <c r="L352" s="166"/>
      <c r="M352" s="171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</row>
    <row r="353" spans="1:25" ht="15.75" customHeight="1" x14ac:dyDescent="0.25">
      <c r="A353" s="11"/>
      <c r="B353" s="21"/>
      <c r="C353" s="35"/>
      <c r="D353" s="21"/>
      <c r="E353" s="36"/>
      <c r="F353" s="22"/>
      <c r="G353" s="37"/>
      <c r="H353" s="38"/>
      <c r="I353" s="24"/>
      <c r="J353" s="39"/>
      <c r="K353" s="23"/>
      <c r="L353" s="166"/>
      <c r="M353" s="171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</row>
    <row r="354" spans="1:25" ht="15.75" customHeight="1" x14ac:dyDescent="0.25">
      <c r="A354" s="11"/>
      <c r="B354" s="21"/>
      <c r="C354" s="35"/>
      <c r="D354" s="21"/>
      <c r="E354" s="36"/>
      <c r="F354" s="22"/>
      <c r="G354" s="37"/>
      <c r="H354" s="38"/>
      <c r="I354" s="24"/>
      <c r="J354" s="39"/>
      <c r="K354" s="23"/>
      <c r="L354" s="166"/>
      <c r="M354" s="171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</row>
    <row r="355" spans="1:25" ht="15.75" customHeight="1" x14ac:dyDescent="0.25">
      <c r="A355" s="11"/>
      <c r="B355" s="21"/>
      <c r="C355" s="35"/>
      <c r="D355" s="21"/>
      <c r="E355" s="36"/>
      <c r="F355" s="22"/>
      <c r="G355" s="37"/>
      <c r="H355" s="38"/>
      <c r="I355" s="24"/>
      <c r="J355" s="39"/>
      <c r="K355" s="23"/>
      <c r="L355" s="166"/>
      <c r="M355" s="171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</row>
    <row r="356" spans="1:25" ht="15.75" customHeight="1" x14ac:dyDescent="0.25">
      <c r="A356" s="11"/>
      <c r="B356" s="21"/>
      <c r="C356" s="35"/>
      <c r="D356" s="21"/>
      <c r="E356" s="36"/>
      <c r="F356" s="22"/>
      <c r="G356" s="37"/>
      <c r="H356" s="38"/>
      <c r="I356" s="24"/>
      <c r="J356" s="39"/>
      <c r="K356" s="23"/>
      <c r="L356" s="166"/>
      <c r="M356" s="171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</row>
    <row r="357" spans="1:25" ht="15.75" customHeight="1" x14ac:dyDescent="0.25">
      <c r="A357" s="11"/>
      <c r="B357" s="21"/>
      <c r="C357" s="35"/>
      <c r="D357" s="21"/>
      <c r="E357" s="36"/>
      <c r="F357" s="22"/>
      <c r="G357" s="37"/>
      <c r="H357" s="38"/>
      <c r="I357" s="24"/>
      <c r="J357" s="39"/>
      <c r="K357" s="23"/>
      <c r="L357" s="166"/>
      <c r="M357" s="171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</row>
    <row r="358" spans="1:25" ht="15.75" customHeight="1" x14ac:dyDescent="0.25">
      <c r="A358" s="11"/>
      <c r="B358" s="21"/>
      <c r="C358" s="35"/>
      <c r="D358" s="21"/>
      <c r="E358" s="36"/>
      <c r="F358" s="22"/>
      <c r="G358" s="37"/>
      <c r="H358" s="38"/>
      <c r="I358" s="24"/>
      <c r="J358" s="39"/>
      <c r="K358" s="23"/>
      <c r="L358" s="166"/>
      <c r="M358" s="171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</row>
    <row r="359" spans="1:25" ht="15.75" customHeight="1" x14ac:dyDescent="0.25">
      <c r="A359" s="11"/>
      <c r="B359" s="21"/>
      <c r="C359" s="35"/>
      <c r="D359" s="21"/>
      <c r="E359" s="36"/>
      <c r="F359" s="22"/>
      <c r="G359" s="37"/>
      <c r="H359" s="38"/>
      <c r="I359" s="24"/>
      <c r="J359" s="39"/>
      <c r="K359" s="23"/>
      <c r="L359" s="166"/>
      <c r="M359" s="171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</row>
    <row r="360" spans="1:25" ht="15.75" customHeight="1" x14ac:dyDescent="0.25">
      <c r="A360" s="11"/>
      <c r="B360" s="21"/>
      <c r="C360" s="35"/>
      <c r="D360" s="21"/>
      <c r="E360" s="36"/>
      <c r="F360" s="22"/>
      <c r="G360" s="37"/>
      <c r="H360" s="38"/>
      <c r="I360" s="24"/>
      <c r="J360" s="39"/>
      <c r="K360" s="23"/>
      <c r="L360" s="166"/>
      <c r="M360" s="171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</row>
    <row r="361" spans="1:25" ht="15.75" customHeight="1" x14ac:dyDescent="0.25">
      <c r="A361" s="11"/>
      <c r="B361" s="21"/>
      <c r="C361" s="35"/>
      <c r="D361" s="21"/>
      <c r="E361" s="36"/>
      <c r="F361" s="22"/>
      <c r="G361" s="37"/>
      <c r="H361" s="38"/>
      <c r="I361" s="24"/>
      <c r="J361" s="39"/>
      <c r="K361" s="23"/>
      <c r="L361" s="166"/>
      <c r="M361" s="171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</row>
    <row r="362" spans="1:25" ht="15.75" customHeight="1" x14ac:dyDescent="0.25">
      <c r="A362" s="11"/>
      <c r="B362" s="21"/>
      <c r="C362" s="35"/>
      <c r="D362" s="21"/>
      <c r="E362" s="36"/>
      <c r="F362" s="22"/>
      <c r="G362" s="37"/>
      <c r="H362" s="38"/>
      <c r="I362" s="24"/>
      <c r="J362" s="39"/>
      <c r="K362" s="23"/>
      <c r="L362" s="166"/>
      <c r="M362" s="171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</row>
    <row r="363" spans="1:25" ht="15.75" customHeight="1" x14ac:dyDescent="0.25">
      <c r="A363" s="11"/>
      <c r="B363" s="21"/>
      <c r="C363" s="35"/>
      <c r="D363" s="21"/>
      <c r="E363" s="36"/>
      <c r="F363" s="22"/>
      <c r="G363" s="37"/>
      <c r="H363" s="38"/>
      <c r="I363" s="24"/>
      <c r="J363" s="39"/>
      <c r="K363" s="23"/>
      <c r="L363" s="166"/>
      <c r="M363" s="171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</row>
    <row r="364" spans="1:25" ht="15.75" customHeight="1" x14ac:dyDescent="0.25">
      <c r="A364" s="11"/>
      <c r="B364" s="21"/>
      <c r="C364" s="35"/>
      <c r="D364" s="21"/>
      <c r="E364" s="36"/>
      <c r="F364" s="22"/>
      <c r="G364" s="37"/>
      <c r="H364" s="38"/>
      <c r="I364" s="24"/>
      <c r="J364" s="39"/>
      <c r="K364" s="23"/>
      <c r="L364" s="166"/>
      <c r="M364" s="171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</row>
    <row r="365" spans="1:25" ht="15.75" customHeight="1" x14ac:dyDescent="0.25">
      <c r="A365" s="11"/>
      <c r="B365" s="21"/>
      <c r="C365" s="35"/>
      <c r="D365" s="21"/>
      <c r="E365" s="36"/>
      <c r="F365" s="22"/>
      <c r="G365" s="37"/>
      <c r="H365" s="38"/>
      <c r="I365" s="24"/>
      <c r="J365" s="39"/>
      <c r="K365" s="23"/>
      <c r="L365" s="166"/>
      <c r="M365" s="171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</row>
    <row r="366" spans="1:25" ht="15.75" customHeight="1" x14ac:dyDescent="0.25">
      <c r="A366" s="11"/>
      <c r="B366" s="21"/>
      <c r="C366" s="35"/>
      <c r="D366" s="21"/>
      <c r="E366" s="36"/>
      <c r="F366" s="22"/>
      <c r="G366" s="37"/>
      <c r="H366" s="38"/>
      <c r="I366" s="24"/>
      <c r="J366" s="39"/>
      <c r="K366" s="23"/>
      <c r="L366" s="166"/>
      <c r="M366" s="171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</row>
    <row r="367" spans="1:25" ht="15.75" customHeight="1" x14ac:dyDescent="0.25">
      <c r="A367" s="11"/>
      <c r="B367" s="21"/>
      <c r="C367" s="35"/>
      <c r="D367" s="21"/>
      <c r="E367" s="36"/>
      <c r="F367" s="22"/>
      <c r="G367" s="37"/>
      <c r="H367" s="38"/>
      <c r="I367" s="24"/>
      <c r="J367" s="39"/>
      <c r="K367" s="23"/>
      <c r="L367" s="166"/>
      <c r="M367" s="171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</row>
    <row r="368" spans="1:25" ht="15.75" customHeight="1" x14ac:dyDescent="0.25">
      <c r="A368" s="11"/>
      <c r="B368" s="21"/>
      <c r="C368" s="35"/>
      <c r="D368" s="21"/>
      <c r="E368" s="36"/>
      <c r="F368" s="22"/>
      <c r="G368" s="37"/>
      <c r="H368" s="38"/>
      <c r="I368" s="24"/>
      <c r="J368" s="39"/>
      <c r="K368" s="23"/>
      <c r="L368" s="166"/>
      <c r="M368" s="171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</row>
    <row r="369" spans="1:25" ht="15.75" customHeight="1" x14ac:dyDescent="0.25">
      <c r="A369" s="11"/>
      <c r="B369" s="21"/>
      <c r="C369" s="35"/>
      <c r="D369" s="21"/>
      <c r="E369" s="36"/>
      <c r="F369" s="22"/>
      <c r="G369" s="37"/>
      <c r="H369" s="38"/>
      <c r="I369" s="24"/>
      <c r="J369" s="39"/>
      <c r="K369" s="23"/>
      <c r="L369" s="166"/>
      <c r="M369" s="171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</row>
    <row r="370" spans="1:25" ht="15.75" customHeight="1" x14ac:dyDescent="0.25">
      <c r="A370" s="11"/>
      <c r="B370" s="21"/>
      <c r="C370" s="35"/>
      <c r="D370" s="21"/>
      <c r="E370" s="36"/>
      <c r="F370" s="22"/>
      <c r="G370" s="37"/>
      <c r="H370" s="38"/>
      <c r="I370" s="24"/>
      <c r="J370" s="39"/>
      <c r="K370" s="23"/>
      <c r="L370" s="166"/>
      <c r="M370" s="171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</row>
    <row r="371" spans="1:25" ht="15.75" customHeight="1" x14ac:dyDescent="0.25">
      <c r="A371" s="11"/>
      <c r="B371" s="21"/>
      <c r="C371" s="35"/>
      <c r="D371" s="21"/>
      <c r="E371" s="36"/>
      <c r="F371" s="22"/>
      <c r="G371" s="37"/>
      <c r="H371" s="38"/>
      <c r="I371" s="24"/>
      <c r="J371" s="39"/>
      <c r="K371" s="23"/>
      <c r="L371" s="166"/>
      <c r="M371" s="171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</row>
    <row r="372" spans="1:25" ht="15.75" customHeight="1" x14ac:dyDescent="0.25">
      <c r="A372" s="11"/>
      <c r="B372" s="21"/>
      <c r="C372" s="35"/>
      <c r="D372" s="21"/>
      <c r="E372" s="36"/>
      <c r="F372" s="22"/>
      <c r="G372" s="37"/>
      <c r="H372" s="38"/>
      <c r="I372" s="24"/>
      <c r="J372" s="39"/>
      <c r="K372" s="23"/>
      <c r="L372" s="166"/>
      <c r="M372" s="171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</row>
    <row r="373" spans="1:25" ht="15.75" customHeight="1" x14ac:dyDescent="0.25">
      <c r="A373" s="11"/>
      <c r="B373" s="21"/>
      <c r="C373" s="35"/>
      <c r="D373" s="21"/>
      <c r="E373" s="36"/>
      <c r="F373" s="22"/>
      <c r="G373" s="37"/>
      <c r="H373" s="38"/>
      <c r="I373" s="24"/>
      <c r="J373" s="39"/>
      <c r="K373" s="23"/>
      <c r="L373" s="166"/>
      <c r="M373" s="171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</row>
    <row r="374" spans="1:25" ht="15.75" customHeight="1" x14ac:dyDescent="0.25">
      <c r="A374" s="11"/>
      <c r="B374" s="21"/>
      <c r="C374" s="35"/>
      <c r="D374" s="21"/>
      <c r="E374" s="36"/>
      <c r="F374" s="22"/>
      <c r="G374" s="37"/>
      <c r="H374" s="38"/>
      <c r="I374" s="24"/>
      <c r="J374" s="39"/>
      <c r="K374" s="23"/>
      <c r="L374" s="166"/>
      <c r="M374" s="171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</row>
    <row r="375" spans="1:25" ht="15.75" customHeight="1" x14ac:dyDescent="0.25">
      <c r="A375" s="11"/>
      <c r="B375" s="21"/>
      <c r="C375" s="35"/>
      <c r="D375" s="21"/>
      <c r="E375" s="36"/>
      <c r="F375" s="22"/>
      <c r="G375" s="37"/>
      <c r="H375" s="38"/>
      <c r="I375" s="24"/>
      <c r="J375" s="39"/>
      <c r="K375" s="23"/>
      <c r="L375" s="166"/>
      <c r="M375" s="171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</row>
    <row r="376" spans="1:25" ht="15.75" customHeight="1" x14ac:dyDescent="0.25">
      <c r="A376" s="11"/>
      <c r="B376" s="21"/>
      <c r="C376" s="35"/>
      <c r="D376" s="21"/>
      <c r="E376" s="36"/>
      <c r="F376" s="22"/>
      <c r="G376" s="37"/>
      <c r="H376" s="38"/>
      <c r="I376" s="24"/>
      <c r="J376" s="39"/>
      <c r="K376" s="23"/>
      <c r="L376" s="166"/>
      <c r="M376" s="171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</row>
    <row r="377" spans="1:25" ht="15.75" customHeight="1" x14ac:dyDescent="0.25">
      <c r="A377" s="11"/>
      <c r="B377" s="21"/>
      <c r="C377" s="35"/>
      <c r="D377" s="21"/>
      <c r="E377" s="36"/>
      <c r="F377" s="22"/>
      <c r="G377" s="37"/>
      <c r="H377" s="38"/>
      <c r="I377" s="24"/>
      <c r="J377" s="39"/>
      <c r="K377" s="23"/>
      <c r="L377" s="166"/>
      <c r="M377" s="171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</row>
    <row r="378" spans="1:25" ht="15.75" customHeight="1" x14ac:dyDescent="0.25">
      <c r="A378" s="11"/>
      <c r="B378" s="21"/>
      <c r="C378" s="35"/>
      <c r="D378" s="21"/>
      <c r="E378" s="36"/>
      <c r="F378" s="22"/>
      <c r="G378" s="37"/>
      <c r="H378" s="38"/>
      <c r="I378" s="24"/>
      <c r="J378" s="39"/>
      <c r="K378" s="23"/>
      <c r="L378" s="166"/>
      <c r="M378" s="171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</row>
    <row r="379" spans="1:25" ht="15.75" customHeight="1" x14ac:dyDescent="0.25">
      <c r="A379" s="11"/>
      <c r="B379" s="21"/>
      <c r="C379" s="35"/>
      <c r="D379" s="21"/>
      <c r="E379" s="36"/>
      <c r="F379" s="22"/>
      <c r="G379" s="37"/>
      <c r="H379" s="38"/>
      <c r="I379" s="24"/>
      <c r="J379" s="39"/>
      <c r="K379" s="23"/>
      <c r="L379" s="166"/>
      <c r="M379" s="171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</row>
    <row r="380" spans="1:25" ht="15.75" customHeight="1" x14ac:dyDescent="0.25">
      <c r="A380" s="11"/>
      <c r="B380" s="21"/>
      <c r="C380" s="35"/>
      <c r="D380" s="21"/>
      <c r="E380" s="36"/>
      <c r="F380" s="22"/>
      <c r="G380" s="37"/>
      <c r="H380" s="38"/>
      <c r="I380" s="24"/>
      <c r="J380" s="39"/>
      <c r="K380" s="23"/>
      <c r="L380" s="166"/>
      <c r="M380" s="171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</row>
    <row r="381" spans="1:25" ht="15.75" customHeight="1" x14ac:dyDescent="0.25">
      <c r="A381" s="11"/>
      <c r="B381" s="21"/>
      <c r="C381" s="35"/>
      <c r="D381" s="21"/>
      <c r="E381" s="36"/>
      <c r="F381" s="22"/>
      <c r="G381" s="37"/>
      <c r="H381" s="38"/>
      <c r="I381" s="24"/>
      <c r="J381" s="39"/>
      <c r="K381" s="23"/>
      <c r="L381" s="166"/>
      <c r="M381" s="171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</row>
    <row r="382" spans="1:25" ht="15.75" customHeight="1" x14ac:dyDescent="0.25">
      <c r="A382" s="11"/>
      <c r="B382" s="21"/>
      <c r="C382" s="35"/>
      <c r="D382" s="21"/>
      <c r="E382" s="36"/>
      <c r="F382" s="22"/>
      <c r="G382" s="37"/>
      <c r="H382" s="38"/>
      <c r="I382" s="24"/>
      <c r="J382" s="39"/>
      <c r="K382" s="23"/>
      <c r="L382" s="166"/>
      <c r="M382" s="171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</row>
    <row r="383" spans="1:25" ht="15.75" customHeight="1" x14ac:dyDescent="0.25">
      <c r="A383" s="11"/>
      <c r="B383" s="21"/>
      <c r="C383" s="35"/>
      <c r="D383" s="21"/>
      <c r="E383" s="36"/>
      <c r="F383" s="22"/>
      <c r="G383" s="37"/>
      <c r="H383" s="38"/>
      <c r="I383" s="24"/>
      <c r="J383" s="39"/>
      <c r="K383" s="23"/>
      <c r="L383" s="166"/>
      <c r="M383" s="171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</row>
    <row r="384" spans="1:25" ht="15.75" customHeight="1" x14ac:dyDescent="0.25">
      <c r="A384" s="11"/>
      <c r="B384" s="21"/>
      <c r="C384" s="35"/>
      <c r="D384" s="21"/>
      <c r="E384" s="36"/>
      <c r="F384" s="22"/>
      <c r="G384" s="37"/>
      <c r="H384" s="38"/>
      <c r="I384" s="24"/>
      <c r="J384" s="39"/>
      <c r="K384" s="23"/>
      <c r="L384" s="166"/>
      <c r="M384" s="171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</row>
    <row r="385" spans="1:25" ht="15.75" customHeight="1" x14ac:dyDescent="0.25">
      <c r="A385" s="11"/>
      <c r="B385" s="21"/>
      <c r="C385" s="35"/>
      <c r="D385" s="21"/>
      <c r="E385" s="36"/>
      <c r="F385" s="22"/>
      <c r="G385" s="37"/>
      <c r="H385" s="38"/>
      <c r="I385" s="24"/>
      <c r="J385" s="39"/>
      <c r="K385" s="23"/>
      <c r="L385" s="166"/>
      <c r="M385" s="171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</row>
    <row r="386" spans="1:25" ht="15.75" customHeight="1" x14ac:dyDescent="0.25">
      <c r="A386" s="11"/>
      <c r="B386" s="21"/>
      <c r="C386" s="35"/>
      <c r="D386" s="21"/>
      <c r="E386" s="36"/>
      <c r="F386" s="22"/>
      <c r="G386" s="37"/>
      <c r="H386" s="38"/>
      <c r="I386" s="24"/>
      <c r="J386" s="39"/>
      <c r="K386" s="23"/>
      <c r="L386" s="166"/>
      <c r="M386" s="171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</row>
    <row r="387" spans="1:25" ht="15.75" customHeight="1" x14ac:dyDescent="0.25">
      <c r="A387" s="11"/>
      <c r="B387" s="21"/>
      <c r="C387" s="35"/>
      <c r="D387" s="21"/>
      <c r="E387" s="36"/>
      <c r="F387" s="22"/>
      <c r="G387" s="37"/>
      <c r="H387" s="38"/>
      <c r="I387" s="24"/>
      <c r="J387" s="39"/>
      <c r="K387" s="23"/>
      <c r="L387" s="166"/>
      <c r="M387" s="171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</row>
    <row r="388" spans="1:25" ht="15.75" customHeight="1" x14ac:dyDescent="0.25">
      <c r="A388" s="11"/>
      <c r="B388" s="21"/>
      <c r="C388" s="35"/>
      <c r="D388" s="21"/>
      <c r="E388" s="36"/>
      <c r="F388" s="22"/>
      <c r="G388" s="37"/>
      <c r="H388" s="38"/>
      <c r="I388" s="24"/>
      <c r="J388" s="39"/>
      <c r="K388" s="23"/>
      <c r="L388" s="166"/>
      <c r="M388" s="171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</row>
    <row r="389" spans="1:25" ht="15.75" customHeight="1" x14ac:dyDescent="0.25">
      <c r="A389" s="11"/>
      <c r="B389" s="21"/>
      <c r="C389" s="35"/>
      <c r="D389" s="21"/>
      <c r="E389" s="36"/>
      <c r="F389" s="22"/>
      <c r="G389" s="37"/>
      <c r="H389" s="38"/>
      <c r="I389" s="24"/>
      <c r="J389" s="39"/>
      <c r="K389" s="23"/>
      <c r="L389" s="166"/>
      <c r="M389" s="171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</row>
    <row r="390" spans="1:25" ht="15.75" customHeight="1" x14ac:dyDescent="0.25">
      <c r="A390" s="11"/>
      <c r="B390" s="21"/>
      <c r="C390" s="35"/>
      <c r="D390" s="21"/>
      <c r="E390" s="36"/>
      <c r="F390" s="22"/>
      <c r="G390" s="37"/>
      <c r="H390" s="38"/>
      <c r="I390" s="24"/>
      <c r="J390" s="39"/>
      <c r="K390" s="23"/>
      <c r="L390" s="166"/>
      <c r="M390" s="171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</row>
    <row r="391" spans="1:25" ht="15.75" customHeight="1" x14ac:dyDescent="0.25">
      <c r="A391" s="11"/>
      <c r="B391" s="21"/>
      <c r="C391" s="35"/>
      <c r="D391" s="21"/>
      <c r="E391" s="36"/>
      <c r="F391" s="22"/>
      <c r="G391" s="37"/>
      <c r="H391" s="38"/>
      <c r="I391" s="24"/>
      <c r="J391" s="39"/>
      <c r="K391" s="23"/>
      <c r="L391" s="166"/>
      <c r="M391" s="171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</row>
    <row r="392" spans="1:25" ht="15.75" customHeight="1" x14ac:dyDescent="0.25">
      <c r="A392" s="11"/>
      <c r="B392" s="21"/>
      <c r="C392" s="35"/>
      <c r="D392" s="21"/>
      <c r="E392" s="36"/>
      <c r="F392" s="22"/>
      <c r="G392" s="37"/>
      <c r="H392" s="38"/>
      <c r="I392" s="24"/>
      <c r="J392" s="39"/>
      <c r="K392" s="23"/>
      <c r="L392" s="166"/>
      <c r="M392" s="171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</row>
    <row r="393" spans="1:25" ht="15.75" customHeight="1" x14ac:dyDescent="0.25">
      <c r="A393" s="11"/>
      <c r="B393" s="21"/>
      <c r="C393" s="35"/>
      <c r="D393" s="21"/>
      <c r="E393" s="36"/>
      <c r="F393" s="22"/>
      <c r="G393" s="37"/>
      <c r="H393" s="38"/>
      <c r="I393" s="24"/>
      <c r="J393" s="39"/>
      <c r="K393" s="23"/>
      <c r="L393" s="166"/>
      <c r="M393" s="171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</row>
    <row r="394" spans="1:25" ht="15.75" customHeight="1" x14ac:dyDescent="0.25">
      <c r="A394" s="11"/>
      <c r="B394" s="21"/>
      <c r="C394" s="35"/>
      <c r="D394" s="21"/>
      <c r="E394" s="36"/>
      <c r="F394" s="22"/>
      <c r="G394" s="37"/>
      <c r="H394" s="38"/>
      <c r="I394" s="24"/>
      <c r="J394" s="39"/>
      <c r="K394" s="23"/>
      <c r="L394" s="166"/>
      <c r="M394" s="171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</row>
    <row r="395" spans="1:25" ht="15.75" customHeight="1" x14ac:dyDescent="0.25">
      <c r="A395" s="11"/>
      <c r="B395" s="21"/>
      <c r="C395" s="35"/>
      <c r="D395" s="21"/>
      <c r="E395" s="36"/>
      <c r="F395" s="22"/>
      <c r="G395" s="37"/>
      <c r="H395" s="38"/>
      <c r="I395" s="24"/>
      <c r="J395" s="39"/>
      <c r="K395" s="23"/>
      <c r="L395" s="166"/>
      <c r="M395" s="171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</row>
    <row r="396" spans="1:25" ht="15.75" customHeight="1" x14ac:dyDescent="0.25">
      <c r="A396" s="11"/>
      <c r="B396" s="21"/>
      <c r="C396" s="35"/>
      <c r="D396" s="21"/>
      <c r="E396" s="36"/>
      <c r="F396" s="22"/>
      <c r="G396" s="37"/>
      <c r="H396" s="38"/>
      <c r="I396" s="24"/>
      <c r="J396" s="39"/>
      <c r="K396" s="23"/>
      <c r="L396" s="166"/>
      <c r="M396" s="171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</row>
    <row r="397" spans="1:25" ht="15.75" customHeight="1" x14ac:dyDescent="0.25">
      <c r="A397" s="11"/>
      <c r="B397" s="21"/>
      <c r="C397" s="35"/>
      <c r="D397" s="21"/>
      <c r="E397" s="36"/>
      <c r="F397" s="22"/>
      <c r="G397" s="37"/>
      <c r="H397" s="38"/>
      <c r="I397" s="24"/>
      <c r="J397" s="39"/>
      <c r="K397" s="23"/>
      <c r="L397" s="166"/>
      <c r="M397" s="171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</row>
    <row r="398" spans="1:25" ht="15.75" customHeight="1" x14ac:dyDescent="0.25">
      <c r="A398" s="11"/>
      <c r="B398" s="21"/>
      <c r="C398" s="35"/>
      <c r="D398" s="21"/>
      <c r="E398" s="36"/>
      <c r="F398" s="22"/>
      <c r="G398" s="37"/>
      <c r="H398" s="38"/>
      <c r="I398" s="24"/>
      <c r="J398" s="39"/>
      <c r="K398" s="23"/>
      <c r="L398" s="166"/>
      <c r="M398" s="171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</row>
    <row r="399" spans="1:25" ht="15.75" customHeight="1" x14ac:dyDescent="0.25">
      <c r="A399" s="11"/>
      <c r="B399" s="21"/>
      <c r="C399" s="35"/>
      <c r="D399" s="21"/>
      <c r="E399" s="36"/>
      <c r="F399" s="22"/>
      <c r="G399" s="37"/>
      <c r="H399" s="38"/>
      <c r="I399" s="24"/>
      <c r="J399" s="39"/>
      <c r="K399" s="23"/>
      <c r="L399" s="166"/>
      <c r="M399" s="171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</row>
    <row r="400" spans="1:25" ht="15.75" customHeight="1" x14ac:dyDescent="0.25">
      <c r="A400" s="11"/>
      <c r="B400" s="21"/>
      <c r="C400" s="35"/>
      <c r="D400" s="21"/>
      <c r="E400" s="36"/>
      <c r="F400" s="22"/>
      <c r="G400" s="37"/>
      <c r="H400" s="38"/>
      <c r="I400" s="24"/>
      <c r="J400" s="39"/>
      <c r="K400" s="23"/>
      <c r="L400" s="166"/>
      <c r="M400" s="171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</row>
    <row r="401" spans="1:25" ht="15.75" customHeight="1" x14ac:dyDescent="0.25">
      <c r="A401" s="11"/>
      <c r="B401" s="21"/>
      <c r="C401" s="35"/>
      <c r="D401" s="21"/>
      <c r="E401" s="36"/>
      <c r="F401" s="22"/>
      <c r="G401" s="37"/>
      <c r="H401" s="38"/>
      <c r="I401" s="24"/>
      <c r="J401" s="39"/>
      <c r="K401" s="23"/>
      <c r="L401" s="166"/>
      <c r="M401" s="171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</row>
    <row r="402" spans="1:25" ht="15.75" customHeight="1" x14ac:dyDescent="0.25">
      <c r="A402" s="11"/>
      <c r="B402" s="21"/>
      <c r="C402" s="35"/>
      <c r="D402" s="21"/>
      <c r="E402" s="36"/>
      <c r="F402" s="22"/>
      <c r="G402" s="37"/>
      <c r="H402" s="38"/>
      <c r="I402" s="24"/>
      <c r="J402" s="39"/>
      <c r="K402" s="23"/>
      <c r="L402" s="166"/>
      <c r="M402" s="171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</row>
    <row r="403" spans="1:25" ht="15.75" customHeight="1" x14ac:dyDescent="0.25">
      <c r="A403" s="11"/>
      <c r="B403" s="21"/>
      <c r="C403" s="35"/>
      <c r="D403" s="21"/>
      <c r="E403" s="36"/>
      <c r="F403" s="22"/>
      <c r="G403" s="37"/>
      <c r="H403" s="38"/>
      <c r="I403" s="24"/>
      <c r="J403" s="39"/>
      <c r="K403" s="23"/>
      <c r="L403" s="166"/>
      <c r="M403" s="171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</row>
    <row r="404" spans="1:25" ht="15.75" customHeight="1" x14ac:dyDescent="0.25">
      <c r="A404" s="11"/>
      <c r="B404" s="21"/>
      <c r="C404" s="35"/>
      <c r="D404" s="21"/>
      <c r="E404" s="36"/>
      <c r="F404" s="22"/>
      <c r="G404" s="37"/>
      <c r="H404" s="38"/>
      <c r="I404" s="24"/>
      <c r="J404" s="39"/>
      <c r="K404" s="23"/>
      <c r="L404" s="166"/>
      <c r="M404" s="171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</row>
    <row r="405" spans="1:25" ht="15.75" customHeight="1" x14ac:dyDescent="0.25">
      <c r="A405" s="11"/>
      <c r="B405" s="21"/>
      <c r="C405" s="35"/>
      <c r="D405" s="21"/>
      <c r="E405" s="36"/>
      <c r="F405" s="22"/>
      <c r="G405" s="37"/>
      <c r="H405" s="38"/>
      <c r="I405" s="24"/>
      <c r="J405" s="39"/>
      <c r="K405" s="23"/>
      <c r="L405" s="166"/>
      <c r="M405" s="171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</row>
    <row r="406" spans="1:25" ht="15.75" customHeight="1" x14ac:dyDescent="0.25">
      <c r="A406" s="11"/>
      <c r="B406" s="21"/>
      <c r="C406" s="35"/>
      <c r="D406" s="21"/>
      <c r="E406" s="36"/>
      <c r="F406" s="22"/>
      <c r="G406" s="37"/>
      <c r="H406" s="38"/>
      <c r="I406" s="24"/>
      <c r="J406" s="39"/>
      <c r="K406" s="23"/>
      <c r="L406" s="166"/>
      <c r="M406" s="171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</row>
    <row r="407" spans="1:25" ht="15.75" customHeight="1" x14ac:dyDescent="0.25">
      <c r="A407" s="11"/>
      <c r="B407" s="21"/>
      <c r="C407" s="35"/>
      <c r="D407" s="21"/>
      <c r="E407" s="36"/>
      <c r="F407" s="22"/>
      <c r="G407" s="37"/>
      <c r="H407" s="38"/>
      <c r="I407" s="24"/>
      <c r="J407" s="39"/>
      <c r="K407" s="23"/>
      <c r="L407" s="166"/>
      <c r="M407" s="171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</row>
    <row r="408" spans="1:25" ht="15.75" customHeight="1" x14ac:dyDescent="0.25">
      <c r="A408" s="11"/>
      <c r="B408" s="21"/>
      <c r="C408" s="35"/>
      <c r="D408" s="21"/>
      <c r="E408" s="36"/>
      <c r="F408" s="22"/>
      <c r="G408" s="37"/>
      <c r="H408" s="38"/>
      <c r="I408" s="24"/>
      <c r="J408" s="39"/>
      <c r="K408" s="23"/>
      <c r="L408" s="166"/>
      <c r="M408" s="171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</row>
    <row r="409" spans="1:25" ht="15.75" customHeight="1" x14ac:dyDescent="0.25">
      <c r="A409" s="11"/>
      <c r="B409" s="21"/>
      <c r="C409" s="35"/>
      <c r="D409" s="21"/>
      <c r="E409" s="36"/>
      <c r="F409" s="22"/>
      <c r="G409" s="37"/>
      <c r="H409" s="38"/>
      <c r="I409" s="24"/>
      <c r="J409" s="39"/>
      <c r="K409" s="23"/>
      <c r="L409" s="166"/>
      <c r="M409" s="171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</row>
    <row r="410" spans="1:25" ht="15.75" customHeight="1" x14ac:dyDescent="0.25">
      <c r="A410" s="11"/>
      <c r="B410" s="21"/>
      <c r="C410" s="35"/>
      <c r="D410" s="21"/>
      <c r="E410" s="36"/>
      <c r="F410" s="22"/>
      <c r="G410" s="37"/>
      <c r="H410" s="38"/>
      <c r="I410" s="24"/>
      <c r="J410" s="39"/>
      <c r="K410" s="23"/>
      <c r="L410" s="166"/>
      <c r="M410" s="171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</row>
    <row r="411" spans="1:25" ht="15.75" customHeight="1" x14ac:dyDescent="0.25">
      <c r="A411" s="11"/>
      <c r="B411" s="21"/>
      <c r="C411" s="35"/>
      <c r="D411" s="21"/>
      <c r="E411" s="36"/>
      <c r="F411" s="22"/>
      <c r="G411" s="37"/>
      <c r="H411" s="38"/>
      <c r="I411" s="24"/>
      <c r="J411" s="39"/>
      <c r="K411" s="23"/>
      <c r="L411" s="166"/>
      <c r="M411" s="171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</row>
    <row r="412" spans="1:25" ht="15.75" customHeight="1" x14ac:dyDescent="0.25">
      <c r="A412" s="11"/>
      <c r="B412" s="21"/>
      <c r="C412" s="35"/>
      <c r="D412" s="21"/>
      <c r="E412" s="36"/>
      <c r="F412" s="22"/>
      <c r="G412" s="37"/>
      <c r="H412" s="38"/>
      <c r="I412" s="24"/>
      <c r="J412" s="39"/>
      <c r="K412" s="23"/>
      <c r="L412" s="166"/>
      <c r="M412" s="171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</row>
    <row r="413" spans="1:25" ht="15.75" customHeight="1" x14ac:dyDescent="0.25">
      <c r="A413" s="11"/>
      <c r="B413" s="21"/>
      <c r="C413" s="35"/>
      <c r="D413" s="21"/>
      <c r="E413" s="36"/>
      <c r="F413" s="22"/>
      <c r="G413" s="37"/>
      <c r="H413" s="38"/>
      <c r="I413" s="24"/>
      <c r="J413" s="39"/>
      <c r="K413" s="23"/>
      <c r="L413" s="166"/>
      <c r="M413" s="171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</row>
    <row r="414" spans="1:25" ht="15.75" customHeight="1" x14ac:dyDescent="0.25">
      <c r="A414" s="11"/>
      <c r="B414" s="21"/>
      <c r="C414" s="35"/>
      <c r="D414" s="21"/>
      <c r="E414" s="36"/>
      <c r="F414" s="22"/>
      <c r="G414" s="37"/>
      <c r="H414" s="38"/>
      <c r="I414" s="24"/>
      <c r="J414" s="39"/>
      <c r="K414" s="23"/>
      <c r="L414" s="166"/>
      <c r="M414" s="171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</row>
    <row r="415" spans="1:25" ht="15.75" customHeight="1" x14ac:dyDescent="0.25">
      <c r="A415" s="11"/>
      <c r="B415" s="21"/>
      <c r="C415" s="35"/>
      <c r="D415" s="21"/>
      <c r="E415" s="36"/>
      <c r="F415" s="22"/>
      <c r="G415" s="37"/>
      <c r="H415" s="38"/>
      <c r="I415" s="24"/>
      <c r="J415" s="39"/>
      <c r="K415" s="23"/>
      <c r="L415" s="166"/>
      <c r="M415" s="171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</row>
    <row r="416" spans="1:25" ht="15.75" customHeight="1" x14ac:dyDescent="0.25">
      <c r="A416" s="11"/>
      <c r="B416" s="21"/>
      <c r="C416" s="35"/>
      <c r="D416" s="21"/>
      <c r="E416" s="36"/>
      <c r="F416" s="22"/>
      <c r="G416" s="37"/>
      <c r="H416" s="38"/>
      <c r="I416" s="24"/>
      <c r="J416" s="39"/>
      <c r="K416" s="23"/>
      <c r="L416" s="166"/>
      <c r="M416" s="171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</row>
    <row r="417" spans="1:25" ht="15.75" customHeight="1" x14ac:dyDescent="0.25">
      <c r="A417" s="11"/>
      <c r="B417" s="21"/>
      <c r="C417" s="35"/>
      <c r="D417" s="21"/>
      <c r="E417" s="36"/>
      <c r="F417" s="22"/>
      <c r="G417" s="37"/>
      <c r="H417" s="38"/>
      <c r="I417" s="24"/>
      <c r="J417" s="39"/>
      <c r="K417" s="23"/>
      <c r="L417" s="166"/>
      <c r="M417" s="171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</row>
    <row r="418" spans="1:25" ht="15.75" customHeight="1" x14ac:dyDescent="0.25">
      <c r="A418" s="11"/>
      <c r="B418" s="21"/>
      <c r="C418" s="35"/>
      <c r="D418" s="21"/>
      <c r="E418" s="36"/>
      <c r="F418" s="22"/>
      <c r="G418" s="37"/>
      <c r="H418" s="38"/>
      <c r="I418" s="24"/>
      <c r="J418" s="39"/>
      <c r="K418" s="23"/>
      <c r="L418" s="166"/>
      <c r="M418" s="171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</row>
    <row r="419" spans="1:25" ht="15.75" customHeight="1" x14ac:dyDescent="0.25">
      <c r="A419" s="11"/>
      <c r="B419" s="21"/>
      <c r="C419" s="35"/>
      <c r="D419" s="21"/>
      <c r="E419" s="36"/>
      <c r="F419" s="22"/>
      <c r="G419" s="37"/>
      <c r="H419" s="38"/>
      <c r="I419" s="24"/>
      <c r="J419" s="39"/>
      <c r="K419" s="23"/>
      <c r="L419" s="166"/>
      <c r="M419" s="171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</row>
    <row r="420" spans="1:25" ht="15.75" customHeight="1" x14ac:dyDescent="0.25">
      <c r="A420" s="11"/>
      <c r="B420" s="21"/>
      <c r="C420" s="35"/>
      <c r="D420" s="21"/>
      <c r="E420" s="36"/>
      <c r="F420" s="22"/>
      <c r="G420" s="37"/>
      <c r="H420" s="38"/>
      <c r="I420" s="24"/>
      <c r="J420" s="39"/>
      <c r="K420" s="23"/>
      <c r="L420" s="166"/>
      <c r="M420" s="171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</row>
    <row r="421" spans="1:25" ht="15.75" customHeight="1" x14ac:dyDescent="0.25">
      <c r="A421" s="11"/>
      <c r="B421" s="21"/>
      <c r="C421" s="35"/>
      <c r="D421" s="21"/>
      <c r="E421" s="36"/>
      <c r="F421" s="22"/>
      <c r="G421" s="37"/>
      <c r="H421" s="38"/>
      <c r="I421" s="24"/>
      <c r="J421" s="39"/>
      <c r="K421" s="23"/>
      <c r="L421" s="166"/>
      <c r="M421" s="171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</row>
    <row r="422" spans="1:25" ht="15.75" customHeight="1" x14ac:dyDescent="0.25">
      <c r="A422" s="11"/>
      <c r="B422" s="21"/>
      <c r="C422" s="35"/>
      <c r="D422" s="21"/>
      <c r="E422" s="36"/>
      <c r="F422" s="22"/>
      <c r="G422" s="37"/>
      <c r="H422" s="38"/>
      <c r="I422" s="24"/>
      <c r="J422" s="39"/>
      <c r="K422" s="23"/>
      <c r="L422" s="166"/>
      <c r="M422" s="171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</row>
    <row r="423" spans="1:25" ht="15.75" customHeight="1" x14ac:dyDescent="0.25">
      <c r="A423" s="11"/>
      <c r="B423" s="21"/>
      <c r="C423" s="35"/>
      <c r="D423" s="21"/>
      <c r="E423" s="36"/>
      <c r="F423" s="22"/>
      <c r="G423" s="37"/>
      <c r="H423" s="38"/>
      <c r="I423" s="24"/>
      <c r="J423" s="39"/>
      <c r="K423" s="23"/>
      <c r="L423" s="166"/>
      <c r="M423" s="171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</row>
    <row r="424" spans="1:25" ht="15.75" customHeight="1" x14ac:dyDescent="0.25">
      <c r="A424" s="11"/>
      <c r="B424" s="21"/>
      <c r="C424" s="35"/>
      <c r="D424" s="21"/>
      <c r="E424" s="36"/>
      <c r="F424" s="22"/>
      <c r="G424" s="37"/>
      <c r="H424" s="38"/>
      <c r="I424" s="24"/>
      <c r="J424" s="39"/>
      <c r="K424" s="23"/>
      <c r="L424" s="166"/>
      <c r="M424" s="171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</row>
    <row r="425" spans="1:25" ht="15.75" customHeight="1" x14ac:dyDescent="0.25">
      <c r="A425" s="11"/>
      <c r="B425" s="21"/>
      <c r="C425" s="35"/>
      <c r="D425" s="21"/>
      <c r="E425" s="36"/>
      <c r="F425" s="22"/>
      <c r="G425" s="37"/>
      <c r="H425" s="38"/>
      <c r="I425" s="24"/>
      <c r="J425" s="39"/>
      <c r="K425" s="23"/>
      <c r="L425" s="166"/>
      <c r="M425" s="171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</row>
    <row r="426" spans="1:25" ht="15.75" customHeight="1" x14ac:dyDescent="0.25">
      <c r="A426" s="11"/>
      <c r="B426" s="21"/>
      <c r="C426" s="35"/>
      <c r="D426" s="21"/>
      <c r="E426" s="36"/>
      <c r="F426" s="22"/>
      <c r="G426" s="37"/>
      <c r="H426" s="38"/>
      <c r="I426" s="24"/>
      <c r="J426" s="39"/>
      <c r="K426" s="23"/>
      <c r="L426" s="166"/>
      <c r="M426" s="171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</row>
    <row r="427" spans="1:25" ht="15.75" customHeight="1" x14ac:dyDescent="0.25">
      <c r="A427" s="11"/>
      <c r="B427" s="21"/>
      <c r="C427" s="35"/>
      <c r="D427" s="21"/>
      <c r="E427" s="36"/>
      <c r="F427" s="22"/>
      <c r="G427" s="37"/>
      <c r="H427" s="38"/>
      <c r="I427" s="24"/>
      <c r="J427" s="39"/>
      <c r="K427" s="23"/>
      <c r="L427" s="166"/>
      <c r="M427" s="171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</row>
    <row r="428" spans="1:25" ht="15.75" customHeight="1" x14ac:dyDescent="0.25">
      <c r="A428" s="11"/>
      <c r="B428" s="21"/>
      <c r="C428" s="35"/>
      <c r="D428" s="21"/>
      <c r="E428" s="36"/>
      <c r="F428" s="22"/>
      <c r="G428" s="37"/>
      <c r="H428" s="38"/>
      <c r="I428" s="24"/>
      <c r="J428" s="39"/>
      <c r="K428" s="23"/>
      <c r="L428" s="166"/>
      <c r="M428" s="171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</row>
    <row r="429" spans="1:25" ht="15.75" customHeight="1" x14ac:dyDescent="0.25">
      <c r="A429" s="11"/>
      <c r="B429" s="21"/>
      <c r="C429" s="35"/>
      <c r="D429" s="21"/>
      <c r="E429" s="36"/>
      <c r="F429" s="22"/>
      <c r="G429" s="37"/>
      <c r="H429" s="38"/>
      <c r="I429" s="24"/>
      <c r="J429" s="39"/>
      <c r="K429" s="23"/>
      <c r="L429" s="166"/>
      <c r="M429" s="171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</row>
    <row r="430" spans="1:25" ht="15.75" customHeight="1" x14ac:dyDescent="0.25">
      <c r="A430" s="11"/>
      <c r="B430" s="21"/>
      <c r="C430" s="35"/>
      <c r="D430" s="21"/>
      <c r="E430" s="36"/>
      <c r="F430" s="22"/>
      <c r="G430" s="37"/>
      <c r="H430" s="38"/>
      <c r="I430" s="24"/>
      <c r="J430" s="39"/>
      <c r="K430" s="23"/>
      <c r="L430" s="166"/>
      <c r="M430" s="171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</row>
    <row r="431" spans="1:25" ht="15.75" customHeight="1" x14ac:dyDescent="0.25">
      <c r="A431" s="11"/>
      <c r="B431" s="21"/>
      <c r="C431" s="35"/>
      <c r="D431" s="21"/>
      <c r="E431" s="36"/>
      <c r="F431" s="22"/>
      <c r="G431" s="37"/>
      <c r="H431" s="38"/>
      <c r="I431" s="24"/>
      <c r="J431" s="39"/>
      <c r="K431" s="23"/>
      <c r="L431" s="166"/>
      <c r="M431" s="171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</row>
    <row r="432" spans="1:25" ht="15.75" customHeight="1" x14ac:dyDescent="0.25">
      <c r="A432" s="11"/>
      <c r="B432" s="21"/>
      <c r="C432" s="35"/>
      <c r="D432" s="21"/>
      <c r="E432" s="36"/>
      <c r="F432" s="22"/>
      <c r="G432" s="37"/>
      <c r="H432" s="38"/>
      <c r="I432" s="24"/>
      <c r="J432" s="39"/>
      <c r="K432" s="23"/>
      <c r="L432" s="166"/>
      <c r="M432" s="171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</row>
    <row r="433" spans="1:25" ht="15.75" customHeight="1" x14ac:dyDescent="0.25">
      <c r="A433" s="11"/>
      <c r="B433" s="21"/>
      <c r="C433" s="35"/>
      <c r="D433" s="21"/>
      <c r="E433" s="36"/>
      <c r="F433" s="22"/>
      <c r="G433" s="37"/>
      <c r="H433" s="38"/>
      <c r="I433" s="24"/>
      <c r="J433" s="39"/>
      <c r="K433" s="23"/>
      <c r="L433" s="166"/>
      <c r="M433" s="171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</row>
    <row r="434" spans="1:25" ht="15.75" customHeight="1" x14ac:dyDescent="0.25">
      <c r="A434" s="11"/>
      <c r="B434" s="21"/>
      <c r="C434" s="35"/>
      <c r="D434" s="21"/>
      <c r="E434" s="36"/>
      <c r="F434" s="22"/>
      <c r="G434" s="37"/>
      <c r="H434" s="38"/>
      <c r="I434" s="24"/>
      <c r="J434" s="39"/>
      <c r="K434" s="23"/>
      <c r="L434" s="166"/>
      <c r="M434" s="171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</row>
    <row r="435" spans="1:25" ht="15.75" customHeight="1" x14ac:dyDescent="0.25">
      <c r="A435" s="11"/>
      <c r="B435" s="21"/>
      <c r="C435" s="35"/>
      <c r="D435" s="21"/>
      <c r="E435" s="36"/>
      <c r="F435" s="22"/>
      <c r="G435" s="37"/>
      <c r="H435" s="38"/>
      <c r="I435" s="24"/>
      <c r="J435" s="39"/>
      <c r="K435" s="23"/>
      <c r="L435" s="166"/>
      <c r="M435" s="171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</row>
    <row r="436" spans="1:25" ht="15.75" customHeight="1" x14ac:dyDescent="0.25">
      <c r="A436" s="11"/>
      <c r="B436" s="21"/>
      <c r="C436" s="35"/>
      <c r="D436" s="21"/>
      <c r="E436" s="36"/>
      <c r="F436" s="22"/>
      <c r="G436" s="37"/>
      <c r="H436" s="38"/>
      <c r="I436" s="24"/>
      <c r="J436" s="39"/>
      <c r="K436" s="23"/>
      <c r="L436" s="166"/>
      <c r="M436" s="171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</row>
    <row r="437" spans="1:25" ht="15.75" customHeight="1" x14ac:dyDescent="0.25">
      <c r="A437" s="11"/>
      <c r="B437" s="21"/>
      <c r="C437" s="35"/>
      <c r="D437" s="21"/>
      <c r="E437" s="36"/>
      <c r="F437" s="22"/>
      <c r="G437" s="37"/>
      <c r="H437" s="38"/>
      <c r="I437" s="24"/>
      <c r="J437" s="39"/>
      <c r="K437" s="23"/>
      <c r="L437" s="166"/>
      <c r="M437" s="171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</row>
    <row r="438" spans="1:25" ht="15.75" customHeight="1" x14ac:dyDescent="0.25">
      <c r="A438" s="11"/>
      <c r="B438" s="21"/>
      <c r="C438" s="35"/>
      <c r="D438" s="21"/>
      <c r="E438" s="36"/>
      <c r="F438" s="22"/>
      <c r="G438" s="37"/>
      <c r="H438" s="38"/>
      <c r="I438" s="24"/>
      <c r="J438" s="39"/>
      <c r="K438" s="23"/>
      <c r="L438" s="166"/>
      <c r="M438" s="171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</row>
    <row r="439" spans="1:25" ht="15.75" customHeight="1" x14ac:dyDescent="0.25">
      <c r="A439" s="11"/>
      <c r="B439" s="21"/>
      <c r="C439" s="35"/>
      <c r="D439" s="21"/>
      <c r="E439" s="36"/>
      <c r="F439" s="22"/>
      <c r="G439" s="37"/>
      <c r="H439" s="38"/>
      <c r="I439" s="24"/>
      <c r="J439" s="39"/>
      <c r="K439" s="23"/>
      <c r="L439" s="166"/>
      <c r="M439" s="171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</row>
    <row r="440" spans="1:25" ht="15.75" customHeight="1" x14ac:dyDescent="0.25">
      <c r="A440" s="11"/>
      <c r="B440" s="21"/>
      <c r="C440" s="35"/>
      <c r="D440" s="21"/>
      <c r="E440" s="36"/>
      <c r="F440" s="22"/>
      <c r="G440" s="37"/>
      <c r="H440" s="38"/>
      <c r="I440" s="24"/>
      <c r="J440" s="39"/>
      <c r="K440" s="23"/>
      <c r="L440" s="166"/>
      <c r="M440" s="171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</row>
    <row r="441" spans="1:25" ht="15.75" customHeight="1" x14ac:dyDescent="0.25">
      <c r="A441" s="11"/>
      <c r="B441" s="21"/>
      <c r="C441" s="35"/>
      <c r="D441" s="21"/>
      <c r="E441" s="36"/>
      <c r="F441" s="22"/>
      <c r="G441" s="37"/>
      <c r="H441" s="38"/>
      <c r="I441" s="24"/>
      <c r="J441" s="39"/>
      <c r="K441" s="23"/>
      <c r="L441" s="166"/>
      <c r="M441" s="171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</row>
    <row r="442" spans="1:25" ht="15.75" customHeight="1" x14ac:dyDescent="0.25">
      <c r="A442" s="11"/>
      <c r="B442" s="21"/>
      <c r="C442" s="35"/>
      <c r="D442" s="21"/>
      <c r="E442" s="36"/>
      <c r="F442" s="22"/>
      <c r="G442" s="37"/>
      <c r="H442" s="38"/>
      <c r="I442" s="24"/>
      <c r="J442" s="39"/>
      <c r="K442" s="23"/>
      <c r="L442" s="166"/>
      <c r="M442" s="171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</row>
    <row r="443" spans="1:25" ht="15.75" customHeight="1" x14ac:dyDescent="0.25">
      <c r="A443" s="11"/>
      <c r="B443" s="21"/>
      <c r="C443" s="35"/>
      <c r="D443" s="21"/>
      <c r="E443" s="36"/>
      <c r="F443" s="22"/>
      <c r="G443" s="37"/>
      <c r="H443" s="38"/>
      <c r="I443" s="24"/>
      <c r="J443" s="39"/>
      <c r="K443" s="23"/>
      <c r="L443" s="166"/>
      <c r="M443" s="171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</row>
    <row r="444" spans="1:25" ht="15.75" customHeight="1" x14ac:dyDescent="0.25">
      <c r="A444" s="11"/>
      <c r="B444" s="21"/>
      <c r="C444" s="35"/>
      <c r="D444" s="21"/>
      <c r="E444" s="36"/>
      <c r="F444" s="22"/>
      <c r="G444" s="37"/>
      <c r="H444" s="38"/>
      <c r="I444" s="24"/>
      <c r="J444" s="39"/>
      <c r="K444" s="23"/>
      <c r="L444" s="166"/>
      <c r="M444" s="171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</row>
    <row r="445" spans="1:25" ht="15.75" customHeight="1" x14ac:dyDescent="0.25">
      <c r="A445" s="11"/>
      <c r="B445" s="21"/>
      <c r="C445" s="35"/>
      <c r="D445" s="21"/>
      <c r="E445" s="36"/>
      <c r="F445" s="22"/>
      <c r="G445" s="37"/>
      <c r="H445" s="38"/>
      <c r="I445" s="24"/>
      <c r="J445" s="39"/>
      <c r="K445" s="23"/>
      <c r="L445" s="166"/>
      <c r="M445" s="171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</row>
    <row r="446" spans="1:25" ht="15.75" customHeight="1" x14ac:dyDescent="0.25">
      <c r="A446" s="11"/>
      <c r="B446" s="21"/>
      <c r="C446" s="35"/>
      <c r="D446" s="21"/>
      <c r="E446" s="36"/>
      <c r="F446" s="22"/>
      <c r="G446" s="37"/>
      <c r="H446" s="38"/>
      <c r="I446" s="24"/>
      <c r="J446" s="39"/>
      <c r="K446" s="23"/>
      <c r="L446" s="166"/>
      <c r="M446" s="171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</row>
    <row r="447" spans="1:25" ht="15.75" customHeight="1" x14ac:dyDescent="0.25">
      <c r="A447" s="11"/>
      <c r="B447" s="21"/>
      <c r="C447" s="35"/>
      <c r="D447" s="21"/>
      <c r="E447" s="36"/>
      <c r="F447" s="22"/>
      <c r="G447" s="37"/>
      <c r="H447" s="38"/>
      <c r="I447" s="24"/>
      <c r="J447" s="39"/>
      <c r="K447" s="23"/>
      <c r="L447" s="166"/>
      <c r="M447" s="171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</row>
    <row r="448" spans="1:25" ht="15.75" customHeight="1" x14ac:dyDescent="0.25">
      <c r="A448" s="11"/>
      <c r="B448" s="21"/>
      <c r="C448" s="35"/>
      <c r="D448" s="21"/>
      <c r="E448" s="36"/>
      <c r="F448" s="22"/>
      <c r="G448" s="37"/>
      <c r="H448" s="38"/>
      <c r="I448" s="24"/>
      <c r="J448" s="39"/>
      <c r="K448" s="23"/>
      <c r="L448" s="166"/>
      <c r="M448" s="171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</row>
    <row r="449" spans="1:25" ht="15.75" customHeight="1" x14ac:dyDescent="0.25">
      <c r="A449" s="11"/>
      <c r="B449" s="21"/>
      <c r="C449" s="35"/>
      <c r="D449" s="21"/>
      <c r="E449" s="36"/>
      <c r="F449" s="22"/>
      <c r="G449" s="37"/>
      <c r="H449" s="38"/>
      <c r="I449" s="24"/>
      <c r="J449" s="39"/>
      <c r="K449" s="23"/>
      <c r="L449" s="166"/>
      <c r="M449" s="171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</row>
    <row r="450" spans="1:25" ht="15.75" customHeight="1" x14ac:dyDescent="0.25">
      <c r="A450" s="11"/>
      <c r="B450" s="21"/>
      <c r="C450" s="35"/>
      <c r="D450" s="21"/>
      <c r="E450" s="36"/>
      <c r="F450" s="22"/>
      <c r="G450" s="37"/>
      <c r="H450" s="38"/>
      <c r="I450" s="24"/>
      <c r="J450" s="39"/>
      <c r="K450" s="23"/>
      <c r="L450" s="166"/>
      <c r="M450" s="171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</row>
    <row r="451" spans="1:25" ht="15.75" customHeight="1" x14ac:dyDescent="0.25">
      <c r="A451" s="11"/>
      <c r="B451" s="21"/>
      <c r="C451" s="35"/>
      <c r="D451" s="21"/>
      <c r="E451" s="36"/>
      <c r="F451" s="22"/>
      <c r="G451" s="37"/>
      <c r="H451" s="38"/>
      <c r="I451" s="24"/>
      <c r="J451" s="39"/>
      <c r="K451" s="23"/>
      <c r="L451" s="166"/>
      <c r="M451" s="171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</row>
    <row r="452" spans="1:25" ht="15.75" customHeight="1" x14ac:dyDescent="0.25">
      <c r="A452" s="11"/>
      <c r="B452" s="21"/>
      <c r="C452" s="35"/>
      <c r="D452" s="21"/>
      <c r="E452" s="36"/>
      <c r="F452" s="22"/>
      <c r="G452" s="37"/>
      <c r="H452" s="38"/>
      <c r="I452" s="24"/>
      <c r="J452" s="39"/>
      <c r="K452" s="23"/>
      <c r="L452" s="166"/>
      <c r="M452" s="171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</row>
    <row r="453" spans="1:25" ht="15.75" customHeight="1" x14ac:dyDescent="0.25">
      <c r="A453" s="11"/>
      <c r="B453" s="21"/>
      <c r="C453" s="35"/>
      <c r="D453" s="21"/>
      <c r="E453" s="36"/>
      <c r="F453" s="22"/>
      <c r="G453" s="37"/>
      <c r="H453" s="38"/>
      <c r="I453" s="24"/>
      <c r="J453" s="39"/>
      <c r="K453" s="23"/>
      <c r="L453" s="166"/>
      <c r="M453" s="171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</row>
    <row r="454" spans="1:25" ht="15.75" customHeight="1" x14ac:dyDescent="0.25">
      <c r="A454" s="11"/>
      <c r="B454" s="21"/>
      <c r="C454" s="35"/>
      <c r="D454" s="21"/>
      <c r="E454" s="36"/>
      <c r="F454" s="22"/>
      <c r="G454" s="37"/>
      <c r="H454" s="38"/>
      <c r="I454" s="24"/>
      <c r="J454" s="39"/>
      <c r="K454" s="23"/>
      <c r="L454" s="166"/>
      <c r="M454" s="171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</row>
    <row r="455" spans="1:25" ht="15.75" customHeight="1" x14ac:dyDescent="0.25">
      <c r="A455" s="11"/>
      <c r="B455" s="21"/>
      <c r="C455" s="35"/>
      <c r="D455" s="21"/>
      <c r="E455" s="36"/>
      <c r="F455" s="22"/>
      <c r="G455" s="37"/>
      <c r="H455" s="38"/>
      <c r="I455" s="24"/>
      <c r="J455" s="39"/>
      <c r="K455" s="23"/>
      <c r="L455" s="166"/>
      <c r="M455" s="171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</row>
    <row r="456" spans="1:25" ht="15.75" customHeight="1" x14ac:dyDescent="0.25">
      <c r="A456" s="11"/>
      <c r="B456" s="21"/>
      <c r="C456" s="35"/>
      <c r="D456" s="21"/>
      <c r="E456" s="36"/>
      <c r="F456" s="22"/>
      <c r="G456" s="37"/>
      <c r="H456" s="38"/>
      <c r="I456" s="24"/>
      <c r="J456" s="39"/>
      <c r="K456" s="23"/>
      <c r="L456" s="166"/>
      <c r="M456" s="171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</row>
    <row r="457" spans="1:25" ht="15.75" customHeight="1" x14ac:dyDescent="0.25">
      <c r="A457" s="11"/>
      <c r="B457" s="21"/>
      <c r="C457" s="35"/>
      <c r="D457" s="21"/>
      <c r="E457" s="36"/>
      <c r="F457" s="22"/>
      <c r="G457" s="37"/>
      <c r="H457" s="38"/>
      <c r="I457" s="24"/>
      <c r="J457" s="39"/>
      <c r="K457" s="23"/>
      <c r="L457" s="166"/>
      <c r="M457" s="171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</row>
    <row r="458" spans="1:25" ht="15.75" customHeight="1" x14ac:dyDescent="0.25">
      <c r="A458" s="11"/>
      <c r="B458" s="21"/>
      <c r="C458" s="35"/>
      <c r="D458" s="21"/>
      <c r="E458" s="36"/>
      <c r="F458" s="22"/>
      <c r="G458" s="37"/>
      <c r="H458" s="38"/>
      <c r="I458" s="24"/>
      <c r="J458" s="39"/>
      <c r="K458" s="23"/>
      <c r="L458" s="166"/>
      <c r="M458" s="171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</row>
    <row r="459" spans="1:25" ht="15.75" customHeight="1" x14ac:dyDescent="0.25">
      <c r="A459" s="11"/>
      <c r="B459" s="21"/>
      <c r="C459" s="35"/>
      <c r="D459" s="21"/>
      <c r="E459" s="36"/>
      <c r="F459" s="22"/>
      <c r="G459" s="37"/>
      <c r="H459" s="38"/>
      <c r="I459" s="24"/>
      <c r="J459" s="39"/>
      <c r="K459" s="23"/>
      <c r="L459" s="166"/>
      <c r="M459" s="171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</row>
    <row r="460" spans="1:25" ht="15.75" customHeight="1" x14ac:dyDescent="0.25">
      <c r="A460" s="11"/>
      <c r="B460" s="21"/>
      <c r="C460" s="35"/>
      <c r="D460" s="21"/>
      <c r="E460" s="36"/>
      <c r="F460" s="22"/>
      <c r="G460" s="37"/>
      <c r="H460" s="38"/>
      <c r="I460" s="24"/>
      <c r="J460" s="39"/>
      <c r="K460" s="23"/>
      <c r="L460" s="166"/>
      <c r="M460" s="171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</row>
    <row r="461" spans="1:25" ht="15.75" customHeight="1" x14ac:dyDescent="0.25">
      <c r="A461" s="11"/>
      <c r="B461" s="21"/>
      <c r="C461" s="35"/>
      <c r="D461" s="21"/>
      <c r="E461" s="36"/>
      <c r="F461" s="22"/>
      <c r="G461" s="37"/>
      <c r="H461" s="38"/>
      <c r="I461" s="24"/>
      <c r="J461" s="39"/>
      <c r="K461" s="23"/>
      <c r="L461" s="166"/>
      <c r="M461" s="171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</row>
    <row r="462" spans="1:25" ht="15.75" customHeight="1" x14ac:dyDescent="0.25">
      <c r="A462" s="11"/>
      <c r="B462" s="21"/>
      <c r="C462" s="35"/>
      <c r="D462" s="21"/>
      <c r="E462" s="36"/>
      <c r="F462" s="22"/>
      <c r="G462" s="37"/>
      <c r="H462" s="38"/>
      <c r="I462" s="24"/>
      <c r="J462" s="39"/>
      <c r="K462" s="23"/>
      <c r="L462" s="166"/>
      <c r="M462" s="171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</row>
    <row r="463" spans="1:25" ht="15.75" customHeight="1" x14ac:dyDescent="0.25">
      <c r="A463" s="11"/>
      <c r="B463" s="21"/>
      <c r="C463" s="35"/>
      <c r="D463" s="21"/>
      <c r="E463" s="36"/>
      <c r="F463" s="22"/>
      <c r="G463" s="37"/>
      <c r="H463" s="38"/>
      <c r="I463" s="24"/>
      <c r="J463" s="39"/>
      <c r="K463" s="23"/>
      <c r="L463" s="166"/>
      <c r="M463" s="171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</row>
    <row r="464" spans="1:25" ht="15.75" customHeight="1" x14ac:dyDescent="0.25">
      <c r="A464" s="11"/>
      <c r="B464" s="21"/>
      <c r="C464" s="35"/>
      <c r="D464" s="21"/>
      <c r="E464" s="36"/>
      <c r="F464" s="22"/>
      <c r="G464" s="37"/>
      <c r="H464" s="38"/>
      <c r="I464" s="24"/>
      <c r="J464" s="39"/>
      <c r="K464" s="23"/>
      <c r="L464" s="166"/>
      <c r="M464" s="171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</row>
    <row r="465" spans="1:25" ht="15.75" customHeight="1" x14ac:dyDescent="0.25">
      <c r="A465" s="11"/>
      <c r="B465" s="21"/>
      <c r="C465" s="35"/>
      <c r="D465" s="21"/>
      <c r="E465" s="36"/>
      <c r="F465" s="22"/>
      <c r="G465" s="37"/>
      <c r="H465" s="38"/>
      <c r="I465" s="24"/>
      <c r="J465" s="39"/>
      <c r="K465" s="23"/>
      <c r="L465" s="166"/>
      <c r="M465" s="171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</row>
    <row r="466" spans="1:25" ht="15.75" customHeight="1" x14ac:dyDescent="0.25">
      <c r="A466" s="11"/>
      <c r="B466" s="21"/>
      <c r="C466" s="35"/>
      <c r="D466" s="21"/>
      <c r="E466" s="36"/>
      <c r="F466" s="22"/>
      <c r="G466" s="37"/>
      <c r="H466" s="38"/>
      <c r="I466" s="24"/>
      <c r="J466" s="39"/>
      <c r="K466" s="23"/>
      <c r="L466" s="166"/>
      <c r="M466" s="171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</row>
    <row r="467" spans="1:25" ht="15.75" customHeight="1" x14ac:dyDescent="0.25">
      <c r="A467" s="11"/>
      <c r="B467" s="21"/>
      <c r="C467" s="35"/>
      <c r="D467" s="21"/>
      <c r="E467" s="36"/>
      <c r="F467" s="22"/>
      <c r="G467" s="37"/>
      <c r="H467" s="38"/>
      <c r="I467" s="24"/>
      <c r="J467" s="39"/>
      <c r="K467" s="23"/>
      <c r="L467" s="166"/>
      <c r="M467" s="171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</row>
    <row r="468" spans="1:25" ht="15.75" customHeight="1" x14ac:dyDescent="0.25">
      <c r="A468" s="11"/>
      <c r="B468" s="21"/>
      <c r="C468" s="35"/>
      <c r="D468" s="21"/>
      <c r="E468" s="36"/>
      <c r="F468" s="22"/>
      <c r="G468" s="37"/>
      <c r="H468" s="38"/>
      <c r="I468" s="24"/>
      <c r="J468" s="39"/>
      <c r="K468" s="23"/>
      <c r="L468" s="166"/>
      <c r="M468" s="171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</row>
    <row r="469" spans="1:25" ht="15.75" customHeight="1" x14ac:dyDescent="0.25">
      <c r="A469" s="11"/>
      <c r="B469" s="21"/>
      <c r="C469" s="35"/>
      <c r="D469" s="21"/>
      <c r="E469" s="36"/>
      <c r="F469" s="22"/>
      <c r="G469" s="37"/>
      <c r="H469" s="38"/>
      <c r="I469" s="24"/>
      <c r="J469" s="39"/>
      <c r="K469" s="23"/>
      <c r="L469" s="166"/>
      <c r="M469" s="171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</row>
    <row r="470" spans="1:25" ht="15.75" customHeight="1" x14ac:dyDescent="0.25">
      <c r="A470" s="11"/>
      <c r="B470" s="21"/>
      <c r="C470" s="35"/>
      <c r="D470" s="21"/>
      <c r="E470" s="36"/>
      <c r="F470" s="22"/>
      <c r="G470" s="37"/>
      <c r="H470" s="38"/>
      <c r="I470" s="24"/>
      <c r="J470" s="39"/>
      <c r="K470" s="23"/>
      <c r="L470" s="166"/>
      <c r="M470" s="171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</row>
    <row r="471" spans="1:25" ht="15.75" customHeight="1" x14ac:dyDescent="0.25">
      <c r="A471" s="11"/>
      <c r="B471" s="21"/>
      <c r="C471" s="35"/>
      <c r="D471" s="21"/>
      <c r="E471" s="36"/>
      <c r="F471" s="22"/>
      <c r="G471" s="37"/>
      <c r="H471" s="38"/>
      <c r="I471" s="24"/>
      <c r="J471" s="39"/>
      <c r="K471" s="23"/>
      <c r="L471" s="166"/>
      <c r="M471" s="171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</row>
    <row r="472" spans="1:25" ht="15.75" customHeight="1" x14ac:dyDescent="0.25">
      <c r="A472" s="11"/>
      <c r="B472" s="21"/>
      <c r="C472" s="35"/>
      <c r="D472" s="21"/>
      <c r="E472" s="36"/>
      <c r="F472" s="22"/>
      <c r="G472" s="37"/>
      <c r="H472" s="38"/>
      <c r="I472" s="24"/>
      <c r="J472" s="39"/>
      <c r="K472" s="23"/>
      <c r="L472" s="166"/>
      <c r="M472" s="171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</row>
    <row r="473" spans="1:25" ht="15.75" customHeight="1" x14ac:dyDescent="0.25">
      <c r="A473" s="11"/>
      <c r="B473" s="21"/>
      <c r="C473" s="35"/>
      <c r="D473" s="21"/>
      <c r="E473" s="36"/>
      <c r="F473" s="22"/>
      <c r="G473" s="37"/>
      <c r="H473" s="38"/>
      <c r="I473" s="24"/>
      <c r="J473" s="39"/>
      <c r="K473" s="23"/>
      <c r="L473" s="166"/>
      <c r="M473" s="171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</row>
    <row r="474" spans="1:25" ht="15.75" customHeight="1" x14ac:dyDescent="0.25">
      <c r="A474" s="11"/>
      <c r="B474" s="21"/>
      <c r="C474" s="35"/>
      <c r="D474" s="21"/>
      <c r="E474" s="36"/>
      <c r="F474" s="22"/>
      <c r="G474" s="37"/>
      <c r="H474" s="38"/>
      <c r="I474" s="24"/>
      <c r="J474" s="39"/>
      <c r="K474" s="23"/>
      <c r="L474" s="166"/>
      <c r="M474" s="171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</row>
    <row r="475" spans="1:25" ht="15.75" customHeight="1" x14ac:dyDescent="0.25">
      <c r="A475" s="11"/>
      <c r="B475" s="21"/>
      <c r="C475" s="35"/>
      <c r="D475" s="21"/>
      <c r="E475" s="36"/>
      <c r="F475" s="22"/>
      <c r="G475" s="37"/>
      <c r="H475" s="38"/>
      <c r="I475" s="24"/>
      <c r="J475" s="39"/>
      <c r="K475" s="23"/>
      <c r="L475" s="166"/>
      <c r="M475" s="171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</row>
    <row r="476" spans="1:25" ht="15.75" customHeight="1" x14ac:dyDescent="0.25">
      <c r="A476" s="11"/>
      <c r="B476" s="21"/>
      <c r="C476" s="35"/>
      <c r="D476" s="21"/>
      <c r="E476" s="36"/>
      <c r="F476" s="22"/>
      <c r="G476" s="37"/>
      <c r="H476" s="38"/>
      <c r="I476" s="24"/>
      <c r="J476" s="39"/>
      <c r="K476" s="23"/>
      <c r="L476" s="166"/>
      <c r="M476" s="171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</row>
    <row r="477" spans="1:25" ht="15.75" customHeight="1" x14ac:dyDescent="0.25">
      <c r="A477" s="11"/>
      <c r="B477" s="21"/>
      <c r="C477" s="35"/>
      <c r="D477" s="21"/>
      <c r="E477" s="36"/>
      <c r="F477" s="22"/>
      <c r="G477" s="37"/>
      <c r="H477" s="38"/>
      <c r="I477" s="24"/>
      <c r="J477" s="39"/>
      <c r="K477" s="23"/>
      <c r="L477" s="166"/>
      <c r="M477" s="171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</row>
    <row r="478" spans="1:25" ht="15.75" customHeight="1" x14ac:dyDescent="0.25">
      <c r="A478" s="11"/>
      <c r="B478" s="21"/>
      <c r="C478" s="35"/>
      <c r="D478" s="21"/>
      <c r="E478" s="36"/>
      <c r="F478" s="22"/>
      <c r="G478" s="37"/>
      <c r="H478" s="38"/>
      <c r="I478" s="24"/>
      <c r="J478" s="39"/>
      <c r="K478" s="23"/>
      <c r="L478" s="166"/>
      <c r="M478" s="171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</row>
    <row r="479" spans="1:25" ht="15.75" customHeight="1" x14ac:dyDescent="0.25">
      <c r="A479" s="11"/>
      <c r="B479" s="21"/>
      <c r="C479" s="35"/>
      <c r="D479" s="21"/>
      <c r="E479" s="36"/>
      <c r="F479" s="22"/>
      <c r="G479" s="37"/>
      <c r="H479" s="38"/>
      <c r="I479" s="24"/>
      <c r="J479" s="39"/>
      <c r="K479" s="23"/>
      <c r="L479" s="166"/>
      <c r="M479" s="171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</row>
    <row r="480" spans="1:25" ht="15.75" customHeight="1" x14ac:dyDescent="0.25">
      <c r="A480" s="11"/>
      <c r="B480" s="21"/>
      <c r="C480" s="35"/>
      <c r="D480" s="21"/>
      <c r="E480" s="36"/>
      <c r="F480" s="22"/>
      <c r="G480" s="37"/>
      <c r="H480" s="38"/>
      <c r="I480" s="24"/>
      <c r="J480" s="39"/>
      <c r="K480" s="23"/>
      <c r="L480" s="166"/>
      <c r="M480" s="171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</row>
    <row r="481" spans="1:25" ht="15.75" customHeight="1" x14ac:dyDescent="0.25">
      <c r="A481" s="11"/>
      <c r="B481" s="21"/>
      <c r="C481" s="35"/>
      <c r="D481" s="21"/>
      <c r="E481" s="36"/>
      <c r="F481" s="22"/>
      <c r="G481" s="37"/>
      <c r="H481" s="38"/>
      <c r="I481" s="24"/>
      <c r="J481" s="39"/>
      <c r="K481" s="23"/>
      <c r="L481" s="166"/>
      <c r="M481" s="171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</row>
    <row r="482" spans="1:25" ht="15.75" customHeight="1" x14ac:dyDescent="0.25">
      <c r="A482" s="11"/>
      <c r="B482" s="21"/>
      <c r="C482" s="35"/>
      <c r="D482" s="21"/>
      <c r="E482" s="36"/>
      <c r="F482" s="22"/>
      <c r="G482" s="37"/>
      <c r="H482" s="38"/>
      <c r="I482" s="24"/>
      <c r="J482" s="39"/>
      <c r="K482" s="23"/>
      <c r="L482" s="166"/>
      <c r="M482" s="171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</row>
    <row r="483" spans="1:25" ht="15.75" customHeight="1" x14ac:dyDescent="0.25">
      <c r="A483" s="11"/>
      <c r="B483" s="21"/>
      <c r="C483" s="35"/>
      <c r="D483" s="21"/>
      <c r="E483" s="36"/>
      <c r="F483" s="22"/>
      <c r="G483" s="37"/>
      <c r="H483" s="38"/>
      <c r="I483" s="24"/>
      <c r="J483" s="39"/>
      <c r="K483" s="23"/>
      <c r="L483" s="166"/>
      <c r="M483" s="171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</row>
    <row r="484" spans="1:25" ht="15.75" customHeight="1" x14ac:dyDescent="0.25">
      <c r="A484" s="11"/>
      <c r="B484" s="21"/>
      <c r="C484" s="35"/>
      <c r="D484" s="21"/>
      <c r="E484" s="36"/>
      <c r="F484" s="22"/>
      <c r="G484" s="37"/>
      <c r="H484" s="38"/>
      <c r="I484" s="24"/>
      <c r="J484" s="39"/>
      <c r="K484" s="23"/>
      <c r="L484" s="166"/>
      <c r="M484" s="171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</row>
    <row r="485" spans="1:25" ht="15.75" customHeight="1" x14ac:dyDescent="0.25">
      <c r="A485" s="11"/>
      <c r="B485" s="21"/>
      <c r="C485" s="35"/>
      <c r="D485" s="21"/>
      <c r="E485" s="36"/>
      <c r="F485" s="22"/>
      <c r="G485" s="37"/>
      <c r="H485" s="38"/>
      <c r="I485" s="24"/>
      <c r="J485" s="39"/>
      <c r="K485" s="23"/>
      <c r="L485" s="166"/>
      <c r="M485" s="171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</row>
    <row r="486" spans="1:25" ht="15.75" customHeight="1" x14ac:dyDescent="0.25">
      <c r="A486" s="11"/>
      <c r="B486" s="21"/>
      <c r="C486" s="35"/>
      <c r="D486" s="21"/>
      <c r="E486" s="36"/>
      <c r="F486" s="22"/>
      <c r="G486" s="37"/>
      <c r="H486" s="38"/>
      <c r="I486" s="24"/>
      <c r="J486" s="39"/>
      <c r="K486" s="23"/>
      <c r="L486" s="166"/>
      <c r="M486" s="171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</row>
    <row r="487" spans="1:25" ht="15.75" customHeight="1" x14ac:dyDescent="0.25">
      <c r="A487" s="11"/>
      <c r="B487" s="21"/>
      <c r="C487" s="35"/>
      <c r="D487" s="21"/>
      <c r="E487" s="36"/>
      <c r="F487" s="22"/>
      <c r="G487" s="37"/>
      <c r="H487" s="38"/>
      <c r="I487" s="24"/>
      <c r="J487" s="39"/>
      <c r="K487" s="23"/>
      <c r="L487" s="166"/>
      <c r="M487" s="171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</row>
    <row r="488" spans="1:25" ht="15.75" customHeight="1" x14ac:dyDescent="0.25">
      <c r="A488" s="11"/>
      <c r="B488" s="21"/>
      <c r="C488" s="35"/>
      <c r="D488" s="21"/>
      <c r="E488" s="36"/>
      <c r="F488" s="22"/>
      <c r="G488" s="37"/>
      <c r="H488" s="38"/>
      <c r="I488" s="24"/>
      <c r="J488" s="39"/>
      <c r="K488" s="23"/>
      <c r="L488" s="166"/>
      <c r="M488" s="171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</row>
    <row r="489" spans="1:25" ht="15.75" customHeight="1" x14ac:dyDescent="0.25">
      <c r="A489" s="11"/>
      <c r="B489" s="21"/>
      <c r="C489" s="35"/>
      <c r="D489" s="21"/>
      <c r="E489" s="36"/>
      <c r="F489" s="22"/>
      <c r="G489" s="37"/>
      <c r="H489" s="38"/>
      <c r="I489" s="24"/>
      <c r="J489" s="39"/>
      <c r="K489" s="23"/>
      <c r="L489" s="166"/>
      <c r="M489" s="171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</row>
    <row r="490" spans="1:25" ht="15.75" customHeight="1" x14ac:dyDescent="0.25">
      <c r="A490" s="11"/>
      <c r="B490" s="21"/>
      <c r="C490" s="35"/>
      <c r="D490" s="21"/>
      <c r="E490" s="36"/>
      <c r="F490" s="22"/>
      <c r="G490" s="37"/>
      <c r="H490" s="38"/>
      <c r="I490" s="24"/>
      <c r="J490" s="39"/>
      <c r="K490" s="23"/>
      <c r="L490" s="166"/>
      <c r="M490" s="171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</row>
    <row r="491" spans="1:25" ht="15.75" customHeight="1" x14ac:dyDescent="0.25">
      <c r="A491" s="11"/>
      <c r="B491" s="21"/>
      <c r="C491" s="35"/>
      <c r="D491" s="21"/>
      <c r="E491" s="36"/>
      <c r="F491" s="22"/>
      <c r="G491" s="37"/>
      <c r="H491" s="38"/>
      <c r="I491" s="24"/>
      <c r="J491" s="39"/>
      <c r="K491" s="23"/>
      <c r="L491" s="166"/>
      <c r="M491" s="171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</row>
    <row r="492" spans="1:25" ht="15.75" customHeight="1" x14ac:dyDescent="0.25">
      <c r="A492" s="11"/>
      <c r="B492" s="21"/>
      <c r="C492" s="35"/>
      <c r="D492" s="21"/>
      <c r="E492" s="36"/>
      <c r="F492" s="22"/>
      <c r="G492" s="37"/>
      <c r="H492" s="38"/>
      <c r="I492" s="24"/>
      <c r="J492" s="39"/>
      <c r="K492" s="23"/>
      <c r="L492" s="166"/>
      <c r="M492" s="171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</row>
    <row r="493" spans="1:25" ht="15.75" customHeight="1" x14ac:dyDescent="0.25">
      <c r="A493" s="11"/>
      <c r="B493" s="21"/>
      <c r="C493" s="35"/>
      <c r="D493" s="21"/>
      <c r="E493" s="36"/>
      <c r="F493" s="22"/>
      <c r="G493" s="37"/>
      <c r="H493" s="38"/>
      <c r="I493" s="24"/>
      <c r="J493" s="39"/>
      <c r="K493" s="23"/>
      <c r="L493" s="166"/>
      <c r="M493" s="171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</row>
    <row r="494" spans="1:25" ht="15.75" customHeight="1" x14ac:dyDescent="0.25">
      <c r="A494" s="11"/>
      <c r="B494" s="21"/>
      <c r="C494" s="35"/>
      <c r="D494" s="21"/>
      <c r="E494" s="36"/>
      <c r="F494" s="22"/>
      <c r="G494" s="37"/>
      <c r="H494" s="38"/>
      <c r="I494" s="24"/>
      <c r="J494" s="39"/>
      <c r="K494" s="23"/>
      <c r="L494" s="166"/>
      <c r="M494" s="171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</row>
    <row r="495" spans="1:25" ht="15.75" customHeight="1" x14ac:dyDescent="0.25">
      <c r="A495" s="11"/>
      <c r="B495" s="21"/>
      <c r="C495" s="35"/>
      <c r="D495" s="21"/>
      <c r="E495" s="36"/>
      <c r="F495" s="22"/>
      <c r="G495" s="37"/>
      <c r="H495" s="38"/>
      <c r="I495" s="24"/>
      <c r="J495" s="39"/>
      <c r="K495" s="23"/>
      <c r="L495" s="166"/>
      <c r="M495" s="171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</row>
    <row r="496" spans="1:25" ht="15.75" customHeight="1" x14ac:dyDescent="0.25">
      <c r="A496" s="11"/>
      <c r="B496" s="21"/>
      <c r="C496" s="35"/>
      <c r="D496" s="21"/>
      <c r="E496" s="36"/>
      <c r="F496" s="22"/>
      <c r="G496" s="37"/>
      <c r="H496" s="38"/>
      <c r="I496" s="24"/>
      <c r="J496" s="39"/>
      <c r="K496" s="23"/>
      <c r="L496" s="166"/>
      <c r="M496" s="171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</row>
    <row r="497" spans="1:25" ht="15.75" customHeight="1" x14ac:dyDescent="0.25">
      <c r="A497" s="11"/>
      <c r="B497" s="21"/>
      <c r="C497" s="35"/>
      <c r="D497" s="21"/>
      <c r="E497" s="36"/>
      <c r="F497" s="22"/>
      <c r="G497" s="37"/>
      <c r="H497" s="38"/>
      <c r="I497" s="24"/>
      <c r="J497" s="39"/>
      <c r="K497" s="23"/>
      <c r="L497" s="166"/>
      <c r="M497" s="171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</row>
    <row r="498" spans="1:25" ht="15.75" customHeight="1" x14ac:dyDescent="0.25">
      <c r="A498" s="11"/>
      <c r="B498" s="21"/>
      <c r="C498" s="35"/>
      <c r="D498" s="21"/>
      <c r="E498" s="36"/>
      <c r="F498" s="22"/>
      <c r="G498" s="37"/>
      <c r="H498" s="38"/>
      <c r="I498" s="24"/>
      <c r="J498" s="39"/>
      <c r="K498" s="23"/>
      <c r="L498" s="166"/>
      <c r="M498" s="171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</row>
    <row r="499" spans="1:25" ht="15.75" customHeight="1" x14ac:dyDescent="0.25">
      <c r="A499" s="11"/>
      <c r="B499" s="21"/>
      <c r="C499" s="35"/>
      <c r="D499" s="21"/>
      <c r="E499" s="36"/>
      <c r="F499" s="22"/>
      <c r="G499" s="37"/>
      <c r="H499" s="38"/>
      <c r="I499" s="24"/>
      <c r="J499" s="39"/>
      <c r="K499" s="23"/>
      <c r="L499" s="166"/>
      <c r="M499" s="171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</row>
    <row r="500" spans="1:25" ht="15.75" customHeight="1" x14ac:dyDescent="0.25">
      <c r="A500" s="11"/>
      <c r="B500" s="21"/>
      <c r="C500" s="35"/>
      <c r="D500" s="21"/>
      <c r="E500" s="36"/>
      <c r="F500" s="22"/>
      <c r="G500" s="37"/>
      <c r="H500" s="38"/>
      <c r="I500" s="24"/>
      <c r="J500" s="39"/>
      <c r="K500" s="23"/>
      <c r="L500" s="166"/>
      <c r="M500" s="171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</row>
    <row r="501" spans="1:25" ht="15.75" customHeight="1" x14ac:dyDescent="0.25">
      <c r="A501" s="11"/>
      <c r="B501" s="21"/>
      <c r="C501" s="35"/>
      <c r="D501" s="21"/>
      <c r="E501" s="36"/>
      <c r="F501" s="22"/>
      <c r="G501" s="37"/>
      <c r="H501" s="38"/>
      <c r="I501" s="24"/>
      <c r="J501" s="39"/>
      <c r="K501" s="23"/>
      <c r="L501" s="166"/>
      <c r="M501" s="171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</row>
    <row r="502" spans="1:25" ht="15.75" customHeight="1" x14ac:dyDescent="0.25">
      <c r="A502" s="11"/>
      <c r="B502" s="21"/>
      <c r="C502" s="35"/>
      <c r="D502" s="21"/>
      <c r="E502" s="36"/>
      <c r="F502" s="22"/>
      <c r="G502" s="37"/>
      <c r="H502" s="38"/>
      <c r="I502" s="24"/>
      <c r="J502" s="39"/>
      <c r="K502" s="23"/>
      <c r="L502" s="166"/>
      <c r="M502" s="171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</row>
    <row r="503" spans="1:25" ht="15.75" customHeight="1" x14ac:dyDescent="0.25">
      <c r="A503" s="11"/>
      <c r="B503" s="21"/>
      <c r="C503" s="35"/>
      <c r="D503" s="21"/>
      <c r="E503" s="36"/>
      <c r="F503" s="22"/>
      <c r="G503" s="37"/>
      <c r="H503" s="38"/>
      <c r="I503" s="24"/>
      <c r="J503" s="39"/>
      <c r="K503" s="23"/>
      <c r="L503" s="166"/>
      <c r="M503" s="171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</row>
    <row r="504" spans="1:25" ht="15.75" customHeight="1" x14ac:dyDescent="0.25">
      <c r="A504" s="11"/>
      <c r="B504" s="21"/>
      <c r="C504" s="35"/>
      <c r="D504" s="21"/>
      <c r="E504" s="36"/>
      <c r="F504" s="22"/>
      <c r="G504" s="37"/>
      <c r="H504" s="38"/>
      <c r="I504" s="24"/>
      <c r="J504" s="39"/>
      <c r="K504" s="23"/>
      <c r="L504" s="166"/>
      <c r="M504" s="171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</row>
    <row r="505" spans="1:25" ht="15.75" customHeight="1" x14ac:dyDescent="0.25">
      <c r="A505" s="11"/>
      <c r="B505" s="21"/>
      <c r="C505" s="35"/>
      <c r="D505" s="21"/>
      <c r="E505" s="36"/>
      <c r="F505" s="22"/>
      <c r="G505" s="37"/>
      <c r="H505" s="38"/>
      <c r="I505" s="24"/>
      <c r="J505" s="39"/>
      <c r="K505" s="23"/>
      <c r="L505" s="166"/>
      <c r="M505" s="171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</row>
    <row r="506" spans="1:25" ht="15.75" customHeight="1" x14ac:dyDescent="0.25">
      <c r="A506" s="11"/>
      <c r="B506" s="21"/>
      <c r="C506" s="35"/>
      <c r="D506" s="21"/>
      <c r="E506" s="36"/>
      <c r="F506" s="22"/>
      <c r="G506" s="37"/>
      <c r="H506" s="38"/>
      <c r="I506" s="24"/>
      <c r="J506" s="39"/>
      <c r="K506" s="23"/>
      <c r="L506" s="166"/>
      <c r="M506" s="171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</row>
    <row r="507" spans="1:25" ht="15.75" customHeight="1" x14ac:dyDescent="0.25">
      <c r="A507" s="11"/>
      <c r="B507" s="21"/>
      <c r="C507" s="35"/>
      <c r="D507" s="21"/>
      <c r="E507" s="36"/>
      <c r="F507" s="22"/>
      <c r="G507" s="37"/>
      <c r="H507" s="38"/>
      <c r="I507" s="24"/>
      <c r="J507" s="39"/>
      <c r="K507" s="23"/>
      <c r="L507" s="166"/>
      <c r="M507" s="171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</row>
    <row r="508" spans="1:25" ht="15.75" customHeight="1" x14ac:dyDescent="0.25">
      <c r="A508" s="11"/>
      <c r="B508" s="21"/>
      <c r="C508" s="35"/>
      <c r="D508" s="21"/>
      <c r="E508" s="36"/>
      <c r="F508" s="22"/>
      <c r="G508" s="37"/>
      <c r="H508" s="38"/>
      <c r="I508" s="24"/>
      <c r="J508" s="39"/>
      <c r="K508" s="23"/>
      <c r="L508" s="166"/>
      <c r="M508" s="171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</row>
    <row r="509" spans="1:25" ht="15.75" customHeight="1" x14ac:dyDescent="0.25">
      <c r="A509" s="11"/>
      <c r="B509" s="21"/>
      <c r="C509" s="35"/>
      <c r="D509" s="21"/>
      <c r="E509" s="36"/>
      <c r="F509" s="22"/>
      <c r="G509" s="37"/>
      <c r="H509" s="38"/>
      <c r="I509" s="24"/>
      <c r="J509" s="39"/>
      <c r="K509" s="23"/>
      <c r="L509" s="166"/>
      <c r="M509" s="171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</row>
    <row r="510" spans="1:25" ht="15.75" customHeight="1" x14ac:dyDescent="0.25">
      <c r="A510" s="11"/>
      <c r="B510" s="21"/>
      <c r="C510" s="35"/>
      <c r="D510" s="21"/>
      <c r="E510" s="36"/>
      <c r="F510" s="22"/>
      <c r="G510" s="37"/>
      <c r="H510" s="38"/>
      <c r="I510" s="24"/>
      <c r="J510" s="39"/>
      <c r="K510" s="23"/>
      <c r="L510" s="166"/>
      <c r="M510" s="171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</row>
    <row r="511" spans="1:25" ht="15.75" customHeight="1" x14ac:dyDescent="0.25">
      <c r="A511" s="11"/>
      <c r="B511" s="21"/>
      <c r="C511" s="35"/>
      <c r="D511" s="21"/>
      <c r="E511" s="36"/>
      <c r="F511" s="22"/>
      <c r="G511" s="37"/>
      <c r="H511" s="38"/>
      <c r="I511" s="24"/>
      <c r="J511" s="39"/>
      <c r="K511" s="23"/>
      <c r="L511" s="166"/>
      <c r="M511" s="171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</row>
    <row r="512" spans="1:25" ht="15.75" customHeight="1" x14ac:dyDescent="0.25">
      <c r="A512" s="11"/>
      <c r="B512" s="21"/>
      <c r="C512" s="35"/>
      <c r="D512" s="21"/>
      <c r="E512" s="36"/>
      <c r="F512" s="22"/>
      <c r="G512" s="37"/>
      <c r="H512" s="38"/>
      <c r="I512" s="24"/>
      <c r="J512" s="39"/>
      <c r="K512" s="23"/>
      <c r="L512" s="166"/>
      <c r="M512" s="171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</row>
    <row r="513" spans="1:25" ht="15.75" customHeight="1" x14ac:dyDescent="0.25">
      <c r="A513" s="11"/>
      <c r="B513" s="21"/>
      <c r="C513" s="35"/>
      <c r="D513" s="21"/>
      <c r="E513" s="36"/>
      <c r="F513" s="22"/>
      <c r="G513" s="37"/>
      <c r="H513" s="38"/>
      <c r="I513" s="24"/>
      <c r="J513" s="39"/>
      <c r="K513" s="23"/>
      <c r="L513" s="166"/>
      <c r="M513" s="171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</row>
    <row r="514" spans="1:25" ht="15.75" customHeight="1" x14ac:dyDescent="0.25">
      <c r="A514" s="11"/>
      <c r="B514" s="21"/>
      <c r="C514" s="35"/>
      <c r="D514" s="21"/>
      <c r="E514" s="36"/>
      <c r="F514" s="22"/>
      <c r="G514" s="37"/>
      <c r="H514" s="38"/>
      <c r="I514" s="24"/>
      <c r="J514" s="39"/>
      <c r="K514" s="23"/>
      <c r="L514" s="166"/>
      <c r="M514" s="171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</row>
    <row r="515" spans="1:25" ht="15.75" customHeight="1" x14ac:dyDescent="0.25">
      <c r="A515" s="11"/>
      <c r="B515" s="21"/>
      <c r="C515" s="35"/>
      <c r="D515" s="21"/>
      <c r="E515" s="36"/>
      <c r="F515" s="22"/>
      <c r="G515" s="37"/>
      <c r="H515" s="38"/>
      <c r="I515" s="24"/>
      <c r="J515" s="39"/>
      <c r="K515" s="23"/>
      <c r="L515" s="166"/>
      <c r="M515" s="171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</row>
    <row r="516" spans="1:25" ht="15.75" customHeight="1" x14ac:dyDescent="0.25">
      <c r="A516" s="11"/>
      <c r="B516" s="21"/>
      <c r="C516" s="35"/>
      <c r="D516" s="21"/>
      <c r="E516" s="36"/>
      <c r="F516" s="22"/>
      <c r="G516" s="37"/>
      <c r="H516" s="38"/>
      <c r="I516" s="24"/>
      <c r="J516" s="39"/>
      <c r="K516" s="23"/>
      <c r="L516" s="166"/>
      <c r="M516" s="171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</row>
    <row r="517" spans="1:25" ht="15.75" customHeight="1" x14ac:dyDescent="0.25">
      <c r="A517" s="11"/>
      <c r="B517" s="21"/>
      <c r="C517" s="35"/>
      <c r="D517" s="21"/>
      <c r="E517" s="36"/>
      <c r="F517" s="22"/>
      <c r="G517" s="37"/>
      <c r="H517" s="38"/>
      <c r="I517" s="24"/>
      <c r="J517" s="39"/>
      <c r="K517" s="23"/>
      <c r="L517" s="166"/>
      <c r="M517" s="171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</row>
    <row r="518" spans="1:25" ht="15.75" customHeight="1" x14ac:dyDescent="0.25">
      <c r="A518" s="11"/>
      <c r="B518" s="21"/>
      <c r="C518" s="35"/>
      <c r="D518" s="21"/>
      <c r="E518" s="36"/>
      <c r="F518" s="22"/>
      <c r="G518" s="37"/>
      <c r="H518" s="38"/>
      <c r="I518" s="24"/>
      <c r="J518" s="39"/>
      <c r="K518" s="23"/>
      <c r="L518" s="166"/>
      <c r="M518" s="171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</row>
    <row r="519" spans="1:25" ht="15.75" customHeight="1" x14ac:dyDescent="0.25">
      <c r="A519" s="11"/>
      <c r="B519" s="21"/>
      <c r="C519" s="35"/>
      <c r="D519" s="21"/>
      <c r="E519" s="36"/>
      <c r="F519" s="22"/>
      <c r="G519" s="37"/>
      <c r="H519" s="38"/>
      <c r="I519" s="24"/>
      <c r="J519" s="39"/>
      <c r="K519" s="23"/>
      <c r="L519" s="166"/>
      <c r="M519" s="171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</row>
    <row r="520" spans="1:25" ht="15.75" customHeight="1" x14ac:dyDescent="0.25">
      <c r="A520" s="11"/>
      <c r="B520" s="21"/>
      <c r="C520" s="35"/>
      <c r="D520" s="21"/>
      <c r="E520" s="36"/>
      <c r="F520" s="22"/>
      <c r="G520" s="37"/>
      <c r="H520" s="38"/>
      <c r="I520" s="24"/>
      <c r="J520" s="39"/>
      <c r="K520" s="23"/>
      <c r="L520" s="166"/>
      <c r="M520" s="171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</row>
    <row r="521" spans="1:25" ht="15.75" customHeight="1" x14ac:dyDescent="0.25">
      <c r="A521" s="11"/>
      <c r="B521" s="21"/>
      <c r="C521" s="35"/>
      <c r="D521" s="21"/>
      <c r="E521" s="36"/>
      <c r="F521" s="22"/>
      <c r="G521" s="37"/>
      <c r="H521" s="38"/>
      <c r="I521" s="24"/>
      <c r="J521" s="39"/>
      <c r="K521" s="23"/>
      <c r="L521" s="166"/>
      <c r="M521" s="171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</row>
    <row r="522" spans="1:25" ht="15.75" customHeight="1" x14ac:dyDescent="0.25">
      <c r="A522" s="11"/>
      <c r="B522" s="21"/>
      <c r="C522" s="35"/>
      <c r="D522" s="21"/>
      <c r="E522" s="36"/>
      <c r="F522" s="22"/>
      <c r="G522" s="37"/>
      <c r="H522" s="38"/>
      <c r="I522" s="24"/>
      <c r="J522" s="39"/>
      <c r="K522" s="23"/>
      <c r="L522" s="166"/>
      <c r="M522" s="171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</row>
    <row r="523" spans="1:25" ht="15.75" customHeight="1" x14ac:dyDescent="0.25">
      <c r="A523" s="11"/>
      <c r="B523" s="21"/>
      <c r="C523" s="35"/>
      <c r="D523" s="21"/>
      <c r="E523" s="36"/>
      <c r="F523" s="22"/>
      <c r="G523" s="37"/>
      <c r="H523" s="38"/>
      <c r="I523" s="24"/>
      <c r="J523" s="39"/>
      <c r="K523" s="23"/>
      <c r="L523" s="166"/>
      <c r="M523" s="171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</row>
    <row r="524" spans="1:25" ht="15.75" customHeight="1" x14ac:dyDescent="0.25">
      <c r="A524" s="11"/>
      <c r="B524" s="21"/>
      <c r="C524" s="35"/>
      <c r="D524" s="21"/>
      <c r="E524" s="36"/>
      <c r="F524" s="22"/>
      <c r="G524" s="37"/>
      <c r="H524" s="38"/>
      <c r="I524" s="24"/>
      <c r="J524" s="39"/>
      <c r="K524" s="23"/>
      <c r="L524" s="166"/>
      <c r="M524" s="171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</row>
    <row r="525" spans="1:25" ht="15.75" customHeight="1" x14ac:dyDescent="0.25">
      <c r="A525" s="11"/>
      <c r="B525" s="21"/>
      <c r="C525" s="35"/>
      <c r="D525" s="21"/>
      <c r="E525" s="36"/>
      <c r="F525" s="22"/>
      <c r="G525" s="37"/>
      <c r="H525" s="38"/>
      <c r="I525" s="24"/>
      <c r="J525" s="39"/>
      <c r="K525" s="23"/>
      <c r="L525" s="166"/>
      <c r="M525" s="171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</row>
    <row r="526" spans="1:25" ht="15.75" customHeight="1" x14ac:dyDescent="0.25">
      <c r="A526" s="11"/>
      <c r="B526" s="21"/>
      <c r="C526" s="35"/>
      <c r="D526" s="21"/>
      <c r="E526" s="36"/>
      <c r="F526" s="22"/>
      <c r="G526" s="37"/>
      <c r="H526" s="38"/>
      <c r="I526" s="24"/>
      <c r="J526" s="39"/>
      <c r="K526" s="23"/>
      <c r="L526" s="166"/>
      <c r="M526" s="171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</row>
    <row r="527" spans="1:25" ht="15.75" customHeight="1" x14ac:dyDescent="0.25">
      <c r="A527" s="11"/>
      <c r="B527" s="21"/>
      <c r="C527" s="35"/>
      <c r="D527" s="21"/>
      <c r="E527" s="36"/>
      <c r="F527" s="22"/>
      <c r="G527" s="37"/>
      <c r="H527" s="38"/>
      <c r="I527" s="24"/>
      <c r="J527" s="39"/>
      <c r="K527" s="23"/>
      <c r="L527" s="166"/>
      <c r="M527" s="171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</row>
    <row r="528" spans="1:25" ht="15.75" customHeight="1" x14ac:dyDescent="0.25">
      <c r="A528" s="11"/>
      <c r="B528" s="21"/>
      <c r="C528" s="35"/>
      <c r="D528" s="21"/>
      <c r="E528" s="36"/>
      <c r="F528" s="22"/>
      <c r="G528" s="37"/>
      <c r="H528" s="38"/>
      <c r="I528" s="24"/>
      <c r="J528" s="39"/>
      <c r="K528" s="23"/>
      <c r="L528" s="166"/>
      <c r="M528" s="171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</row>
    <row r="529" spans="1:25" ht="15.75" customHeight="1" x14ac:dyDescent="0.25">
      <c r="A529" s="11"/>
      <c r="B529" s="21"/>
      <c r="C529" s="35"/>
      <c r="D529" s="21"/>
      <c r="E529" s="36"/>
      <c r="F529" s="22"/>
      <c r="G529" s="37"/>
      <c r="H529" s="38"/>
      <c r="I529" s="24"/>
      <c r="J529" s="39"/>
      <c r="K529" s="23"/>
      <c r="L529" s="166"/>
      <c r="M529" s="171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</row>
    <row r="530" spans="1:25" ht="15.75" customHeight="1" x14ac:dyDescent="0.25">
      <c r="A530" s="11"/>
      <c r="B530" s="21"/>
      <c r="C530" s="35"/>
      <c r="D530" s="21"/>
      <c r="E530" s="36"/>
      <c r="F530" s="22"/>
      <c r="G530" s="37"/>
      <c r="H530" s="38"/>
      <c r="I530" s="24"/>
      <c r="J530" s="39"/>
      <c r="K530" s="23"/>
      <c r="L530" s="166"/>
      <c r="M530" s="171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</row>
    <row r="531" spans="1:25" ht="15.75" customHeight="1" x14ac:dyDescent="0.25">
      <c r="A531" s="11"/>
      <c r="B531" s="21"/>
      <c r="C531" s="35"/>
      <c r="D531" s="21"/>
      <c r="E531" s="36"/>
      <c r="F531" s="22"/>
      <c r="G531" s="37"/>
      <c r="H531" s="38"/>
      <c r="I531" s="24"/>
      <c r="J531" s="39"/>
      <c r="K531" s="23"/>
      <c r="L531" s="166"/>
      <c r="M531" s="171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</row>
    <row r="532" spans="1:25" ht="15.75" customHeight="1" x14ac:dyDescent="0.25">
      <c r="A532" s="11"/>
      <c r="B532" s="21"/>
      <c r="C532" s="35"/>
      <c r="D532" s="21"/>
      <c r="E532" s="36"/>
      <c r="F532" s="22"/>
      <c r="G532" s="37"/>
      <c r="H532" s="38"/>
      <c r="I532" s="24"/>
      <c r="J532" s="39"/>
      <c r="K532" s="23"/>
      <c r="L532" s="166"/>
      <c r="M532" s="171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</row>
    <row r="533" spans="1:25" ht="15.75" customHeight="1" x14ac:dyDescent="0.25">
      <c r="A533" s="11"/>
      <c r="B533" s="21"/>
      <c r="C533" s="35"/>
      <c r="D533" s="21"/>
      <c r="E533" s="36"/>
      <c r="F533" s="22"/>
      <c r="G533" s="37"/>
      <c r="H533" s="38"/>
      <c r="I533" s="24"/>
      <c r="J533" s="39"/>
      <c r="K533" s="23"/>
      <c r="L533" s="166"/>
      <c r="M533" s="171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</row>
    <row r="534" spans="1:25" ht="15.75" customHeight="1" x14ac:dyDescent="0.25">
      <c r="A534" s="11"/>
      <c r="B534" s="21"/>
      <c r="C534" s="35"/>
      <c r="D534" s="21"/>
      <c r="E534" s="36"/>
      <c r="F534" s="22"/>
      <c r="G534" s="37"/>
      <c r="H534" s="38"/>
      <c r="I534" s="24"/>
      <c r="J534" s="39"/>
      <c r="K534" s="23"/>
      <c r="L534" s="166"/>
      <c r="M534" s="171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</row>
    <row r="535" spans="1:25" ht="15.75" customHeight="1" x14ac:dyDescent="0.25">
      <c r="A535" s="11"/>
      <c r="B535" s="21"/>
      <c r="C535" s="35"/>
      <c r="D535" s="21"/>
      <c r="E535" s="36"/>
      <c r="F535" s="22"/>
      <c r="G535" s="37"/>
      <c r="H535" s="38"/>
      <c r="I535" s="24"/>
      <c r="J535" s="39"/>
      <c r="K535" s="23"/>
      <c r="L535" s="166"/>
      <c r="M535" s="171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</row>
    <row r="536" spans="1:25" ht="15.75" customHeight="1" x14ac:dyDescent="0.25">
      <c r="A536" s="11"/>
      <c r="B536" s="21"/>
      <c r="C536" s="35"/>
      <c r="D536" s="21"/>
      <c r="E536" s="36"/>
      <c r="F536" s="22"/>
      <c r="G536" s="37"/>
      <c r="H536" s="38"/>
      <c r="I536" s="24"/>
      <c r="J536" s="39"/>
      <c r="K536" s="23"/>
      <c r="L536" s="166"/>
      <c r="M536" s="171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</row>
    <row r="537" spans="1:25" ht="15.75" customHeight="1" x14ac:dyDescent="0.25">
      <c r="A537" s="11"/>
      <c r="B537" s="21"/>
      <c r="C537" s="35"/>
      <c r="D537" s="21"/>
      <c r="E537" s="36"/>
      <c r="F537" s="22"/>
      <c r="G537" s="37"/>
      <c r="H537" s="38"/>
      <c r="I537" s="24"/>
      <c r="J537" s="39"/>
      <c r="K537" s="23"/>
      <c r="L537" s="166"/>
      <c r="M537" s="171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</row>
    <row r="538" spans="1:25" ht="15.75" customHeight="1" x14ac:dyDescent="0.25">
      <c r="A538" s="11"/>
      <c r="B538" s="21"/>
      <c r="C538" s="35"/>
      <c r="D538" s="21"/>
      <c r="E538" s="36"/>
      <c r="F538" s="22"/>
      <c r="G538" s="37"/>
      <c r="H538" s="38"/>
      <c r="I538" s="24"/>
      <c r="J538" s="39"/>
      <c r="K538" s="23"/>
      <c r="L538" s="166"/>
      <c r="M538" s="171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</row>
    <row r="539" spans="1:25" ht="15.75" customHeight="1" x14ac:dyDescent="0.25">
      <c r="A539" s="11"/>
      <c r="B539" s="21"/>
      <c r="C539" s="35"/>
      <c r="D539" s="21"/>
      <c r="E539" s="36"/>
      <c r="F539" s="22"/>
      <c r="G539" s="37"/>
      <c r="H539" s="38"/>
      <c r="I539" s="24"/>
      <c r="J539" s="39"/>
      <c r="K539" s="23"/>
      <c r="L539" s="166"/>
      <c r="M539" s="171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</row>
    <row r="540" spans="1:25" ht="15.75" customHeight="1" x14ac:dyDescent="0.25">
      <c r="A540" s="11"/>
      <c r="B540" s="21"/>
      <c r="C540" s="35"/>
      <c r="D540" s="21"/>
      <c r="E540" s="36"/>
      <c r="F540" s="22"/>
      <c r="G540" s="37"/>
      <c r="H540" s="38"/>
      <c r="I540" s="24"/>
      <c r="J540" s="39"/>
      <c r="K540" s="23"/>
      <c r="L540" s="166"/>
      <c r="M540" s="171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</row>
    <row r="541" spans="1:25" ht="15.75" customHeight="1" x14ac:dyDescent="0.25">
      <c r="A541" s="11"/>
      <c r="B541" s="21"/>
      <c r="C541" s="35"/>
      <c r="D541" s="21"/>
      <c r="E541" s="36"/>
      <c r="F541" s="22"/>
      <c r="G541" s="37"/>
      <c r="H541" s="38"/>
      <c r="I541" s="24"/>
      <c r="J541" s="39"/>
      <c r="K541" s="23"/>
      <c r="L541" s="166"/>
      <c r="M541" s="171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</row>
    <row r="542" spans="1:25" ht="15.75" customHeight="1" x14ac:dyDescent="0.25">
      <c r="A542" s="11"/>
      <c r="B542" s="21"/>
      <c r="C542" s="35"/>
      <c r="D542" s="21"/>
      <c r="E542" s="36"/>
      <c r="F542" s="22"/>
      <c r="G542" s="37"/>
      <c r="H542" s="38"/>
      <c r="I542" s="24"/>
      <c r="J542" s="39"/>
      <c r="K542" s="23"/>
      <c r="L542" s="166"/>
      <c r="M542" s="171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</row>
    <row r="543" spans="1:25" ht="15.75" customHeight="1" x14ac:dyDescent="0.25">
      <c r="A543" s="11"/>
      <c r="B543" s="21"/>
      <c r="C543" s="35"/>
      <c r="D543" s="21"/>
      <c r="E543" s="36"/>
      <c r="F543" s="22"/>
      <c r="G543" s="37"/>
      <c r="H543" s="38"/>
      <c r="I543" s="24"/>
      <c r="J543" s="39"/>
      <c r="K543" s="23"/>
      <c r="L543" s="166"/>
      <c r="M543" s="171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</row>
    <row r="544" spans="1:25" ht="15.75" customHeight="1" x14ac:dyDescent="0.25">
      <c r="A544" s="11"/>
      <c r="B544" s="21"/>
      <c r="C544" s="35"/>
      <c r="D544" s="21"/>
      <c r="E544" s="36"/>
      <c r="F544" s="22"/>
      <c r="G544" s="37"/>
      <c r="H544" s="38"/>
      <c r="I544" s="24"/>
      <c r="J544" s="39"/>
      <c r="K544" s="23"/>
      <c r="L544" s="166"/>
      <c r="M544" s="171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</row>
    <row r="545" spans="1:25" ht="15.75" customHeight="1" x14ac:dyDescent="0.25">
      <c r="A545" s="11"/>
      <c r="B545" s="21"/>
      <c r="C545" s="35"/>
      <c r="D545" s="21"/>
      <c r="E545" s="36"/>
      <c r="F545" s="22"/>
      <c r="G545" s="37"/>
      <c r="H545" s="38"/>
      <c r="I545" s="24"/>
      <c r="J545" s="39"/>
      <c r="K545" s="23"/>
      <c r="L545" s="166"/>
      <c r="M545" s="171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</row>
    <row r="546" spans="1:25" ht="15.75" customHeight="1" x14ac:dyDescent="0.25">
      <c r="A546" s="11"/>
      <c r="B546" s="21"/>
      <c r="C546" s="35"/>
      <c r="D546" s="21"/>
      <c r="E546" s="36"/>
      <c r="F546" s="22"/>
      <c r="G546" s="37"/>
      <c r="H546" s="38"/>
      <c r="I546" s="24"/>
      <c r="J546" s="39"/>
      <c r="K546" s="23"/>
      <c r="L546" s="166"/>
      <c r="M546" s="171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</row>
    <row r="547" spans="1:25" ht="15.75" customHeight="1" x14ac:dyDescent="0.25">
      <c r="A547" s="11"/>
      <c r="B547" s="21"/>
      <c r="C547" s="35"/>
      <c r="D547" s="21"/>
      <c r="E547" s="36"/>
      <c r="F547" s="22"/>
      <c r="G547" s="37"/>
      <c r="H547" s="38"/>
      <c r="I547" s="24"/>
      <c r="J547" s="39"/>
      <c r="K547" s="23"/>
      <c r="L547" s="166"/>
      <c r="M547" s="171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</row>
    <row r="548" spans="1:25" ht="15.75" customHeight="1" x14ac:dyDescent="0.25">
      <c r="A548" s="11"/>
      <c r="B548" s="21"/>
      <c r="C548" s="35"/>
      <c r="D548" s="21"/>
      <c r="E548" s="36"/>
      <c r="F548" s="22"/>
      <c r="G548" s="37"/>
      <c r="H548" s="38"/>
      <c r="I548" s="24"/>
      <c r="J548" s="39"/>
      <c r="K548" s="23"/>
      <c r="L548" s="166"/>
      <c r="M548" s="171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</row>
    <row r="549" spans="1:25" ht="15.75" customHeight="1" x14ac:dyDescent="0.25">
      <c r="A549" s="11"/>
      <c r="B549" s="21"/>
      <c r="C549" s="35"/>
      <c r="D549" s="21"/>
      <c r="E549" s="36"/>
      <c r="F549" s="22"/>
      <c r="G549" s="37"/>
      <c r="H549" s="38"/>
      <c r="I549" s="24"/>
      <c r="J549" s="39"/>
      <c r="K549" s="23"/>
      <c r="L549" s="166"/>
      <c r="M549" s="171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</row>
    <row r="550" spans="1:25" ht="15.75" customHeight="1" x14ac:dyDescent="0.25">
      <c r="A550" s="11"/>
      <c r="B550" s="21"/>
      <c r="C550" s="35"/>
      <c r="D550" s="21"/>
      <c r="E550" s="36"/>
      <c r="F550" s="22"/>
      <c r="G550" s="37"/>
      <c r="H550" s="38"/>
      <c r="I550" s="24"/>
      <c r="J550" s="39"/>
      <c r="K550" s="23"/>
      <c r="L550" s="166"/>
      <c r="M550" s="171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</row>
    <row r="551" spans="1:25" ht="15.75" customHeight="1" x14ac:dyDescent="0.25">
      <c r="A551" s="11"/>
      <c r="B551" s="21"/>
      <c r="C551" s="35"/>
      <c r="D551" s="21"/>
      <c r="E551" s="36"/>
      <c r="F551" s="22"/>
      <c r="G551" s="37"/>
      <c r="H551" s="38"/>
      <c r="I551" s="24"/>
      <c r="J551" s="39"/>
      <c r="K551" s="23"/>
      <c r="L551" s="166"/>
      <c r="M551" s="171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</row>
    <row r="552" spans="1:25" ht="15.75" customHeight="1" x14ac:dyDescent="0.25">
      <c r="A552" s="11"/>
      <c r="B552" s="21"/>
      <c r="C552" s="35"/>
      <c r="D552" s="21"/>
      <c r="E552" s="36"/>
      <c r="F552" s="22"/>
      <c r="G552" s="37"/>
      <c r="H552" s="38"/>
      <c r="I552" s="24"/>
      <c r="J552" s="39"/>
      <c r="K552" s="23"/>
      <c r="L552" s="166"/>
      <c r="M552" s="171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</row>
    <row r="553" spans="1:25" ht="15.75" customHeight="1" x14ac:dyDescent="0.25">
      <c r="A553" s="11"/>
      <c r="B553" s="21"/>
      <c r="C553" s="35"/>
      <c r="D553" s="21"/>
      <c r="E553" s="36"/>
      <c r="F553" s="22"/>
      <c r="G553" s="37"/>
      <c r="H553" s="38"/>
      <c r="I553" s="24"/>
      <c r="J553" s="39"/>
      <c r="K553" s="23"/>
      <c r="L553" s="166"/>
      <c r="M553" s="171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</row>
    <row r="554" spans="1:25" ht="15.75" customHeight="1" x14ac:dyDescent="0.25">
      <c r="A554" s="11"/>
      <c r="B554" s="21"/>
      <c r="C554" s="35"/>
      <c r="D554" s="21"/>
      <c r="E554" s="36"/>
      <c r="F554" s="22"/>
      <c r="G554" s="37"/>
      <c r="H554" s="38"/>
      <c r="I554" s="24"/>
      <c r="J554" s="39"/>
      <c r="K554" s="23"/>
      <c r="L554" s="166"/>
      <c r="M554" s="171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</row>
    <row r="555" spans="1:25" ht="15.75" customHeight="1" x14ac:dyDescent="0.25">
      <c r="A555" s="11"/>
      <c r="B555" s="21"/>
      <c r="C555" s="35"/>
      <c r="D555" s="21"/>
      <c r="E555" s="36"/>
      <c r="F555" s="22"/>
      <c r="G555" s="37"/>
      <c r="H555" s="38"/>
      <c r="I555" s="24"/>
      <c r="J555" s="39"/>
      <c r="K555" s="23"/>
      <c r="L555" s="166"/>
      <c r="M555" s="171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</row>
    <row r="556" spans="1:25" ht="15.75" customHeight="1" x14ac:dyDescent="0.25">
      <c r="A556" s="11"/>
      <c r="B556" s="21"/>
      <c r="C556" s="35"/>
      <c r="D556" s="21"/>
      <c r="E556" s="36"/>
      <c r="F556" s="22"/>
      <c r="G556" s="37"/>
      <c r="H556" s="38"/>
      <c r="I556" s="24"/>
      <c r="J556" s="39"/>
      <c r="K556" s="23"/>
      <c r="L556" s="166"/>
      <c r="M556" s="171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</row>
    <row r="557" spans="1:25" ht="15.75" customHeight="1" x14ac:dyDescent="0.25">
      <c r="A557" s="11"/>
      <c r="B557" s="21"/>
      <c r="C557" s="35"/>
      <c r="D557" s="21"/>
      <c r="E557" s="36"/>
      <c r="F557" s="22"/>
      <c r="G557" s="37"/>
      <c r="H557" s="38"/>
      <c r="I557" s="24"/>
      <c r="J557" s="39"/>
      <c r="K557" s="23"/>
      <c r="L557" s="166"/>
      <c r="M557" s="171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</row>
    <row r="558" spans="1:25" ht="15.75" customHeight="1" x14ac:dyDescent="0.25">
      <c r="A558" s="11"/>
      <c r="B558" s="21"/>
      <c r="C558" s="35"/>
      <c r="D558" s="21"/>
      <c r="E558" s="36"/>
      <c r="F558" s="22"/>
      <c r="G558" s="37"/>
      <c r="H558" s="38"/>
      <c r="I558" s="24"/>
      <c r="J558" s="39"/>
      <c r="K558" s="23"/>
      <c r="L558" s="166"/>
      <c r="M558" s="171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</row>
    <row r="559" spans="1:25" ht="15.75" customHeight="1" x14ac:dyDescent="0.25">
      <c r="A559" s="11"/>
      <c r="B559" s="21"/>
      <c r="C559" s="35"/>
      <c r="D559" s="21"/>
      <c r="E559" s="36"/>
      <c r="F559" s="22"/>
      <c r="G559" s="37"/>
      <c r="H559" s="38"/>
      <c r="I559" s="24"/>
      <c r="J559" s="39"/>
      <c r="K559" s="23"/>
      <c r="L559" s="166"/>
      <c r="M559" s="171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</row>
    <row r="560" spans="1:25" ht="15.75" customHeight="1" x14ac:dyDescent="0.25">
      <c r="A560" s="11"/>
      <c r="B560" s="21"/>
      <c r="C560" s="35"/>
      <c r="D560" s="21"/>
      <c r="E560" s="36"/>
      <c r="F560" s="22"/>
      <c r="G560" s="37"/>
      <c r="H560" s="38"/>
      <c r="I560" s="24"/>
      <c r="J560" s="39"/>
      <c r="K560" s="23"/>
      <c r="L560" s="166"/>
      <c r="M560" s="171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</row>
    <row r="561" spans="1:25" ht="15.75" customHeight="1" x14ac:dyDescent="0.25">
      <c r="A561" s="11"/>
      <c r="B561" s="21"/>
      <c r="C561" s="35"/>
      <c r="D561" s="21"/>
      <c r="E561" s="36"/>
      <c r="F561" s="22"/>
      <c r="G561" s="37"/>
      <c r="H561" s="38"/>
      <c r="I561" s="24"/>
      <c r="J561" s="39"/>
      <c r="K561" s="23"/>
      <c r="L561" s="166"/>
      <c r="M561" s="171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</row>
    <row r="562" spans="1:25" ht="15.75" customHeight="1" x14ac:dyDescent="0.25">
      <c r="A562" s="11"/>
      <c r="B562" s="21"/>
      <c r="C562" s="35"/>
      <c r="D562" s="21"/>
      <c r="E562" s="36"/>
      <c r="F562" s="22"/>
      <c r="G562" s="37"/>
      <c r="H562" s="38"/>
      <c r="I562" s="24"/>
      <c r="J562" s="39"/>
      <c r="K562" s="23"/>
      <c r="L562" s="166"/>
      <c r="M562" s="171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</row>
    <row r="563" spans="1:25" ht="15.75" customHeight="1" x14ac:dyDescent="0.25">
      <c r="A563" s="11"/>
      <c r="B563" s="21"/>
      <c r="C563" s="35"/>
      <c r="D563" s="21"/>
      <c r="E563" s="36"/>
      <c r="F563" s="22"/>
      <c r="G563" s="37"/>
      <c r="H563" s="38"/>
      <c r="I563" s="24"/>
      <c r="J563" s="39"/>
      <c r="K563" s="23"/>
      <c r="L563" s="166"/>
      <c r="M563" s="171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</row>
    <row r="564" spans="1:25" ht="15.75" customHeight="1" x14ac:dyDescent="0.25">
      <c r="A564" s="11"/>
      <c r="B564" s="21"/>
      <c r="C564" s="35"/>
      <c r="D564" s="21"/>
      <c r="E564" s="36"/>
      <c r="F564" s="22"/>
      <c r="G564" s="37"/>
      <c r="H564" s="38"/>
      <c r="I564" s="24"/>
      <c r="J564" s="39"/>
      <c r="K564" s="23"/>
      <c r="L564" s="166"/>
      <c r="M564" s="171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</row>
    <row r="565" spans="1:25" ht="15.75" customHeight="1" x14ac:dyDescent="0.25">
      <c r="A565" s="11"/>
      <c r="B565" s="21"/>
      <c r="C565" s="35"/>
      <c r="D565" s="21"/>
      <c r="E565" s="36"/>
      <c r="F565" s="22"/>
      <c r="G565" s="37"/>
      <c r="H565" s="38"/>
      <c r="I565" s="24"/>
      <c r="J565" s="39"/>
      <c r="K565" s="23"/>
      <c r="L565" s="166"/>
      <c r="M565" s="171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</row>
    <row r="566" spans="1:25" ht="15.75" customHeight="1" x14ac:dyDescent="0.25">
      <c r="A566" s="11"/>
      <c r="B566" s="21"/>
      <c r="C566" s="35"/>
      <c r="D566" s="21"/>
      <c r="E566" s="36"/>
      <c r="F566" s="22"/>
      <c r="G566" s="37"/>
      <c r="H566" s="38"/>
      <c r="I566" s="24"/>
      <c r="J566" s="39"/>
      <c r="K566" s="23"/>
      <c r="L566" s="166"/>
      <c r="M566" s="171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</row>
    <row r="567" spans="1:25" ht="15.75" customHeight="1" x14ac:dyDescent="0.25">
      <c r="A567" s="11"/>
      <c r="B567" s="21"/>
      <c r="C567" s="35"/>
      <c r="D567" s="21"/>
      <c r="E567" s="36"/>
      <c r="F567" s="22"/>
      <c r="G567" s="37"/>
      <c r="H567" s="38"/>
      <c r="I567" s="24"/>
      <c r="J567" s="39"/>
      <c r="K567" s="23"/>
      <c r="L567" s="166"/>
      <c r="M567" s="171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</row>
    <row r="568" spans="1:25" ht="15.75" customHeight="1" x14ac:dyDescent="0.25">
      <c r="A568" s="11"/>
      <c r="B568" s="21"/>
      <c r="C568" s="35"/>
      <c r="D568" s="21"/>
      <c r="E568" s="36"/>
      <c r="F568" s="22"/>
      <c r="G568" s="37"/>
      <c r="H568" s="38"/>
      <c r="I568" s="24"/>
      <c r="J568" s="39"/>
      <c r="K568" s="23"/>
      <c r="L568" s="166"/>
      <c r="M568" s="171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</row>
    <row r="569" spans="1:25" ht="15.75" customHeight="1" x14ac:dyDescent="0.25">
      <c r="A569" s="11"/>
      <c r="B569" s="21"/>
      <c r="C569" s="35"/>
      <c r="D569" s="21"/>
      <c r="E569" s="36"/>
      <c r="F569" s="22"/>
      <c r="G569" s="37"/>
      <c r="H569" s="38"/>
      <c r="I569" s="24"/>
      <c r="J569" s="39"/>
      <c r="K569" s="23"/>
      <c r="L569" s="166"/>
      <c r="M569" s="171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</row>
    <row r="570" spans="1:25" ht="15.75" customHeight="1" x14ac:dyDescent="0.25">
      <c r="A570" s="11"/>
      <c r="B570" s="21"/>
      <c r="C570" s="35"/>
      <c r="D570" s="21"/>
      <c r="E570" s="36"/>
      <c r="F570" s="22"/>
      <c r="G570" s="37"/>
      <c r="H570" s="38"/>
      <c r="I570" s="24"/>
      <c r="J570" s="39"/>
      <c r="K570" s="23"/>
      <c r="L570" s="166"/>
      <c r="M570" s="171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</row>
    <row r="571" spans="1:25" ht="15.75" customHeight="1" x14ac:dyDescent="0.25">
      <c r="A571" s="11"/>
      <c r="B571" s="21"/>
      <c r="C571" s="35"/>
      <c r="D571" s="21"/>
      <c r="E571" s="36"/>
      <c r="F571" s="22"/>
      <c r="G571" s="37"/>
      <c r="H571" s="38"/>
      <c r="I571" s="24"/>
      <c r="J571" s="39"/>
      <c r="K571" s="23"/>
      <c r="L571" s="166"/>
      <c r="M571" s="171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</row>
    <row r="572" spans="1:25" ht="15.75" customHeight="1" x14ac:dyDescent="0.25">
      <c r="A572" s="11"/>
      <c r="B572" s="21"/>
      <c r="C572" s="35"/>
      <c r="D572" s="21"/>
      <c r="E572" s="36"/>
      <c r="F572" s="22"/>
      <c r="G572" s="37"/>
      <c r="H572" s="38"/>
      <c r="I572" s="24"/>
      <c r="J572" s="39"/>
      <c r="K572" s="23"/>
      <c r="L572" s="166"/>
      <c r="M572" s="171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</row>
    <row r="573" spans="1:25" ht="15.75" customHeight="1" x14ac:dyDescent="0.25">
      <c r="A573" s="11"/>
      <c r="B573" s="21"/>
      <c r="C573" s="35"/>
      <c r="D573" s="21"/>
      <c r="E573" s="36"/>
      <c r="F573" s="22"/>
      <c r="G573" s="37"/>
      <c r="H573" s="38"/>
      <c r="I573" s="24"/>
      <c r="J573" s="39"/>
      <c r="K573" s="23"/>
      <c r="L573" s="166"/>
      <c r="M573" s="171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</row>
    <row r="574" spans="1:25" ht="15.75" customHeight="1" x14ac:dyDescent="0.25">
      <c r="A574" s="11"/>
      <c r="B574" s="21"/>
      <c r="C574" s="35"/>
      <c r="D574" s="21"/>
      <c r="E574" s="36"/>
      <c r="F574" s="22"/>
      <c r="G574" s="37"/>
      <c r="H574" s="38"/>
      <c r="I574" s="24"/>
      <c r="J574" s="39"/>
      <c r="K574" s="23"/>
      <c r="L574" s="166"/>
      <c r="M574" s="171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</row>
    <row r="575" spans="1:25" ht="15.75" customHeight="1" x14ac:dyDescent="0.25">
      <c r="A575" s="11"/>
      <c r="B575" s="21"/>
      <c r="C575" s="35"/>
      <c r="D575" s="21"/>
      <c r="E575" s="36"/>
      <c r="F575" s="22"/>
      <c r="G575" s="37"/>
      <c r="H575" s="38"/>
      <c r="I575" s="24"/>
      <c r="J575" s="39"/>
      <c r="K575" s="23"/>
      <c r="L575" s="166"/>
      <c r="M575" s="171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</row>
    <row r="576" spans="1:25" ht="15.75" customHeight="1" x14ac:dyDescent="0.25">
      <c r="A576" s="11"/>
      <c r="B576" s="21"/>
      <c r="C576" s="35"/>
      <c r="D576" s="21"/>
      <c r="E576" s="36"/>
      <c r="F576" s="22"/>
      <c r="G576" s="37"/>
      <c r="H576" s="38"/>
      <c r="I576" s="24"/>
      <c r="J576" s="39"/>
      <c r="K576" s="23"/>
      <c r="L576" s="166"/>
      <c r="M576" s="171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</row>
    <row r="577" spans="1:25" ht="15.75" customHeight="1" x14ac:dyDescent="0.25">
      <c r="A577" s="11"/>
      <c r="B577" s="21"/>
      <c r="C577" s="35"/>
      <c r="D577" s="21"/>
      <c r="E577" s="36"/>
      <c r="F577" s="22"/>
      <c r="G577" s="37"/>
      <c r="H577" s="38"/>
      <c r="I577" s="24"/>
      <c r="J577" s="39"/>
      <c r="K577" s="23"/>
      <c r="L577" s="166"/>
      <c r="M577" s="171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</row>
    <row r="578" spans="1:25" ht="15.75" customHeight="1" x14ac:dyDescent="0.25">
      <c r="A578" s="11"/>
      <c r="B578" s="21"/>
      <c r="C578" s="35"/>
      <c r="D578" s="21"/>
      <c r="E578" s="36"/>
      <c r="F578" s="22"/>
      <c r="G578" s="37"/>
      <c r="H578" s="38"/>
      <c r="I578" s="24"/>
      <c r="J578" s="39"/>
      <c r="K578" s="23"/>
      <c r="L578" s="166"/>
      <c r="M578" s="171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</row>
    <row r="579" spans="1:25" ht="15.75" customHeight="1" x14ac:dyDescent="0.25">
      <c r="A579" s="11"/>
      <c r="B579" s="21"/>
      <c r="C579" s="35"/>
      <c r="D579" s="21"/>
      <c r="E579" s="36"/>
      <c r="F579" s="22"/>
      <c r="G579" s="37"/>
      <c r="H579" s="38"/>
      <c r="I579" s="24"/>
      <c r="J579" s="39"/>
      <c r="K579" s="23"/>
      <c r="L579" s="166"/>
      <c r="M579" s="171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</row>
    <row r="580" spans="1:25" ht="15.75" customHeight="1" x14ac:dyDescent="0.25">
      <c r="A580" s="11"/>
      <c r="B580" s="21"/>
      <c r="C580" s="35"/>
      <c r="D580" s="21"/>
      <c r="E580" s="36"/>
      <c r="F580" s="22"/>
      <c r="G580" s="37"/>
      <c r="H580" s="38"/>
      <c r="I580" s="24"/>
      <c r="J580" s="39"/>
      <c r="K580" s="23"/>
      <c r="L580" s="166"/>
      <c r="M580" s="171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</row>
    <row r="581" spans="1:25" ht="15.75" customHeight="1" x14ac:dyDescent="0.25">
      <c r="A581" s="11"/>
      <c r="B581" s="21"/>
      <c r="C581" s="35"/>
      <c r="D581" s="21"/>
      <c r="E581" s="36"/>
      <c r="F581" s="22"/>
      <c r="G581" s="37"/>
      <c r="H581" s="38"/>
      <c r="I581" s="24"/>
      <c r="J581" s="39"/>
      <c r="K581" s="23"/>
      <c r="L581" s="166"/>
      <c r="M581" s="171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</row>
    <row r="582" spans="1:25" ht="15.75" customHeight="1" x14ac:dyDescent="0.25">
      <c r="A582" s="11"/>
      <c r="B582" s="21"/>
      <c r="C582" s="35"/>
      <c r="D582" s="21"/>
      <c r="E582" s="36"/>
      <c r="F582" s="22"/>
      <c r="G582" s="37"/>
      <c r="H582" s="38"/>
      <c r="I582" s="24"/>
      <c r="J582" s="39"/>
      <c r="K582" s="23"/>
      <c r="L582" s="166"/>
      <c r="M582" s="171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</row>
    <row r="583" spans="1:25" ht="15.75" customHeight="1" x14ac:dyDescent="0.25">
      <c r="A583" s="11"/>
      <c r="B583" s="21"/>
      <c r="C583" s="35"/>
      <c r="D583" s="21"/>
      <c r="E583" s="36"/>
      <c r="F583" s="22"/>
      <c r="G583" s="37"/>
      <c r="H583" s="38"/>
      <c r="I583" s="24"/>
      <c r="J583" s="39"/>
      <c r="K583" s="23"/>
      <c r="L583" s="166"/>
      <c r="M583" s="171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</row>
    <row r="584" spans="1:25" ht="15.75" customHeight="1" x14ac:dyDescent="0.25">
      <c r="A584" s="11"/>
      <c r="B584" s="21"/>
      <c r="C584" s="35"/>
      <c r="D584" s="21"/>
      <c r="E584" s="36"/>
      <c r="F584" s="22"/>
      <c r="G584" s="37"/>
      <c r="H584" s="38"/>
      <c r="I584" s="24"/>
      <c r="J584" s="39"/>
      <c r="K584" s="23"/>
      <c r="L584" s="166"/>
      <c r="M584" s="171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</row>
    <row r="585" spans="1:25" ht="15.75" customHeight="1" x14ac:dyDescent="0.25">
      <c r="A585" s="11"/>
      <c r="B585" s="21"/>
      <c r="C585" s="35"/>
      <c r="D585" s="21"/>
      <c r="E585" s="36"/>
      <c r="F585" s="22"/>
      <c r="G585" s="37"/>
      <c r="H585" s="38"/>
      <c r="I585" s="24"/>
      <c r="J585" s="39"/>
      <c r="K585" s="23"/>
      <c r="L585" s="166"/>
      <c r="M585" s="171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</row>
    <row r="586" spans="1:25" ht="15.75" customHeight="1" x14ac:dyDescent="0.25">
      <c r="A586" s="11"/>
      <c r="B586" s="21"/>
      <c r="C586" s="35"/>
      <c r="D586" s="21"/>
      <c r="E586" s="36"/>
      <c r="F586" s="22"/>
      <c r="G586" s="37"/>
      <c r="H586" s="38"/>
      <c r="I586" s="24"/>
      <c r="J586" s="39"/>
      <c r="K586" s="23"/>
      <c r="L586" s="166"/>
      <c r="M586" s="171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</row>
    <row r="587" spans="1:25" ht="15.75" customHeight="1" x14ac:dyDescent="0.25">
      <c r="A587" s="11"/>
      <c r="B587" s="21"/>
      <c r="C587" s="35"/>
      <c r="D587" s="21"/>
      <c r="E587" s="36"/>
      <c r="F587" s="22"/>
      <c r="G587" s="37"/>
      <c r="H587" s="38"/>
      <c r="I587" s="24"/>
      <c r="J587" s="39"/>
      <c r="K587" s="23"/>
      <c r="L587" s="166"/>
      <c r="M587" s="171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</row>
    <row r="588" spans="1:25" ht="15.75" customHeight="1" x14ac:dyDescent="0.25">
      <c r="A588" s="11"/>
      <c r="B588" s="21"/>
      <c r="C588" s="35"/>
      <c r="D588" s="21"/>
      <c r="E588" s="36"/>
      <c r="F588" s="22"/>
      <c r="G588" s="37"/>
      <c r="H588" s="38"/>
      <c r="I588" s="24"/>
      <c r="J588" s="39"/>
      <c r="K588" s="23"/>
      <c r="L588" s="166"/>
      <c r="M588" s="171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</row>
    <row r="589" spans="1:25" ht="15.75" customHeight="1" x14ac:dyDescent="0.25">
      <c r="A589" s="11"/>
      <c r="B589" s="21"/>
      <c r="C589" s="35"/>
      <c r="D589" s="21"/>
      <c r="E589" s="36"/>
      <c r="F589" s="22"/>
      <c r="G589" s="37"/>
      <c r="H589" s="38"/>
      <c r="I589" s="24"/>
      <c r="J589" s="39"/>
      <c r="K589" s="23"/>
      <c r="L589" s="166"/>
      <c r="M589" s="171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</row>
    <row r="590" spans="1:25" ht="15.75" customHeight="1" x14ac:dyDescent="0.25">
      <c r="A590" s="11"/>
      <c r="B590" s="21"/>
      <c r="C590" s="35"/>
      <c r="D590" s="21"/>
      <c r="E590" s="36"/>
      <c r="F590" s="22"/>
      <c r="G590" s="37"/>
      <c r="H590" s="38"/>
      <c r="I590" s="24"/>
      <c r="J590" s="39"/>
      <c r="K590" s="23"/>
      <c r="L590" s="166"/>
      <c r="M590" s="171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</row>
    <row r="591" spans="1:25" ht="15.75" customHeight="1" x14ac:dyDescent="0.25">
      <c r="A591" s="11"/>
      <c r="B591" s="21"/>
      <c r="C591" s="35"/>
      <c r="D591" s="21"/>
      <c r="E591" s="36"/>
      <c r="F591" s="22"/>
      <c r="G591" s="37"/>
      <c r="H591" s="38"/>
      <c r="I591" s="24"/>
      <c r="J591" s="39"/>
      <c r="K591" s="23"/>
      <c r="L591" s="166"/>
      <c r="M591" s="171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</row>
    <row r="592" spans="1:25" ht="15.75" customHeight="1" x14ac:dyDescent="0.25">
      <c r="A592" s="11"/>
      <c r="B592" s="21"/>
      <c r="C592" s="35"/>
      <c r="D592" s="21"/>
      <c r="E592" s="36"/>
      <c r="F592" s="22"/>
      <c r="G592" s="37"/>
      <c r="H592" s="38"/>
      <c r="I592" s="24"/>
      <c r="J592" s="39"/>
      <c r="K592" s="23"/>
      <c r="L592" s="166"/>
      <c r="M592" s="171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</row>
    <row r="593" spans="1:25" ht="15.75" customHeight="1" x14ac:dyDescent="0.25">
      <c r="A593" s="11"/>
      <c r="B593" s="21"/>
      <c r="C593" s="35"/>
      <c r="D593" s="21"/>
      <c r="E593" s="36"/>
      <c r="F593" s="22"/>
      <c r="G593" s="37"/>
      <c r="H593" s="38"/>
      <c r="I593" s="24"/>
      <c r="J593" s="39"/>
      <c r="K593" s="23"/>
      <c r="L593" s="166"/>
      <c r="M593" s="171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</row>
    <row r="594" spans="1:25" ht="15.75" customHeight="1" x14ac:dyDescent="0.25">
      <c r="A594" s="11"/>
      <c r="B594" s="21"/>
      <c r="C594" s="35"/>
      <c r="D594" s="21"/>
      <c r="E594" s="36"/>
      <c r="F594" s="22"/>
      <c r="G594" s="37"/>
      <c r="H594" s="38"/>
      <c r="I594" s="24"/>
      <c r="J594" s="39"/>
      <c r="K594" s="23"/>
      <c r="L594" s="166"/>
      <c r="M594" s="171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</row>
    <row r="595" spans="1:25" ht="15.75" customHeight="1" x14ac:dyDescent="0.25">
      <c r="A595" s="11"/>
      <c r="B595" s="21"/>
      <c r="C595" s="35"/>
      <c r="D595" s="21"/>
      <c r="E595" s="36"/>
      <c r="F595" s="22"/>
      <c r="G595" s="37"/>
      <c r="H595" s="38"/>
      <c r="I595" s="24"/>
      <c r="J595" s="39"/>
      <c r="K595" s="23"/>
      <c r="L595" s="166"/>
      <c r="M595" s="171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</row>
    <row r="596" spans="1:25" ht="15.75" customHeight="1" x14ac:dyDescent="0.25">
      <c r="A596" s="11"/>
      <c r="B596" s="21"/>
      <c r="C596" s="35"/>
      <c r="D596" s="21"/>
      <c r="E596" s="36"/>
      <c r="F596" s="22"/>
      <c r="G596" s="37"/>
      <c r="H596" s="38"/>
      <c r="I596" s="24"/>
      <c r="J596" s="39"/>
      <c r="K596" s="23"/>
      <c r="L596" s="166"/>
      <c r="M596" s="171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</row>
    <row r="597" spans="1:25" ht="15.75" customHeight="1" x14ac:dyDescent="0.25">
      <c r="A597" s="11"/>
      <c r="B597" s="21"/>
      <c r="C597" s="35"/>
      <c r="D597" s="21"/>
      <c r="E597" s="36"/>
      <c r="F597" s="22"/>
      <c r="G597" s="37"/>
      <c r="H597" s="38"/>
      <c r="I597" s="24"/>
      <c r="J597" s="39"/>
      <c r="K597" s="23"/>
      <c r="L597" s="166"/>
      <c r="M597" s="171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</row>
    <row r="598" spans="1:25" ht="15.75" customHeight="1" x14ac:dyDescent="0.25">
      <c r="A598" s="11"/>
      <c r="B598" s="21"/>
      <c r="C598" s="35"/>
      <c r="D598" s="21"/>
      <c r="E598" s="36"/>
      <c r="F598" s="22"/>
      <c r="G598" s="37"/>
      <c r="H598" s="38"/>
      <c r="I598" s="24"/>
      <c r="J598" s="39"/>
      <c r="K598" s="23"/>
      <c r="L598" s="166"/>
      <c r="M598" s="171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</row>
    <row r="599" spans="1:25" ht="15.75" customHeight="1" x14ac:dyDescent="0.25">
      <c r="A599" s="11"/>
      <c r="B599" s="21"/>
      <c r="C599" s="35"/>
      <c r="D599" s="21"/>
      <c r="E599" s="36"/>
      <c r="F599" s="22"/>
      <c r="G599" s="37"/>
      <c r="H599" s="38"/>
      <c r="I599" s="24"/>
      <c r="J599" s="39"/>
      <c r="K599" s="23"/>
      <c r="L599" s="166"/>
      <c r="M599" s="171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</row>
    <row r="600" spans="1:25" ht="15.75" customHeight="1" x14ac:dyDescent="0.25">
      <c r="A600" s="11"/>
      <c r="B600" s="21"/>
      <c r="C600" s="35"/>
      <c r="D600" s="21"/>
      <c r="E600" s="36"/>
      <c r="F600" s="22"/>
      <c r="G600" s="37"/>
      <c r="H600" s="38"/>
      <c r="I600" s="24"/>
      <c r="J600" s="39"/>
      <c r="K600" s="23"/>
      <c r="L600" s="166"/>
      <c r="M600" s="171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</row>
    <row r="601" spans="1:25" ht="15.75" customHeight="1" x14ac:dyDescent="0.25">
      <c r="A601" s="11"/>
      <c r="B601" s="21"/>
      <c r="C601" s="35"/>
      <c r="D601" s="21"/>
      <c r="E601" s="36"/>
      <c r="F601" s="22"/>
      <c r="G601" s="37"/>
      <c r="H601" s="38"/>
      <c r="I601" s="24"/>
      <c r="J601" s="39"/>
      <c r="K601" s="23"/>
      <c r="L601" s="166"/>
      <c r="M601" s="171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</row>
    <row r="602" spans="1:25" ht="15.75" customHeight="1" x14ac:dyDescent="0.25">
      <c r="A602" s="11"/>
      <c r="B602" s="21"/>
      <c r="C602" s="35"/>
      <c r="D602" s="21"/>
      <c r="E602" s="36"/>
      <c r="F602" s="22"/>
      <c r="G602" s="37"/>
      <c r="H602" s="38"/>
      <c r="I602" s="24"/>
      <c r="J602" s="39"/>
      <c r="K602" s="23"/>
      <c r="L602" s="166"/>
      <c r="M602" s="171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</row>
    <row r="603" spans="1:25" ht="15.75" customHeight="1" x14ac:dyDescent="0.25">
      <c r="A603" s="11"/>
      <c r="B603" s="21"/>
      <c r="C603" s="35"/>
      <c r="D603" s="21"/>
      <c r="E603" s="36"/>
      <c r="F603" s="22"/>
      <c r="G603" s="37"/>
      <c r="H603" s="38"/>
      <c r="I603" s="24"/>
      <c r="J603" s="39"/>
      <c r="K603" s="23"/>
      <c r="L603" s="166"/>
      <c r="M603" s="171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</row>
    <row r="604" spans="1:25" ht="15.75" customHeight="1" x14ac:dyDescent="0.25">
      <c r="A604" s="11"/>
      <c r="B604" s="21"/>
      <c r="C604" s="35"/>
      <c r="D604" s="21"/>
      <c r="E604" s="36"/>
      <c r="F604" s="22"/>
      <c r="G604" s="37"/>
      <c r="H604" s="38"/>
      <c r="I604" s="24"/>
      <c r="J604" s="39"/>
      <c r="K604" s="23"/>
      <c r="L604" s="166"/>
      <c r="M604" s="171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</row>
    <row r="605" spans="1:25" ht="15.75" customHeight="1" x14ac:dyDescent="0.25">
      <c r="A605" s="11"/>
      <c r="B605" s="21"/>
      <c r="C605" s="35"/>
      <c r="D605" s="21"/>
      <c r="E605" s="36"/>
      <c r="F605" s="22"/>
      <c r="G605" s="37"/>
      <c r="H605" s="38"/>
      <c r="I605" s="24"/>
      <c r="J605" s="39"/>
      <c r="K605" s="23"/>
      <c r="L605" s="166"/>
      <c r="M605" s="171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</row>
    <row r="606" spans="1:25" ht="15.75" customHeight="1" x14ac:dyDescent="0.25">
      <c r="A606" s="11"/>
      <c r="B606" s="21"/>
      <c r="C606" s="35"/>
      <c r="D606" s="21"/>
      <c r="E606" s="36"/>
      <c r="F606" s="22"/>
      <c r="G606" s="37"/>
      <c r="H606" s="38"/>
      <c r="I606" s="24"/>
      <c r="J606" s="39"/>
      <c r="K606" s="23"/>
      <c r="L606" s="166"/>
      <c r="M606" s="171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</row>
    <row r="607" spans="1:25" ht="15.75" customHeight="1" x14ac:dyDescent="0.25">
      <c r="A607" s="11"/>
      <c r="B607" s="21"/>
      <c r="C607" s="35"/>
      <c r="D607" s="21"/>
      <c r="E607" s="36"/>
      <c r="F607" s="22"/>
      <c r="G607" s="37"/>
      <c r="H607" s="38"/>
      <c r="I607" s="24"/>
      <c r="J607" s="39"/>
      <c r="K607" s="23"/>
      <c r="L607" s="166"/>
      <c r="M607" s="171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</row>
    <row r="608" spans="1:25" ht="15.75" customHeight="1" x14ac:dyDescent="0.25">
      <c r="A608" s="11"/>
      <c r="B608" s="21"/>
      <c r="C608" s="35"/>
      <c r="D608" s="21"/>
      <c r="E608" s="36"/>
      <c r="F608" s="22"/>
      <c r="G608" s="37"/>
      <c r="H608" s="38"/>
      <c r="I608" s="24"/>
      <c r="J608" s="39"/>
      <c r="K608" s="23"/>
      <c r="L608" s="166"/>
      <c r="M608" s="171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</row>
    <row r="609" spans="1:25" ht="15.75" customHeight="1" x14ac:dyDescent="0.25">
      <c r="A609" s="11"/>
      <c r="B609" s="21"/>
      <c r="C609" s="35"/>
      <c r="D609" s="21"/>
      <c r="E609" s="36"/>
      <c r="F609" s="22"/>
      <c r="G609" s="37"/>
      <c r="H609" s="38"/>
      <c r="I609" s="24"/>
      <c r="J609" s="39"/>
      <c r="K609" s="23"/>
      <c r="L609" s="166"/>
      <c r="M609" s="171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</row>
    <row r="610" spans="1:25" ht="15.75" customHeight="1" x14ac:dyDescent="0.25">
      <c r="A610" s="11"/>
      <c r="B610" s="21"/>
      <c r="C610" s="35"/>
      <c r="D610" s="21"/>
      <c r="E610" s="36"/>
      <c r="F610" s="22"/>
      <c r="G610" s="37"/>
      <c r="H610" s="38"/>
      <c r="I610" s="24"/>
      <c r="J610" s="39"/>
      <c r="K610" s="23"/>
      <c r="L610" s="166"/>
      <c r="M610" s="171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</row>
    <row r="611" spans="1:25" ht="15.75" customHeight="1" x14ac:dyDescent="0.25">
      <c r="A611" s="11"/>
      <c r="B611" s="21"/>
      <c r="C611" s="35"/>
      <c r="D611" s="21"/>
      <c r="E611" s="36"/>
      <c r="F611" s="22"/>
      <c r="G611" s="37"/>
      <c r="H611" s="38"/>
      <c r="I611" s="24"/>
      <c r="J611" s="39"/>
      <c r="K611" s="23"/>
      <c r="L611" s="166"/>
      <c r="M611" s="171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</row>
    <row r="612" spans="1:25" ht="15.75" customHeight="1" x14ac:dyDescent="0.25">
      <c r="A612" s="11"/>
      <c r="B612" s="21"/>
      <c r="C612" s="35"/>
      <c r="D612" s="21"/>
      <c r="E612" s="36"/>
      <c r="F612" s="22"/>
      <c r="G612" s="37"/>
      <c r="H612" s="38"/>
      <c r="I612" s="24"/>
      <c r="J612" s="39"/>
      <c r="K612" s="23"/>
      <c r="L612" s="166"/>
      <c r="M612" s="171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</row>
    <row r="613" spans="1:25" ht="15.75" customHeight="1" x14ac:dyDescent="0.25">
      <c r="A613" s="11"/>
      <c r="B613" s="21"/>
      <c r="C613" s="35"/>
      <c r="D613" s="21"/>
      <c r="E613" s="36"/>
      <c r="F613" s="22"/>
      <c r="G613" s="37"/>
      <c r="H613" s="38"/>
      <c r="I613" s="24"/>
      <c r="J613" s="39"/>
      <c r="K613" s="23"/>
      <c r="L613" s="166"/>
      <c r="M613" s="171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</row>
    <row r="614" spans="1:25" ht="15.75" customHeight="1" x14ac:dyDescent="0.25">
      <c r="A614" s="11"/>
      <c r="B614" s="21"/>
      <c r="C614" s="35"/>
      <c r="D614" s="21"/>
      <c r="E614" s="36"/>
      <c r="F614" s="22"/>
      <c r="G614" s="37"/>
      <c r="H614" s="38"/>
      <c r="I614" s="24"/>
      <c r="J614" s="39"/>
      <c r="K614" s="23"/>
      <c r="L614" s="166"/>
      <c r="M614" s="171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</row>
    <row r="615" spans="1:25" ht="15.75" customHeight="1" x14ac:dyDescent="0.25">
      <c r="A615" s="11"/>
      <c r="B615" s="21"/>
      <c r="C615" s="35"/>
      <c r="D615" s="21"/>
      <c r="E615" s="36"/>
      <c r="F615" s="22"/>
      <c r="G615" s="37"/>
      <c r="H615" s="38"/>
      <c r="I615" s="24"/>
      <c r="J615" s="39"/>
      <c r="K615" s="23"/>
      <c r="L615" s="166"/>
      <c r="M615" s="171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</row>
    <row r="616" spans="1:25" ht="15.75" customHeight="1" x14ac:dyDescent="0.25">
      <c r="A616" s="11"/>
      <c r="B616" s="21"/>
      <c r="C616" s="35"/>
      <c r="D616" s="21"/>
      <c r="E616" s="36"/>
      <c r="F616" s="22"/>
      <c r="G616" s="37"/>
      <c r="H616" s="38"/>
      <c r="I616" s="24"/>
      <c r="J616" s="39"/>
      <c r="K616" s="23"/>
      <c r="L616" s="166"/>
      <c r="M616" s="171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</row>
    <row r="617" spans="1:25" ht="15.75" customHeight="1" x14ac:dyDescent="0.25">
      <c r="A617" s="11"/>
      <c r="B617" s="21"/>
      <c r="C617" s="35"/>
      <c r="D617" s="21"/>
      <c r="E617" s="36"/>
      <c r="F617" s="22"/>
      <c r="G617" s="37"/>
      <c r="H617" s="38"/>
      <c r="I617" s="24"/>
      <c r="J617" s="39"/>
      <c r="K617" s="23"/>
      <c r="L617" s="166"/>
      <c r="M617" s="171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</row>
    <row r="618" spans="1:25" ht="15.75" customHeight="1" x14ac:dyDescent="0.25">
      <c r="A618" s="11"/>
      <c r="B618" s="21"/>
      <c r="C618" s="35"/>
      <c r="D618" s="21"/>
      <c r="E618" s="36"/>
      <c r="F618" s="22"/>
      <c r="G618" s="37"/>
      <c r="H618" s="38"/>
      <c r="I618" s="24"/>
      <c r="J618" s="39"/>
      <c r="K618" s="23"/>
      <c r="L618" s="166"/>
      <c r="M618" s="171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</row>
    <row r="619" spans="1:25" ht="15.75" customHeight="1" x14ac:dyDescent="0.25">
      <c r="A619" s="11"/>
      <c r="B619" s="21"/>
      <c r="C619" s="35"/>
      <c r="D619" s="21"/>
      <c r="E619" s="36"/>
      <c r="F619" s="22"/>
      <c r="G619" s="37"/>
      <c r="H619" s="38"/>
      <c r="I619" s="24"/>
      <c r="J619" s="39"/>
      <c r="K619" s="23"/>
      <c r="L619" s="166"/>
      <c r="M619" s="171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</row>
    <row r="620" spans="1:25" ht="15.75" customHeight="1" x14ac:dyDescent="0.25">
      <c r="A620" s="11"/>
      <c r="B620" s="21"/>
      <c r="C620" s="35"/>
      <c r="D620" s="21"/>
      <c r="E620" s="36"/>
      <c r="F620" s="22"/>
      <c r="G620" s="37"/>
      <c r="H620" s="38"/>
      <c r="I620" s="24"/>
      <c r="J620" s="39"/>
      <c r="K620" s="23"/>
      <c r="L620" s="166"/>
      <c r="M620" s="171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</row>
    <row r="621" spans="1:25" ht="15.75" customHeight="1" x14ac:dyDescent="0.25">
      <c r="A621" s="11"/>
      <c r="B621" s="21"/>
      <c r="C621" s="35"/>
      <c r="D621" s="21"/>
      <c r="E621" s="36"/>
      <c r="F621" s="22"/>
      <c r="G621" s="37"/>
      <c r="H621" s="38"/>
      <c r="I621" s="24"/>
      <c r="J621" s="39"/>
      <c r="K621" s="23"/>
      <c r="L621" s="166"/>
      <c r="M621" s="171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</row>
    <row r="622" spans="1:25" ht="15.75" customHeight="1" x14ac:dyDescent="0.25">
      <c r="A622" s="11"/>
      <c r="B622" s="21"/>
      <c r="C622" s="35"/>
      <c r="D622" s="21"/>
      <c r="E622" s="36"/>
      <c r="F622" s="22"/>
      <c r="G622" s="37"/>
      <c r="H622" s="38"/>
      <c r="I622" s="24"/>
      <c r="J622" s="39"/>
      <c r="K622" s="23"/>
      <c r="L622" s="166"/>
      <c r="M622" s="171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</row>
    <row r="623" spans="1:25" ht="15.75" customHeight="1" x14ac:dyDescent="0.25">
      <c r="A623" s="11"/>
      <c r="B623" s="21"/>
      <c r="C623" s="35"/>
      <c r="D623" s="21"/>
      <c r="E623" s="36"/>
      <c r="F623" s="22"/>
      <c r="G623" s="37"/>
      <c r="H623" s="38"/>
      <c r="I623" s="24"/>
      <c r="J623" s="39"/>
      <c r="K623" s="23"/>
      <c r="L623" s="166"/>
      <c r="M623" s="171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</row>
    <row r="624" spans="1:25" ht="15.75" customHeight="1" x14ac:dyDescent="0.25">
      <c r="A624" s="11"/>
      <c r="B624" s="21"/>
      <c r="C624" s="35"/>
      <c r="D624" s="21"/>
      <c r="E624" s="36"/>
      <c r="F624" s="22"/>
      <c r="G624" s="37"/>
      <c r="H624" s="38"/>
      <c r="I624" s="24"/>
      <c r="J624" s="39"/>
      <c r="K624" s="23"/>
      <c r="L624" s="166"/>
      <c r="M624" s="171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</row>
    <row r="625" spans="1:25" ht="15.75" customHeight="1" x14ac:dyDescent="0.25">
      <c r="A625" s="11"/>
      <c r="B625" s="21"/>
      <c r="C625" s="35"/>
      <c r="D625" s="21"/>
      <c r="E625" s="36"/>
      <c r="F625" s="22"/>
      <c r="G625" s="37"/>
      <c r="H625" s="38"/>
      <c r="I625" s="24"/>
      <c r="J625" s="39"/>
      <c r="K625" s="23"/>
      <c r="L625" s="166"/>
      <c r="M625" s="171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</row>
    <row r="626" spans="1:25" ht="15.75" customHeight="1" x14ac:dyDescent="0.25">
      <c r="A626" s="11"/>
      <c r="B626" s="21"/>
      <c r="C626" s="35"/>
      <c r="D626" s="21"/>
      <c r="E626" s="36"/>
      <c r="F626" s="22"/>
      <c r="G626" s="37"/>
      <c r="H626" s="38"/>
      <c r="I626" s="24"/>
      <c r="J626" s="39"/>
      <c r="K626" s="23"/>
      <c r="L626" s="166"/>
      <c r="M626" s="171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</row>
    <row r="627" spans="1:25" ht="15.75" customHeight="1" x14ac:dyDescent="0.25">
      <c r="A627" s="11"/>
      <c r="B627" s="21"/>
      <c r="C627" s="35"/>
      <c r="D627" s="21"/>
      <c r="E627" s="36"/>
      <c r="F627" s="22"/>
      <c r="G627" s="37"/>
      <c r="H627" s="38"/>
      <c r="I627" s="24"/>
      <c r="J627" s="39"/>
      <c r="K627" s="23"/>
      <c r="L627" s="166"/>
      <c r="M627" s="171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</row>
    <row r="628" spans="1:25" ht="15.75" customHeight="1" x14ac:dyDescent="0.25">
      <c r="A628" s="11"/>
      <c r="B628" s="21"/>
      <c r="C628" s="35"/>
      <c r="D628" s="21"/>
      <c r="E628" s="36"/>
      <c r="F628" s="22"/>
      <c r="G628" s="37"/>
      <c r="H628" s="38"/>
      <c r="I628" s="24"/>
      <c r="J628" s="39"/>
      <c r="K628" s="23"/>
      <c r="L628" s="166"/>
      <c r="M628" s="171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</row>
    <row r="629" spans="1:25" ht="15.75" customHeight="1" x14ac:dyDescent="0.25">
      <c r="A629" s="11"/>
      <c r="B629" s="21"/>
      <c r="C629" s="35"/>
      <c r="D629" s="21"/>
      <c r="E629" s="36"/>
      <c r="F629" s="22"/>
      <c r="G629" s="37"/>
      <c r="H629" s="38"/>
      <c r="I629" s="24"/>
      <c r="J629" s="39"/>
      <c r="K629" s="23"/>
      <c r="L629" s="166"/>
      <c r="M629" s="171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</row>
    <row r="630" spans="1:25" ht="15.75" customHeight="1" x14ac:dyDescent="0.25">
      <c r="A630" s="11"/>
      <c r="B630" s="21"/>
      <c r="C630" s="35"/>
      <c r="D630" s="21"/>
      <c r="E630" s="36"/>
      <c r="F630" s="22"/>
      <c r="G630" s="37"/>
      <c r="H630" s="38"/>
      <c r="I630" s="24"/>
      <c r="J630" s="39"/>
      <c r="K630" s="23"/>
      <c r="L630" s="166"/>
      <c r="M630" s="171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</row>
    <row r="631" spans="1:25" ht="15.75" customHeight="1" x14ac:dyDescent="0.25">
      <c r="A631" s="11"/>
      <c r="B631" s="21"/>
      <c r="C631" s="35"/>
      <c r="D631" s="21"/>
      <c r="E631" s="36"/>
      <c r="F631" s="22"/>
      <c r="G631" s="37"/>
      <c r="H631" s="38"/>
      <c r="I631" s="24"/>
      <c r="J631" s="39"/>
      <c r="K631" s="23"/>
      <c r="L631" s="166"/>
      <c r="M631" s="171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</row>
    <row r="632" spans="1:25" ht="15.75" customHeight="1" x14ac:dyDescent="0.25">
      <c r="A632" s="11"/>
      <c r="B632" s="21"/>
      <c r="C632" s="35"/>
      <c r="D632" s="21"/>
      <c r="E632" s="36"/>
      <c r="F632" s="22"/>
      <c r="G632" s="37"/>
      <c r="H632" s="38"/>
      <c r="I632" s="24"/>
      <c r="J632" s="39"/>
      <c r="K632" s="23"/>
      <c r="L632" s="166"/>
      <c r="M632" s="171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</row>
    <row r="633" spans="1:25" ht="15.75" customHeight="1" x14ac:dyDescent="0.25">
      <c r="A633" s="11"/>
      <c r="B633" s="21"/>
      <c r="C633" s="35"/>
      <c r="D633" s="21"/>
      <c r="E633" s="36"/>
      <c r="F633" s="22"/>
      <c r="G633" s="37"/>
      <c r="H633" s="38"/>
      <c r="I633" s="24"/>
      <c r="J633" s="39"/>
      <c r="K633" s="23"/>
      <c r="L633" s="166"/>
      <c r="M633" s="171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</row>
    <row r="634" spans="1:25" ht="15.75" customHeight="1" x14ac:dyDescent="0.25">
      <c r="A634" s="11"/>
      <c r="B634" s="21"/>
      <c r="C634" s="35"/>
      <c r="D634" s="21"/>
      <c r="E634" s="36"/>
      <c r="F634" s="22"/>
      <c r="G634" s="37"/>
      <c r="H634" s="38"/>
      <c r="I634" s="24"/>
      <c r="J634" s="39"/>
      <c r="K634" s="23"/>
      <c r="L634" s="166"/>
      <c r="M634" s="171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</row>
    <row r="635" spans="1:25" ht="15.75" customHeight="1" x14ac:dyDescent="0.25">
      <c r="A635" s="11"/>
      <c r="B635" s="21"/>
      <c r="C635" s="35"/>
      <c r="D635" s="21"/>
      <c r="E635" s="36"/>
      <c r="F635" s="22"/>
      <c r="G635" s="37"/>
      <c r="H635" s="38"/>
      <c r="I635" s="24"/>
      <c r="J635" s="39"/>
      <c r="K635" s="23"/>
      <c r="L635" s="166"/>
      <c r="M635" s="171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</row>
    <row r="636" spans="1:25" ht="15.75" customHeight="1" x14ac:dyDescent="0.25">
      <c r="A636" s="11"/>
      <c r="B636" s="21"/>
      <c r="C636" s="35"/>
      <c r="D636" s="21"/>
      <c r="E636" s="36"/>
      <c r="F636" s="22"/>
      <c r="G636" s="37"/>
      <c r="H636" s="38"/>
      <c r="I636" s="24"/>
      <c r="J636" s="39"/>
      <c r="K636" s="23"/>
      <c r="L636" s="166"/>
      <c r="M636" s="171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</row>
    <row r="637" spans="1:25" ht="15.75" customHeight="1" x14ac:dyDescent="0.25">
      <c r="A637" s="11"/>
      <c r="B637" s="21"/>
      <c r="C637" s="35"/>
      <c r="D637" s="21"/>
      <c r="E637" s="36"/>
      <c r="F637" s="22"/>
      <c r="G637" s="37"/>
      <c r="H637" s="38"/>
      <c r="I637" s="24"/>
      <c r="J637" s="39"/>
      <c r="K637" s="23"/>
      <c r="L637" s="166"/>
      <c r="M637" s="171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</row>
    <row r="638" spans="1:25" ht="15.75" customHeight="1" x14ac:dyDescent="0.25">
      <c r="A638" s="11"/>
      <c r="B638" s="21"/>
      <c r="C638" s="35"/>
      <c r="D638" s="21"/>
      <c r="E638" s="36"/>
      <c r="F638" s="22"/>
      <c r="G638" s="37"/>
      <c r="H638" s="38"/>
      <c r="I638" s="24"/>
      <c r="J638" s="39"/>
      <c r="K638" s="23"/>
      <c r="L638" s="166"/>
      <c r="M638" s="171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</row>
    <row r="639" spans="1:25" ht="15.75" customHeight="1" x14ac:dyDescent="0.25">
      <c r="A639" s="11"/>
      <c r="B639" s="21"/>
      <c r="C639" s="35"/>
      <c r="D639" s="21"/>
      <c r="E639" s="36"/>
      <c r="F639" s="22"/>
      <c r="G639" s="37"/>
      <c r="H639" s="38"/>
      <c r="I639" s="24"/>
      <c r="J639" s="39"/>
      <c r="K639" s="23"/>
      <c r="L639" s="166"/>
      <c r="M639" s="171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</row>
    <row r="640" spans="1:25" ht="15.75" customHeight="1" x14ac:dyDescent="0.25">
      <c r="A640" s="11"/>
      <c r="B640" s="21"/>
      <c r="C640" s="35"/>
      <c r="D640" s="21"/>
      <c r="E640" s="36"/>
      <c r="F640" s="22"/>
      <c r="G640" s="37"/>
      <c r="H640" s="38"/>
      <c r="I640" s="24"/>
      <c r="J640" s="39"/>
      <c r="K640" s="23"/>
      <c r="L640" s="166"/>
      <c r="M640" s="171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</row>
    <row r="641" spans="1:25" ht="15.75" customHeight="1" x14ac:dyDescent="0.25">
      <c r="A641" s="11"/>
      <c r="B641" s="21"/>
      <c r="C641" s="35"/>
      <c r="D641" s="21"/>
      <c r="E641" s="36"/>
      <c r="F641" s="22"/>
      <c r="G641" s="37"/>
      <c r="H641" s="38"/>
      <c r="I641" s="24"/>
      <c r="J641" s="39"/>
      <c r="K641" s="23"/>
      <c r="L641" s="166"/>
      <c r="M641" s="171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</row>
    <row r="642" spans="1:25" ht="15.75" customHeight="1" x14ac:dyDescent="0.25">
      <c r="A642" s="11"/>
      <c r="B642" s="21"/>
      <c r="C642" s="35"/>
      <c r="D642" s="21"/>
      <c r="E642" s="36"/>
      <c r="F642" s="22"/>
      <c r="G642" s="37"/>
      <c r="H642" s="38"/>
      <c r="I642" s="24"/>
      <c r="J642" s="39"/>
      <c r="K642" s="23"/>
      <c r="L642" s="166"/>
      <c r="M642" s="171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</row>
    <row r="643" spans="1:25" ht="15.75" customHeight="1" x14ac:dyDescent="0.25">
      <c r="A643" s="11"/>
      <c r="B643" s="21"/>
      <c r="C643" s="35"/>
      <c r="D643" s="21"/>
      <c r="E643" s="36"/>
      <c r="F643" s="22"/>
      <c r="G643" s="37"/>
      <c r="H643" s="38"/>
      <c r="I643" s="24"/>
      <c r="J643" s="39"/>
      <c r="K643" s="23"/>
      <c r="L643" s="166"/>
      <c r="M643" s="171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</row>
    <row r="644" spans="1:25" ht="15.75" customHeight="1" x14ac:dyDescent="0.25">
      <c r="A644" s="11"/>
      <c r="B644" s="21"/>
      <c r="C644" s="35"/>
      <c r="D644" s="21"/>
      <c r="E644" s="36"/>
      <c r="F644" s="22"/>
      <c r="G644" s="37"/>
      <c r="H644" s="38"/>
      <c r="I644" s="24"/>
      <c r="J644" s="39"/>
      <c r="K644" s="23"/>
      <c r="L644" s="166"/>
      <c r="M644" s="171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</row>
    <row r="645" spans="1:25" ht="15.75" customHeight="1" x14ac:dyDescent="0.25">
      <c r="A645" s="11"/>
      <c r="B645" s="21"/>
      <c r="C645" s="35"/>
      <c r="D645" s="21"/>
      <c r="E645" s="36"/>
      <c r="F645" s="22"/>
      <c r="G645" s="37"/>
      <c r="H645" s="38"/>
      <c r="I645" s="24"/>
      <c r="J645" s="39"/>
      <c r="K645" s="23"/>
      <c r="L645" s="166"/>
      <c r="M645" s="171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</row>
    <row r="646" spans="1:25" ht="15.75" customHeight="1" x14ac:dyDescent="0.25">
      <c r="A646" s="11"/>
      <c r="B646" s="21"/>
      <c r="C646" s="35"/>
      <c r="D646" s="21"/>
      <c r="E646" s="36"/>
      <c r="F646" s="22"/>
      <c r="G646" s="37"/>
      <c r="H646" s="38"/>
      <c r="I646" s="24"/>
      <c r="J646" s="39"/>
      <c r="K646" s="23"/>
      <c r="L646" s="166"/>
      <c r="M646" s="171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</row>
    <row r="647" spans="1:25" ht="15.75" customHeight="1" x14ac:dyDescent="0.25">
      <c r="A647" s="11"/>
      <c r="B647" s="21"/>
      <c r="C647" s="35"/>
      <c r="D647" s="21"/>
      <c r="E647" s="36"/>
      <c r="F647" s="22"/>
      <c r="G647" s="37"/>
      <c r="H647" s="38"/>
      <c r="I647" s="24"/>
      <c r="J647" s="39"/>
      <c r="K647" s="23"/>
      <c r="L647" s="166"/>
      <c r="M647" s="171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</row>
    <row r="648" spans="1:25" ht="15.75" customHeight="1" x14ac:dyDescent="0.25">
      <c r="A648" s="11"/>
      <c r="B648" s="21"/>
      <c r="C648" s="35"/>
      <c r="D648" s="21"/>
      <c r="E648" s="36"/>
      <c r="F648" s="22"/>
      <c r="G648" s="37"/>
      <c r="H648" s="38"/>
      <c r="I648" s="24"/>
      <c r="J648" s="39"/>
      <c r="K648" s="23"/>
      <c r="L648" s="166"/>
      <c r="M648" s="171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</row>
    <row r="649" spans="1:25" ht="15.75" customHeight="1" x14ac:dyDescent="0.25">
      <c r="A649" s="11"/>
      <c r="B649" s="21"/>
      <c r="C649" s="35"/>
      <c r="D649" s="21"/>
      <c r="E649" s="36"/>
      <c r="F649" s="22"/>
      <c r="G649" s="37"/>
      <c r="H649" s="38"/>
      <c r="I649" s="24"/>
      <c r="J649" s="39"/>
      <c r="K649" s="23"/>
      <c r="L649" s="166"/>
      <c r="M649" s="171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</row>
    <row r="650" spans="1:25" ht="15.75" customHeight="1" x14ac:dyDescent="0.25">
      <c r="A650" s="11"/>
      <c r="B650" s="21"/>
      <c r="C650" s="35"/>
      <c r="D650" s="21"/>
      <c r="E650" s="36"/>
      <c r="F650" s="22"/>
      <c r="G650" s="37"/>
      <c r="H650" s="38"/>
      <c r="I650" s="24"/>
      <c r="J650" s="39"/>
      <c r="K650" s="23"/>
      <c r="L650" s="166"/>
      <c r="M650" s="171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</row>
    <row r="651" spans="1:25" ht="15.75" customHeight="1" x14ac:dyDescent="0.25">
      <c r="A651" s="11"/>
      <c r="B651" s="21"/>
      <c r="C651" s="35"/>
      <c r="D651" s="21"/>
      <c r="E651" s="36"/>
      <c r="F651" s="22"/>
      <c r="G651" s="37"/>
      <c r="H651" s="38"/>
      <c r="I651" s="24"/>
      <c r="J651" s="39"/>
      <c r="K651" s="23"/>
      <c r="L651" s="166"/>
      <c r="M651" s="171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</row>
    <row r="652" spans="1:25" ht="15.75" customHeight="1" x14ac:dyDescent="0.25">
      <c r="A652" s="11"/>
      <c r="B652" s="21"/>
      <c r="C652" s="35"/>
      <c r="D652" s="21"/>
      <c r="E652" s="36"/>
      <c r="F652" s="22"/>
      <c r="G652" s="37"/>
      <c r="H652" s="38"/>
      <c r="I652" s="24"/>
      <c r="J652" s="39"/>
      <c r="K652" s="23"/>
      <c r="L652" s="166"/>
      <c r="M652" s="171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</row>
    <row r="653" spans="1:25" ht="15.75" customHeight="1" x14ac:dyDescent="0.25">
      <c r="A653" s="11"/>
      <c r="B653" s="21"/>
      <c r="C653" s="35"/>
      <c r="D653" s="21"/>
      <c r="E653" s="36"/>
      <c r="F653" s="22"/>
      <c r="G653" s="37"/>
      <c r="H653" s="38"/>
      <c r="I653" s="24"/>
      <c r="J653" s="39"/>
      <c r="K653" s="23"/>
      <c r="L653" s="166"/>
      <c r="M653" s="171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</row>
    <row r="654" spans="1:25" ht="15.75" customHeight="1" x14ac:dyDescent="0.25">
      <c r="A654" s="11"/>
      <c r="B654" s="21"/>
      <c r="C654" s="35"/>
      <c r="D654" s="21"/>
      <c r="E654" s="36"/>
      <c r="F654" s="22"/>
      <c r="G654" s="37"/>
      <c r="H654" s="38"/>
      <c r="I654" s="24"/>
      <c r="J654" s="39"/>
      <c r="K654" s="23"/>
      <c r="L654" s="166"/>
      <c r="M654" s="171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</row>
    <row r="655" spans="1:25" ht="15.75" customHeight="1" x14ac:dyDescent="0.25">
      <c r="A655" s="11"/>
      <c r="B655" s="21"/>
      <c r="C655" s="35"/>
      <c r="D655" s="21"/>
      <c r="E655" s="36"/>
      <c r="F655" s="22"/>
      <c r="G655" s="37"/>
      <c r="H655" s="38"/>
      <c r="I655" s="24"/>
      <c r="J655" s="39"/>
      <c r="K655" s="23"/>
      <c r="L655" s="166"/>
      <c r="M655" s="171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</row>
    <row r="656" spans="1:25" ht="15.75" customHeight="1" x14ac:dyDescent="0.25">
      <c r="A656" s="11"/>
      <c r="B656" s="21"/>
      <c r="C656" s="35"/>
      <c r="D656" s="21"/>
      <c r="E656" s="36"/>
      <c r="F656" s="22"/>
      <c r="G656" s="37"/>
      <c r="H656" s="38"/>
      <c r="I656" s="24"/>
      <c r="J656" s="39"/>
      <c r="K656" s="23"/>
      <c r="L656" s="166"/>
      <c r="M656" s="171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</row>
    <row r="657" spans="1:25" ht="15.75" customHeight="1" x14ac:dyDescent="0.25">
      <c r="A657" s="11"/>
      <c r="B657" s="21"/>
      <c r="C657" s="35"/>
      <c r="D657" s="21"/>
      <c r="E657" s="36"/>
      <c r="F657" s="22"/>
      <c r="G657" s="37"/>
      <c r="H657" s="38"/>
      <c r="I657" s="24"/>
      <c r="J657" s="39"/>
      <c r="K657" s="23"/>
      <c r="L657" s="166"/>
      <c r="M657" s="171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</row>
    <row r="658" spans="1:25" ht="15.75" customHeight="1" x14ac:dyDescent="0.25">
      <c r="A658" s="11"/>
      <c r="B658" s="21"/>
      <c r="C658" s="35"/>
      <c r="D658" s="21"/>
      <c r="E658" s="36"/>
      <c r="F658" s="22"/>
      <c r="G658" s="37"/>
      <c r="H658" s="38"/>
      <c r="I658" s="24"/>
      <c r="J658" s="39"/>
      <c r="K658" s="23"/>
      <c r="L658" s="166"/>
      <c r="M658" s="171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</row>
    <row r="659" spans="1:25" ht="15.75" customHeight="1" x14ac:dyDescent="0.25">
      <c r="A659" s="11"/>
      <c r="B659" s="21"/>
      <c r="C659" s="35"/>
      <c r="D659" s="21"/>
      <c r="E659" s="36"/>
      <c r="F659" s="22"/>
      <c r="G659" s="37"/>
      <c r="H659" s="38"/>
      <c r="I659" s="24"/>
      <c r="J659" s="39"/>
      <c r="K659" s="23"/>
      <c r="L659" s="166"/>
      <c r="M659" s="171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</row>
    <row r="660" spans="1:25" ht="15.75" customHeight="1" x14ac:dyDescent="0.25">
      <c r="A660" s="11"/>
      <c r="B660" s="21"/>
      <c r="C660" s="35"/>
      <c r="D660" s="21"/>
      <c r="E660" s="36"/>
      <c r="F660" s="22"/>
      <c r="G660" s="37"/>
      <c r="H660" s="38"/>
      <c r="I660" s="24"/>
      <c r="J660" s="39"/>
      <c r="K660" s="23"/>
      <c r="L660" s="166"/>
      <c r="M660" s="171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</row>
    <row r="661" spans="1:25" ht="15.75" customHeight="1" x14ac:dyDescent="0.25">
      <c r="A661" s="11"/>
      <c r="B661" s="21"/>
      <c r="C661" s="35"/>
      <c r="D661" s="21"/>
      <c r="E661" s="36"/>
      <c r="F661" s="22"/>
      <c r="G661" s="37"/>
      <c r="H661" s="38"/>
      <c r="I661" s="24"/>
      <c r="J661" s="39"/>
      <c r="K661" s="23"/>
      <c r="L661" s="166"/>
      <c r="M661" s="171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</row>
    <row r="662" spans="1:25" ht="15.75" customHeight="1" x14ac:dyDescent="0.25">
      <c r="A662" s="11"/>
      <c r="B662" s="21"/>
      <c r="C662" s="35"/>
      <c r="D662" s="21"/>
      <c r="E662" s="36"/>
      <c r="F662" s="22"/>
      <c r="G662" s="37"/>
      <c r="H662" s="38"/>
      <c r="I662" s="24"/>
      <c r="J662" s="39"/>
      <c r="K662" s="23"/>
      <c r="L662" s="166"/>
      <c r="M662" s="171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</row>
    <row r="663" spans="1:25" ht="15.75" customHeight="1" x14ac:dyDescent="0.25">
      <c r="A663" s="11"/>
      <c r="B663" s="21"/>
      <c r="C663" s="35"/>
      <c r="D663" s="21"/>
      <c r="E663" s="36"/>
      <c r="F663" s="22"/>
      <c r="G663" s="37"/>
      <c r="H663" s="38"/>
      <c r="I663" s="24"/>
      <c r="J663" s="39"/>
      <c r="K663" s="23"/>
      <c r="L663" s="166"/>
      <c r="M663" s="171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</row>
    <row r="664" spans="1:25" ht="15.75" customHeight="1" x14ac:dyDescent="0.25">
      <c r="A664" s="11"/>
      <c r="B664" s="21"/>
      <c r="C664" s="35"/>
      <c r="D664" s="21"/>
      <c r="E664" s="36"/>
      <c r="F664" s="22"/>
      <c r="G664" s="37"/>
      <c r="H664" s="38"/>
      <c r="I664" s="24"/>
      <c r="J664" s="39"/>
      <c r="K664" s="23"/>
      <c r="L664" s="166"/>
      <c r="M664" s="171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</row>
    <row r="665" spans="1:25" ht="15.75" customHeight="1" x14ac:dyDescent="0.25">
      <c r="A665" s="11"/>
      <c r="B665" s="21"/>
      <c r="C665" s="35"/>
      <c r="D665" s="21"/>
      <c r="E665" s="36"/>
      <c r="F665" s="22"/>
      <c r="G665" s="37"/>
      <c r="H665" s="38"/>
      <c r="I665" s="24"/>
      <c r="J665" s="39"/>
      <c r="K665" s="23"/>
      <c r="L665" s="166"/>
      <c r="M665" s="171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</row>
    <row r="666" spans="1:25" ht="15.75" customHeight="1" x14ac:dyDescent="0.25">
      <c r="A666" s="11"/>
      <c r="B666" s="21"/>
      <c r="C666" s="35"/>
      <c r="D666" s="21"/>
      <c r="E666" s="36"/>
      <c r="F666" s="22"/>
      <c r="G666" s="37"/>
      <c r="H666" s="38"/>
      <c r="I666" s="24"/>
      <c r="J666" s="39"/>
      <c r="K666" s="23"/>
      <c r="L666" s="166"/>
      <c r="M666" s="171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</row>
    <row r="667" spans="1:25" ht="15.75" customHeight="1" x14ac:dyDescent="0.25">
      <c r="A667" s="11"/>
      <c r="B667" s="21"/>
      <c r="C667" s="35"/>
      <c r="D667" s="21"/>
      <c r="E667" s="36"/>
      <c r="F667" s="22"/>
      <c r="G667" s="37"/>
      <c r="H667" s="38"/>
      <c r="I667" s="24"/>
      <c r="J667" s="39"/>
      <c r="K667" s="23"/>
      <c r="L667" s="166"/>
      <c r="M667" s="171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</row>
    <row r="668" spans="1:25" ht="15.75" customHeight="1" x14ac:dyDescent="0.25">
      <c r="A668" s="11"/>
      <c r="B668" s="21"/>
      <c r="C668" s="35"/>
      <c r="D668" s="21"/>
      <c r="E668" s="36"/>
      <c r="F668" s="22"/>
      <c r="G668" s="37"/>
      <c r="H668" s="38"/>
      <c r="I668" s="24"/>
      <c r="J668" s="39"/>
      <c r="K668" s="23"/>
      <c r="L668" s="166"/>
      <c r="M668" s="171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</row>
    <row r="669" spans="1:25" ht="15.75" customHeight="1" x14ac:dyDescent="0.25">
      <c r="A669" s="11"/>
      <c r="B669" s="21"/>
      <c r="C669" s="35"/>
      <c r="D669" s="21"/>
      <c r="E669" s="36"/>
      <c r="F669" s="22"/>
      <c r="G669" s="37"/>
      <c r="H669" s="38"/>
      <c r="I669" s="24"/>
      <c r="J669" s="39"/>
      <c r="K669" s="23"/>
      <c r="L669" s="166"/>
      <c r="M669" s="171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</row>
    <row r="670" spans="1:25" ht="15.75" customHeight="1" x14ac:dyDescent="0.25">
      <c r="A670" s="11"/>
      <c r="B670" s="21"/>
      <c r="C670" s="35"/>
      <c r="D670" s="21"/>
      <c r="E670" s="36"/>
      <c r="F670" s="22"/>
      <c r="G670" s="37"/>
      <c r="H670" s="38"/>
      <c r="I670" s="24"/>
      <c r="J670" s="39"/>
      <c r="K670" s="23"/>
      <c r="L670" s="166"/>
      <c r="M670" s="171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</row>
    <row r="671" spans="1:25" ht="15.75" customHeight="1" x14ac:dyDescent="0.25">
      <c r="A671" s="11"/>
      <c r="B671" s="21"/>
      <c r="C671" s="35"/>
      <c r="D671" s="21"/>
      <c r="E671" s="36"/>
      <c r="F671" s="22"/>
      <c r="G671" s="37"/>
      <c r="H671" s="38"/>
      <c r="I671" s="24"/>
      <c r="J671" s="39"/>
      <c r="K671" s="23"/>
      <c r="L671" s="166"/>
      <c r="M671" s="171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</row>
    <row r="672" spans="1:25" ht="15.75" customHeight="1" x14ac:dyDescent="0.25">
      <c r="A672" s="11"/>
      <c r="B672" s="21"/>
      <c r="C672" s="35"/>
      <c r="D672" s="21"/>
      <c r="E672" s="36"/>
      <c r="F672" s="22"/>
      <c r="G672" s="37"/>
      <c r="H672" s="38"/>
      <c r="I672" s="24"/>
      <c r="J672" s="39"/>
      <c r="K672" s="23"/>
      <c r="L672" s="166"/>
      <c r="M672" s="171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</row>
    <row r="673" spans="1:25" ht="15.75" customHeight="1" x14ac:dyDescent="0.25">
      <c r="A673" s="11"/>
      <c r="B673" s="21"/>
      <c r="C673" s="35"/>
      <c r="D673" s="21"/>
      <c r="E673" s="36"/>
      <c r="F673" s="22"/>
      <c r="G673" s="37"/>
      <c r="H673" s="38"/>
      <c r="I673" s="24"/>
      <c r="J673" s="39"/>
      <c r="K673" s="23"/>
      <c r="L673" s="166"/>
      <c r="M673" s="171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</row>
    <row r="674" spans="1:25" ht="15.75" customHeight="1" x14ac:dyDescent="0.25">
      <c r="A674" s="11"/>
      <c r="B674" s="21"/>
      <c r="C674" s="35"/>
      <c r="D674" s="21"/>
      <c r="E674" s="36"/>
      <c r="F674" s="22"/>
      <c r="G674" s="37"/>
      <c r="H674" s="38"/>
      <c r="I674" s="24"/>
      <c r="J674" s="39"/>
      <c r="K674" s="23"/>
      <c r="L674" s="166"/>
      <c r="M674" s="171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</row>
    <row r="675" spans="1:25" ht="15.75" customHeight="1" x14ac:dyDescent="0.25">
      <c r="A675" s="11"/>
      <c r="B675" s="21"/>
      <c r="C675" s="35"/>
      <c r="D675" s="21"/>
      <c r="E675" s="36"/>
      <c r="F675" s="22"/>
      <c r="G675" s="37"/>
      <c r="H675" s="38"/>
      <c r="I675" s="24"/>
      <c r="J675" s="39"/>
      <c r="K675" s="23"/>
      <c r="L675" s="166"/>
      <c r="M675" s="171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</row>
    <row r="676" spans="1:25" ht="15.75" customHeight="1" x14ac:dyDescent="0.25">
      <c r="A676" s="11"/>
      <c r="B676" s="21"/>
      <c r="C676" s="35"/>
      <c r="D676" s="21"/>
      <c r="E676" s="36"/>
      <c r="F676" s="22"/>
      <c r="G676" s="37"/>
      <c r="H676" s="38"/>
      <c r="I676" s="24"/>
      <c r="J676" s="39"/>
      <c r="K676" s="23"/>
      <c r="L676" s="166"/>
      <c r="M676" s="171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</row>
    <row r="677" spans="1:25" ht="15.75" customHeight="1" x14ac:dyDescent="0.25">
      <c r="A677" s="11"/>
      <c r="B677" s="21"/>
      <c r="C677" s="35"/>
      <c r="D677" s="21"/>
      <c r="E677" s="36"/>
      <c r="F677" s="22"/>
      <c r="G677" s="37"/>
      <c r="H677" s="38"/>
      <c r="I677" s="24"/>
      <c r="J677" s="39"/>
      <c r="K677" s="23"/>
      <c r="L677" s="166"/>
      <c r="M677" s="171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</row>
    <row r="678" spans="1:25" ht="15.75" customHeight="1" x14ac:dyDescent="0.25">
      <c r="A678" s="11"/>
      <c r="B678" s="21"/>
      <c r="C678" s="35"/>
      <c r="D678" s="21"/>
      <c r="E678" s="36"/>
      <c r="F678" s="22"/>
      <c r="G678" s="37"/>
      <c r="H678" s="38"/>
      <c r="I678" s="24"/>
      <c r="J678" s="39"/>
      <c r="K678" s="23"/>
      <c r="L678" s="166"/>
      <c r="M678" s="171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</row>
    <row r="679" spans="1:25" ht="15.75" customHeight="1" x14ac:dyDescent="0.25">
      <c r="A679" s="11"/>
      <c r="B679" s="21"/>
      <c r="C679" s="35"/>
      <c r="D679" s="21"/>
      <c r="E679" s="36"/>
      <c r="F679" s="22"/>
      <c r="G679" s="37"/>
      <c r="H679" s="38"/>
      <c r="I679" s="24"/>
      <c r="J679" s="39"/>
      <c r="K679" s="23"/>
      <c r="L679" s="166"/>
      <c r="M679" s="171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</row>
    <row r="680" spans="1:25" ht="15.75" customHeight="1" x14ac:dyDescent="0.25">
      <c r="A680" s="11"/>
      <c r="B680" s="21"/>
      <c r="C680" s="35"/>
      <c r="D680" s="21"/>
      <c r="E680" s="36"/>
      <c r="F680" s="22"/>
      <c r="G680" s="37"/>
      <c r="H680" s="38"/>
      <c r="I680" s="24"/>
      <c r="J680" s="39"/>
      <c r="K680" s="23"/>
      <c r="L680" s="166"/>
      <c r="M680" s="171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</row>
    <row r="681" spans="1:25" ht="15.75" customHeight="1" x14ac:dyDescent="0.25">
      <c r="A681" s="11"/>
      <c r="B681" s="21"/>
      <c r="C681" s="35"/>
      <c r="D681" s="21"/>
      <c r="E681" s="36"/>
      <c r="F681" s="22"/>
      <c r="G681" s="37"/>
      <c r="H681" s="38"/>
      <c r="I681" s="24"/>
      <c r="J681" s="39"/>
      <c r="K681" s="23"/>
      <c r="L681" s="166"/>
      <c r="M681" s="171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</row>
    <row r="682" spans="1:25" ht="15.75" customHeight="1" x14ac:dyDescent="0.25">
      <c r="A682" s="11"/>
      <c r="B682" s="21"/>
      <c r="C682" s="35"/>
      <c r="D682" s="21"/>
      <c r="E682" s="36"/>
      <c r="F682" s="22"/>
      <c r="G682" s="37"/>
      <c r="H682" s="38"/>
      <c r="I682" s="24"/>
      <c r="J682" s="39"/>
      <c r="K682" s="23"/>
      <c r="L682" s="166"/>
      <c r="M682" s="171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</row>
    <row r="683" spans="1:25" ht="15.75" customHeight="1" x14ac:dyDescent="0.25">
      <c r="A683" s="11"/>
      <c r="B683" s="21"/>
      <c r="C683" s="35"/>
      <c r="D683" s="21"/>
      <c r="E683" s="36"/>
      <c r="F683" s="22"/>
      <c r="G683" s="37"/>
      <c r="H683" s="38"/>
      <c r="I683" s="24"/>
      <c r="J683" s="39"/>
      <c r="K683" s="23"/>
      <c r="L683" s="166"/>
      <c r="M683" s="171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</row>
    <row r="684" spans="1:25" ht="15.75" customHeight="1" x14ac:dyDescent="0.25">
      <c r="A684" s="11"/>
      <c r="B684" s="21"/>
      <c r="C684" s="35"/>
      <c r="D684" s="21"/>
      <c r="E684" s="36"/>
      <c r="F684" s="22"/>
      <c r="G684" s="37"/>
      <c r="H684" s="38"/>
      <c r="I684" s="24"/>
      <c r="J684" s="39"/>
      <c r="K684" s="23"/>
      <c r="L684" s="166"/>
      <c r="M684" s="171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</row>
    <row r="685" spans="1:25" ht="15.75" customHeight="1" x14ac:dyDescent="0.25">
      <c r="A685" s="11"/>
      <c r="B685" s="21"/>
      <c r="C685" s="35"/>
      <c r="D685" s="21"/>
      <c r="E685" s="36"/>
      <c r="F685" s="22"/>
      <c r="G685" s="37"/>
      <c r="H685" s="38"/>
      <c r="I685" s="24"/>
      <c r="J685" s="39"/>
      <c r="K685" s="23"/>
      <c r="L685" s="166"/>
      <c r="M685" s="171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</row>
    <row r="686" spans="1:25" ht="15.75" customHeight="1" x14ac:dyDescent="0.25">
      <c r="A686" s="11"/>
      <c r="B686" s="21"/>
      <c r="C686" s="35"/>
      <c r="D686" s="21"/>
      <c r="E686" s="36"/>
      <c r="F686" s="22"/>
      <c r="G686" s="37"/>
      <c r="H686" s="38"/>
      <c r="I686" s="24"/>
      <c r="J686" s="39"/>
      <c r="K686" s="23"/>
      <c r="L686" s="166"/>
      <c r="M686" s="171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</row>
    <row r="687" spans="1:25" ht="15.75" customHeight="1" x14ac:dyDescent="0.25">
      <c r="A687" s="11"/>
      <c r="B687" s="21"/>
      <c r="C687" s="35"/>
      <c r="D687" s="21"/>
      <c r="E687" s="36"/>
      <c r="F687" s="22"/>
      <c r="G687" s="37"/>
      <c r="H687" s="38"/>
      <c r="I687" s="24"/>
      <c r="J687" s="39"/>
      <c r="K687" s="23"/>
      <c r="L687" s="166"/>
      <c r="M687" s="171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</row>
    <row r="688" spans="1:25" ht="15.75" customHeight="1" x14ac:dyDescent="0.25">
      <c r="A688" s="11"/>
      <c r="B688" s="21"/>
      <c r="C688" s="35"/>
      <c r="D688" s="21"/>
      <c r="E688" s="36"/>
      <c r="F688" s="22"/>
      <c r="G688" s="37"/>
      <c r="H688" s="38"/>
      <c r="I688" s="24"/>
      <c r="J688" s="39"/>
      <c r="K688" s="23"/>
      <c r="L688" s="166"/>
      <c r="M688" s="171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</row>
    <row r="689" spans="1:25" ht="15.75" customHeight="1" x14ac:dyDescent="0.25">
      <c r="A689" s="11"/>
      <c r="B689" s="21"/>
      <c r="C689" s="35"/>
      <c r="D689" s="21"/>
      <c r="E689" s="36"/>
      <c r="F689" s="22"/>
      <c r="G689" s="37"/>
      <c r="H689" s="38"/>
      <c r="I689" s="24"/>
      <c r="J689" s="39"/>
      <c r="K689" s="23"/>
      <c r="L689" s="166"/>
      <c r="M689" s="171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</row>
    <row r="690" spans="1:25" ht="15.75" customHeight="1" x14ac:dyDescent="0.25">
      <c r="A690" s="11"/>
      <c r="B690" s="21"/>
      <c r="C690" s="35"/>
      <c r="D690" s="21"/>
      <c r="E690" s="36"/>
      <c r="F690" s="22"/>
      <c r="G690" s="37"/>
      <c r="H690" s="38"/>
      <c r="I690" s="24"/>
      <c r="J690" s="39"/>
      <c r="K690" s="23"/>
      <c r="L690" s="166"/>
      <c r="M690" s="171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</row>
    <row r="691" spans="1:25" ht="15.75" customHeight="1" x14ac:dyDescent="0.25">
      <c r="A691" s="11"/>
      <c r="B691" s="21"/>
      <c r="C691" s="35"/>
      <c r="D691" s="21"/>
      <c r="E691" s="36"/>
      <c r="F691" s="22"/>
      <c r="G691" s="37"/>
      <c r="H691" s="38"/>
      <c r="I691" s="24"/>
      <c r="J691" s="39"/>
      <c r="K691" s="23"/>
      <c r="L691" s="166"/>
      <c r="M691" s="171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</row>
    <row r="692" spans="1:25" ht="15.75" customHeight="1" x14ac:dyDescent="0.25">
      <c r="A692" s="11"/>
      <c r="B692" s="21"/>
      <c r="C692" s="35"/>
      <c r="D692" s="21"/>
      <c r="E692" s="36"/>
      <c r="F692" s="22"/>
      <c r="G692" s="37"/>
      <c r="H692" s="38"/>
      <c r="I692" s="24"/>
      <c r="J692" s="39"/>
      <c r="K692" s="23"/>
      <c r="L692" s="166"/>
      <c r="M692" s="171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</row>
    <row r="693" spans="1:25" ht="15.75" customHeight="1" x14ac:dyDescent="0.25">
      <c r="A693" s="11"/>
      <c r="B693" s="21"/>
      <c r="C693" s="35"/>
      <c r="D693" s="21"/>
      <c r="E693" s="36"/>
      <c r="F693" s="22"/>
      <c r="G693" s="37"/>
      <c r="H693" s="38"/>
      <c r="I693" s="24"/>
      <c r="J693" s="39"/>
      <c r="K693" s="23"/>
      <c r="L693" s="166"/>
      <c r="M693" s="171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</row>
    <row r="694" spans="1:25" ht="15.75" customHeight="1" x14ac:dyDescent="0.25">
      <c r="A694" s="11"/>
      <c r="B694" s="21"/>
      <c r="C694" s="35"/>
      <c r="D694" s="21"/>
      <c r="E694" s="36"/>
      <c r="F694" s="22"/>
      <c r="G694" s="37"/>
      <c r="H694" s="38"/>
      <c r="I694" s="24"/>
      <c r="J694" s="39"/>
      <c r="K694" s="23"/>
      <c r="L694" s="166"/>
      <c r="M694" s="171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</row>
    <row r="695" spans="1:25" ht="15.75" customHeight="1" x14ac:dyDescent="0.25">
      <c r="A695" s="11"/>
      <c r="B695" s="21"/>
      <c r="C695" s="35"/>
      <c r="D695" s="21"/>
      <c r="E695" s="36"/>
      <c r="F695" s="22"/>
      <c r="G695" s="37"/>
      <c r="H695" s="38"/>
      <c r="I695" s="24"/>
      <c r="J695" s="39"/>
      <c r="K695" s="23"/>
      <c r="L695" s="166"/>
      <c r="M695" s="171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</row>
    <row r="696" spans="1:25" ht="15.75" customHeight="1" x14ac:dyDescent="0.25">
      <c r="A696" s="11"/>
      <c r="B696" s="21"/>
      <c r="C696" s="35"/>
      <c r="D696" s="21"/>
      <c r="E696" s="36"/>
      <c r="F696" s="22"/>
      <c r="G696" s="37"/>
      <c r="H696" s="38"/>
      <c r="I696" s="24"/>
      <c r="J696" s="39"/>
      <c r="K696" s="23"/>
      <c r="L696" s="166"/>
      <c r="M696" s="171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</row>
    <row r="697" spans="1:25" ht="15.75" customHeight="1" x14ac:dyDescent="0.25">
      <c r="A697" s="11"/>
      <c r="B697" s="21"/>
      <c r="C697" s="35"/>
      <c r="D697" s="21"/>
      <c r="E697" s="36"/>
      <c r="F697" s="22"/>
      <c r="G697" s="37"/>
      <c r="H697" s="38"/>
      <c r="I697" s="24"/>
      <c r="J697" s="39"/>
      <c r="K697" s="23"/>
      <c r="L697" s="166"/>
      <c r="M697" s="171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</row>
    <row r="698" spans="1:25" ht="15.75" customHeight="1" x14ac:dyDescent="0.25">
      <c r="A698" s="11"/>
      <c r="B698" s="21"/>
      <c r="C698" s="35"/>
      <c r="D698" s="21"/>
      <c r="E698" s="36"/>
      <c r="F698" s="22"/>
      <c r="G698" s="37"/>
      <c r="H698" s="38"/>
      <c r="I698" s="24"/>
      <c r="J698" s="39"/>
      <c r="K698" s="23"/>
      <c r="L698" s="166"/>
      <c r="M698" s="171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</row>
    <row r="699" spans="1:25" ht="15.75" customHeight="1" x14ac:dyDescent="0.25">
      <c r="A699" s="11"/>
      <c r="B699" s="21"/>
      <c r="C699" s="35"/>
      <c r="D699" s="21"/>
      <c r="E699" s="36"/>
      <c r="F699" s="22"/>
      <c r="G699" s="37"/>
      <c r="H699" s="38"/>
      <c r="I699" s="24"/>
      <c r="J699" s="39"/>
      <c r="K699" s="23"/>
      <c r="L699" s="166"/>
      <c r="M699" s="171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</row>
    <row r="700" spans="1:25" ht="15.75" customHeight="1" x14ac:dyDescent="0.25">
      <c r="A700" s="11"/>
      <c r="B700" s="21"/>
      <c r="C700" s="35"/>
      <c r="D700" s="21"/>
      <c r="E700" s="36"/>
      <c r="F700" s="22"/>
      <c r="G700" s="37"/>
      <c r="H700" s="38"/>
      <c r="I700" s="24"/>
      <c r="J700" s="39"/>
      <c r="K700" s="23"/>
      <c r="L700" s="166"/>
      <c r="M700" s="171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</row>
    <row r="701" spans="1:25" ht="15.75" customHeight="1" x14ac:dyDescent="0.25">
      <c r="A701" s="11"/>
      <c r="B701" s="21"/>
      <c r="C701" s="35"/>
      <c r="D701" s="21"/>
      <c r="E701" s="36"/>
      <c r="F701" s="22"/>
      <c r="G701" s="37"/>
      <c r="H701" s="38"/>
      <c r="I701" s="24"/>
      <c r="J701" s="39"/>
      <c r="K701" s="23"/>
      <c r="L701" s="166"/>
      <c r="M701" s="171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</row>
    <row r="702" spans="1:25" ht="15.75" customHeight="1" x14ac:dyDescent="0.25">
      <c r="A702" s="11"/>
      <c r="B702" s="21"/>
      <c r="C702" s="35"/>
      <c r="D702" s="21"/>
      <c r="E702" s="36"/>
      <c r="F702" s="22"/>
      <c r="G702" s="37"/>
      <c r="H702" s="38"/>
      <c r="I702" s="24"/>
      <c r="J702" s="39"/>
      <c r="K702" s="23"/>
      <c r="L702" s="166"/>
      <c r="M702" s="171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</row>
    <row r="703" spans="1:25" ht="15.75" customHeight="1" x14ac:dyDescent="0.25">
      <c r="A703" s="11"/>
      <c r="B703" s="21"/>
      <c r="C703" s="35"/>
      <c r="D703" s="21"/>
      <c r="E703" s="36"/>
      <c r="F703" s="22"/>
      <c r="G703" s="37"/>
      <c r="H703" s="38"/>
      <c r="I703" s="24"/>
      <c r="J703" s="39"/>
      <c r="K703" s="23"/>
      <c r="L703" s="166"/>
      <c r="M703" s="171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</row>
    <row r="704" spans="1:25" ht="15.75" customHeight="1" x14ac:dyDescent="0.25">
      <c r="A704" s="11"/>
      <c r="B704" s="21"/>
      <c r="C704" s="35"/>
      <c r="D704" s="21"/>
      <c r="E704" s="36"/>
      <c r="F704" s="22"/>
      <c r="G704" s="37"/>
      <c r="H704" s="38"/>
      <c r="I704" s="24"/>
      <c r="J704" s="39"/>
      <c r="K704" s="23"/>
      <c r="L704" s="166"/>
      <c r="M704" s="171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</row>
    <row r="705" spans="1:25" ht="15.75" customHeight="1" x14ac:dyDescent="0.25">
      <c r="A705" s="11"/>
      <c r="B705" s="21"/>
      <c r="C705" s="35"/>
      <c r="D705" s="21"/>
      <c r="E705" s="36"/>
      <c r="F705" s="22"/>
      <c r="G705" s="37"/>
      <c r="H705" s="38"/>
      <c r="I705" s="24"/>
      <c r="J705" s="39"/>
      <c r="K705" s="23"/>
      <c r="L705" s="166"/>
      <c r="M705" s="171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</row>
    <row r="706" spans="1:25" ht="15.75" customHeight="1" x14ac:dyDescent="0.25">
      <c r="A706" s="11"/>
      <c r="B706" s="21"/>
      <c r="C706" s="35"/>
      <c r="D706" s="21"/>
      <c r="E706" s="36"/>
      <c r="F706" s="22"/>
      <c r="G706" s="37"/>
      <c r="H706" s="38"/>
      <c r="I706" s="24"/>
      <c r="J706" s="39"/>
      <c r="K706" s="23"/>
      <c r="L706" s="166"/>
      <c r="M706" s="171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</row>
    <row r="707" spans="1:25" ht="15.75" customHeight="1" x14ac:dyDescent="0.25">
      <c r="A707" s="11"/>
      <c r="B707" s="21"/>
      <c r="C707" s="35"/>
      <c r="D707" s="21"/>
      <c r="E707" s="36"/>
      <c r="F707" s="22"/>
      <c r="G707" s="37"/>
      <c r="H707" s="38"/>
      <c r="I707" s="24"/>
      <c r="J707" s="39"/>
      <c r="K707" s="23"/>
      <c r="L707" s="166"/>
      <c r="M707" s="171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</row>
    <row r="708" spans="1:25" ht="15.75" customHeight="1" x14ac:dyDescent="0.25">
      <c r="A708" s="11"/>
      <c r="B708" s="21"/>
      <c r="C708" s="35"/>
      <c r="D708" s="21"/>
      <c r="E708" s="36"/>
      <c r="F708" s="22"/>
      <c r="G708" s="37"/>
      <c r="H708" s="38"/>
      <c r="I708" s="24"/>
      <c r="J708" s="39"/>
      <c r="K708" s="23"/>
      <c r="L708" s="166"/>
      <c r="M708" s="171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</row>
    <row r="709" spans="1:25" ht="15.75" customHeight="1" x14ac:dyDescent="0.25">
      <c r="A709" s="11"/>
      <c r="B709" s="21"/>
      <c r="C709" s="35"/>
      <c r="D709" s="21"/>
      <c r="E709" s="36"/>
      <c r="F709" s="22"/>
      <c r="G709" s="37"/>
      <c r="H709" s="38"/>
      <c r="I709" s="24"/>
      <c r="J709" s="39"/>
      <c r="K709" s="23"/>
      <c r="L709" s="166"/>
      <c r="M709" s="171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</row>
    <row r="710" spans="1:25" ht="15.75" customHeight="1" x14ac:dyDescent="0.25">
      <c r="A710" s="11"/>
      <c r="B710" s="21"/>
      <c r="C710" s="35"/>
      <c r="D710" s="21"/>
      <c r="E710" s="36"/>
      <c r="F710" s="22"/>
      <c r="G710" s="37"/>
      <c r="H710" s="38"/>
      <c r="I710" s="24"/>
      <c r="J710" s="39"/>
      <c r="K710" s="23"/>
      <c r="L710" s="166"/>
      <c r="M710" s="171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</row>
    <row r="711" spans="1:25" ht="15.75" customHeight="1" x14ac:dyDescent="0.25">
      <c r="A711" s="11"/>
      <c r="B711" s="21"/>
      <c r="C711" s="35"/>
      <c r="D711" s="21"/>
      <c r="E711" s="36"/>
      <c r="F711" s="22"/>
      <c r="G711" s="37"/>
      <c r="H711" s="38"/>
      <c r="I711" s="24"/>
      <c r="J711" s="39"/>
      <c r="K711" s="23"/>
      <c r="L711" s="166"/>
      <c r="M711" s="171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</row>
    <row r="712" spans="1:25" ht="15.75" customHeight="1" x14ac:dyDescent="0.25">
      <c r="A712" s="11"/>
      <c r="B712" s="21"/>
      <c r="C712" s="35"/>
      <c r="D712" s="21"/>
      <c r="E712" s="36"/>
      <c r="F712" s="22"/>
      <c r="G712" s="37"/>
      <c r="H712" s="38"/>
      <c r="I712" s="24"/>
      <c r="J712" s="39"/>
      <c r="K712" s="23"/>
      <c r="L712" s="166"/>
      <c r="M712" s="171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</row>
    <row r="713" spans="1:25" ht="15.75" customHeight="1" x14ac:dyDescent="0.25">
      <c r="A713" s="11"/>
      <c r="B713" s="21"/>
      <c r="C713" s="35"/>
      <c r="D713" s="21"/>
      <c r="E713" s="36"/>
      <c r="F713" s="22"/>
      <c r="G713" s="37"/>
      <c r="H713" s="38"/>
      <c r="I713" s="24"/>
      <c r="J713" s="39"/>
      <c r="K713" s="23"/>
      <c r="L713" s="166"/>
      <c r="M713" s="171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</row>
    <row r="714" spans="1:25" ht="15.75" customHeight="1" x14ac:dyDescent="0.25">
      <c r="A714" s="11"/>
      <c r="B714" s="21"/>
      <c r="C714" s="35"/>
      <c r="D714" s="21"/>
      <c r="E714" s="36"/>
      <c r="F714" s="22"/>
      <c r="G714" s="37"/>
      <c r="H714" s="38"/>
      <c r="I714" s="24"/>
      <c r="J714" s="39"/>
      <c r="K714" s="23"/>
      <c r="L714" s="166"/>
      <c r="M714" s="171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</row>
    <row r="715" spans="1:25" ht="15.75" customHeight="1" x14ac:dyDescent="0.25">
      <c r="A715" s="11"/>
      <c r="B715" s="21"/>
      <c r="C715" s="35"/>
      <c r="D715" s="21"/>
      <c r="E715" s="36"/>
      <c r="F715" s="22"/>
      <c r="G715" s="37"/>
      <c r="H715" s="38"/>
      <c r="I715" s="24"/>
      <c r="J715" s="39"/>
      <c r="K715" s="23"/>
      <c r="L715" s="166"/>
      <c r="M715" s="171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</row>
    <row r="716" spans="1:25" ht="15.75" customHeight="1" x14ac:dyDescent="0.25">
      <c r="A716" s="11"/>
      <c r="B716" s="21"/>
      <c r="C716" s="35"/>
      <c r="D716" s="21"/>
      <c r="E716" s="36"/>
      <c r="F716" s="22"/>
      <c r="G716" s="37"/>
      <c r="H716" s="38"/>
      <c r="I716" s="24"/>
      <c r="J716" s="39"/>
      <c r="K716" s="23"/>
      <c r="L716" s="166"/>
      <c r="M716" s="171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</row>
    <row r="717" spans="1:25" ht="15.75" customHeight="1" x14ac:dyDescent="0.25">
      <c r="A717" s="11"/>
      <c r="B717" s="21"/>
      <c r="C717" s="35"/>
      <c r="D717" s="21"/>
      <c r="E717" s="36"/>
      <c r="F717" s="22"/>
      <c r="G717" s="37"/>
      <c r="H717" s="38"/>
      <c r="I717" s="24"/>
      <c r="J717" s="39"/>
      <c r="K717" s="23"/>
      <c r="L717" s="166"/>
      <c r="M717" s="171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</row>
    <row r="718" spans="1:25" ht="15.75" customHeight="1" x14ac:dyDescent="0.25">
      <c r="A718" s="11"/>
      <c r="B718" s="21"/>
      <c r="C718" s="35"/>
      <c r="D718" s="21"/>
      <c r="E718" s="36"/>
      <c r="F718" s="22"/>
      <c r="G718" s="37"/>
      <c r="H718" s="38"/>
      <c r="I718" s="24"/>
      <c r="J718" s="39"/>
      <c r="K718" s="23"/>
      <c r="L718" s="166"/>
      <c r="M718" s="171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</row>
    <row r="719" spans="1:25" ht="15.75" customHeight="1" x14ac:dyDescent="0.25">
      <c r="A719" s="11"/>
      <c r="B719" s="21"/>
      <c r="C719" s="35"/>
      <c r="D719" s="21"/>
      <c r="E719" s="36"/>
      <c r="F719" s="22"/>
      <c r="G719" s="37"/>
      <c r="H719" s="38"/>
      <c r="I719" s="24"/>
      <c r="J719" s="39"/>
      <c r="K719" s="23"/>
      <c r="L719" s="166"/>
      <c r="M719" s="171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</row>
    <row r="720" spans="1:25" ht="15.75" customHeight="1" x14ac:dyDescent="0.25">
      <c r="A720" s="11"/>
      <c r="B720" s="21"/>
      <c r="C720" s="35"/>
      <c r="D720" s="21"/>
      <c r="E720" s="36"/>
      <c r="F720" s="22"/>
      <c r="G720" s="37"/>
      <c r="H720" s="38"/>
      <c r="I720" s="24"/>
      <c r="J720" s="39"/>
      <c r="K720" s="23"/>
      <c r="L720" s="166"/>
      <c r="M720" s="171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</row>
    <row r="721" spans="1:25" ht="15.75" customHeight="1" x14ac:dyDescent="0.25">
      <c r="A721" s="11"/>
      <c r="B721" s="21"/>
      <c r="C721" s="35"/>
      <c r="D721" s="21"/>
      <c r="E721" s="36"/>
      <c r="F721" s="22"/>
      <c r="G721" s="37"/>
      <c r="H721" s="38"/>
      <c r="I721" s="24"/>
      <c r="J721" s="39"/>
      <c r="K721" s="23"/>
      <c r="L721" s="166"/>
      <c r="M721" s="171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</row>
    <row r="722" spans="1:25" ht="15.75" customHeight="1" x14ac:dyDescent="0.25">
      <c r="A722" s="11"/>
      <c r="B722" s="21"/>
      <c r="C722" s="35"/>
      <c r="D722" s="21"/>
      <c r="E722" s="36"/>
      <c r="F722" s="22"/>
      <c r="G722" s="37"/>
      <c r="H722" s="38"/>
      <c r="I722" s="24"/>
      <c r="J722" s="39"/>
      <c r="K722" s="23"/>
      <c r="L722" s="166"/>
      <c r="M722" s="171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</row>
    <row r="723" spans="1:25" ht="15.75" customHeight="1" x14ac:dyDescent="0.25">
      <c r="A723" s="11"/>
      <c r="B723" s="21"/>
      <c r="C723" s="35"/>
      <c r="D723" s="21"/>
      <c r="E723" s="36"/>
      <c r="F723" s="22"/>
      <c r="G723" s="37"/>
      <c r="H723" s="38"/>
      <c r="I723" s="24"/>
      <c r="J723" s="39"/>
      <c r="K723" s="23"/>
      <c r="L723" s="166"/>
      <c r="M723" s="171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</row>
    <row r="724" spans="1:25" ht="15.75" customHeight="1" x14ac:dyDescent="0.25">
      <c r="A724" s="11"/>
      <c r="B724" s="21"/>
      <c r="C724" s="35"/>
      <c r="D724" s="21"/>
      <c r="E724" s="36"/>
      <c r="F724" s="22"/>
      <c r="G724" s="37"/>
      <c r="H724" s="38"/>
      <c r="I724" s="24"/>
      <c r="J724" s="39"/>
      <c r="K724" s="23"/>
      <c r="L724" s="166"/>
      <c r="M724" s="171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</row>
    <row r="725" spans="1:25" ht="15.75" customHeight="1" x14ac:dyDescent="0.25">
      <c r="A725" s="11"/>
      <c r="B725" s="21"/>
      <c r="C725" s="35"/>
      <c r="D725" s="21"/>
      <c r="E725" s="36"/>
      <c r="F725" s="22"/>
      <c r="G725" s="37"/>
      <c r="H725" s="38"/>
      <c r="I725" s="24"/>
      <c r="J725" s="39"/>
      <c r="K725" s="23"/>
      <c r="L725" s="166"/>
      <c r="M725" s="171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</row>
    <row r="726" spans="1:25" ht="15.75" customHeight="1" x14ac:dyDescent="0.25">
      <c r="A726" s="11"/>
      <c r="B726" s="21"/>
      <c r="C726" s="35"/>
      <c r="D726" s="21"/>
      <c r="E726" s="36"/>
      <c r="F726" s="22"/>
      <c r="G726" s="37"/>
      <c r="H726" s="38"/>
      <c r="I726" s="24"/>
      <c r="J726" s="39"/>
      <c r="K726" s="23"/>
      <c r="L726" s="166"/>
      <c r="M726" s="171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</row>
    <row r="727" spans="1:25" ht="15.75" customHeight="1" x14ac:dyDescent="0.25">
      <c r="A727" s="11"/>
      <c r="B727" s="21"/>
      <c r="C727" s="35"/>
      <c r="D727" s="21"/>
      <c r="E727" s="36"/>
      <c r="F727" s="22"/>
      <c r="G727" s="37"/>
      <c r="H727" s="38"/>
      <c r="I727" s="24"/>
      <c r="J727" s="39"/>
      <c r="K727" s="23"/>
      <c r="L727" s="166"/>
      <c r="M727" s="171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</row>
    <row r="728" spans="1:25" ht="15.75" customHeight="1" x14ac:dyDescent="0.25">
      <c r="A728" s="11"/>
      <c r="B728" s="21"/>
      <c r="C728" s="35"/>
      <c r="D728" s="21"/>
      <c r="E728" s="36"/>
      <c r="F728" s="22"/>
      <c r="G728" s="37"/>
      <c r="H728" s="38"/>
      <c r="I728" s="24"/>
      <c r="J728" s="39"/>
      <c r="K728" s="23"/>
      <c r="L728" s="166"/>
      <c r="M728" s="171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</row>
    <row r="729" spans="1:25" ht="15.75" customHeight="1" x14ac:dyDescent="0.25">
      <c r="A729" s="11"/>
      <c r="B729" s="21"/>
      <c r="C729" s="35"/>
      <c r="D729" s="21"/>
      <c r="E729" s="36"/>
      <c r="F729" s="22"/>
      <c r="G729" s="37"/>
      <c r="H729" s="38"/>
      <c r="I729" s="24"/>
      <c r="J729" s="39"/>
      <c r="K729" s="23"/>
      <c r="L729" s="166"/>
      <c r="M729" s="171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</row>
    <row r="730" spans="1:25" ht="15.75" customHeight="1" x14ac:dyDescent="0.25">
      <c r="A730" s="11"/>
      <c r="B730" s="21"/>
      <c r="C730" s="35"/>
      <c r="D730" s="21"/>
      <c r="E730" s="36"/>
      <c r="F730" s="22"/>
      <c r="G730" s="37"/>
      <c r="H730" s="38"/>
      <c r="I730" s="24"/>
      <c r="J730" s="39"/>
      <c r="K730" s="23"/>
      <c r="L730" s="166"/>
      <c r="M730" s="171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</row>
    <row r="731" spans="1:25" ht="15.75" customHeight="1" x14ac:dyDescent="0.25">
      <c r="A731" s="11"/>
      <c r="B731" s="21"/>
      <c r="C731" s="35"/>
      <c r="D731" s="21"/>
      <c r="E731" s="36"/>
      <c r="F731" s="22"/>
      <c r="G731" s="37"/>
      <c r="H731" s="38"/>
      <c r="I731" s="24"/>
      <c r="J731" s="39"/>
      <c r="K731" s="23"/>
      <c r="L731" s="166"/>
      <c r="M731" s="171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</row>
    <row r="732" spans="1:25" ht="15.75" customHeight="1" x14ac:dyDescent="0.25">
      <c r="A732" s="11"/>
      <c r="B732" s="21"/>
      <c r="C732" s="35"/>
      <c r="D732" s="21"/>
      <c r="E732" s="36"/>
      <c r="F732" s="22"/>
      <c r="G732" s="37"/>
      <c r="H732" s="38"/>
      <c r="I732" s="24"/>
      <c r="J732" s="39"/>
      <c r="K732" s="23"/>
      <c r="L732" s="166"/>
      <c r="M732" s="171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</row>
    <row r="733" spans="1:25" ht="15.75" customHeight="1" x14ac:dyDescent="0.25">
      <c r="A733" s="11"/>
      <c r="B733" s="21"/>
      <c r="C733" s="35"/>
      <c r="D733" s="21"/>
      <c r="E733" s="36"/>
      <c r="F733" s="22"/>
      <c r="G733" s="37"/>
      <c r="H733" s="38"/>
      <c r="I733" s="24"/>
      <c r="J733" s="39"/>
      <c r="K733" s="23"/>
      <c r="L733" s="166"/>
      <c r="M733" s="171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</row>
    <row r="734" spans="1:25" ht="15.75" customHeight="1" x14ac:dyDescent="0.25">
      <c r="A734" s="11"/>
      <c r="B734" s="21"/>
      <c r="C734" s="35"/>
      <c r="D734" s="21"/>
      <c r="E734" s="36"/>
      <c r="F734" s="22"/>
      <c r="G734" s="37"/>
      <c r="H734" s="38"/>
      <c r="I734" s="24"/>
      <c r="J734" s="39"/>
      <c r="K734" s="23"/>
      <c r="L734" s="166"/>
      <c r="M734" s="171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</row>
    <row r="735" spans="1:25" ht="15.75" customHeight="1" x14ac:dyDescent="0.25">
      <c r="A735" s="11"/>
      <c r="B735" s="21"/>
      <c r="C735" s="35"/>
      <c r="D735" s="21"/>
      <c r="E735" s="36"/>
      <c r="F735" s="22"/>
      <c r="G735" s="37"/>
      <c r="H735" s="38"/>
      <c r="I735" s="24"/>
      <c r="J735" s="39"/>
      <c r="K735" s="23"/>
      <c r="L735" s="166"/>
      <c r="M735" s="171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</row>
    <row r="736" spans="1:25" ht="15.75" customHeight="1" x14ac:dyDescent="0.25">
      <c r="A736" s="11"/>
      <c r="B736" s="21"/>
      <c r="C736" s="35"/>
      <c r="D736" s="21"/>
      <c r="E736" s="36"/>
      <c r="F736" s="22"/>
      <c r="G736" s="37"/>
      <c r="H736" s="38"/>
      <c r="I736" s="24"/>
      <c r="J736" s="39"/>
      <c r="K736" s="23"/>
      <c r="L736" s="166"/>
      <c r="M736" s="171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</row>
    <row r="737" spans="1:25" ht="15.75" customHeight="1" x14ac:dyDescent="0.25">
      <c r="A737" s="11"/>
      <c r="B737" s="21"/>
      <c r="C737" s="35"/>
      <c r="D737" s="21"/>
      <c r="E737" s="36"/>
      <c r="F737" s="22"/>
      <c r="G737" s="37"/>
      <c r="H737" s="38"/>
      <c r="I737" s="24"/>
      <c r="J737" s="39"/>
      <c r="K737" s="23"/>
      <c r="L737" s="166"/>
      <c r="M737" s="171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</row>
    <row r="738" spans="1:25" ht="15.75" customHeight="1" x14ac:dyDescent="0.25">
      <c r="A738" s="11"/>
      <c r="B738" s="21"/>
      <c r="C738" s="35"/>
      <c r="D738" s="21"/>
      <c r="E738" s="36"/>
      <c r="F738" s="22"/>
      <c r="G738" s="37"/>
      <c r="H738" s="38"/>
      <c r="I738" s="24"/>
      <c r="J738" s="39"/>
      <c r="K738" s="23"/>
      <c r="L738" s="166"/>
      <c r="M738" s="171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</row>
    <row r="739" spans="1:25" ht="15.75" customHeight="1" x14ac:dyDescent="0.25">
      <c r="A739" s="11"/>
      <c r="B739" s="21"/>
      <c r="C739" s="35"/>
      <c r="D739" s="21"/>
      <c r="E739" s="36"/>
      <c r="F739" s="22"/>
      <c r="G739" s="37"/>
      <c r="H739" s="38"/>
      <c r="I739" s="24"/>
      <c r="J739" s="39"/>
      <c r="K739" s="23"/>
      <c r="L739" s="166"/>
      <c r="M739" s="171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</row>
    <row r="740" spans="1:25" ht="15.75" customHeight="1" x14ac:dyDescent="0.25">
      <c r="A740" s="11"/>
      <c r="B740" s="21"/>
      <c r="C740" s="35"/>
      <c r="D740" s="21"/>
      <c r="E740" s="36"/>
      <c r="F740" s="22"/>
      <c r="G740" s="37"/>
      <c r="H740" s="38"/>
      <c r="I740" s="24"/>
      <c r="J740" s="39"/>
      <c r="K740" s="23"/>
      <c r="L740" s="166"/>
      <c r="M740" s="171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</row>
    <row r="741" spans="1:25" ht="15.75" customHeight="1" x14ac:dyDescent="0.25">
      <c r="A741" s="11"/>
      <c r="B741" s="21"/>
      <c r="C741" s="35"/>
      <c r="D741" s="21"/>
      <c r="E741" s="36"/>
      <c r="F741" s="22"/>
      <c r="G741" s="37"/>
      <c r="H741" s="38"/>
      <c r="I741" s="24"/>
      <c r="J741" s="39"/>
      <c r="K741" s="23"/>
      <c r="L741" s="166"/>
      <c r="M741" s="171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</row>
    <row r="742" spans="1:25" ht="15.75" customHeight="1" x14ac:dyDescent="0.25">
      <c r="A742" s="11"/>
      <c r="B742" s="21"/>
      <c r="C742" s="35"/>
      <c r="D742" s="21"/>
      <c r="E742" s="36"/>
      <c r="F742" s="22"/>
      <c r="G742" s="37"/>
      <c r="H742" s="38"/>
      <c r="I742" s="24"/>
      <c r="J742" s="39"/>
      <c r="K742" s="23"/>
      <c r="L742" s="166"/>
      <c r="M742" s="171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</row>
    <row r="743" spans="1:25" ht="15.75" customHeight="1" x14ac:dyDescent="0.25">
      <c r="A743" s="11"/>
      <c r="B743" s="21"/>
      <c r="C743" s="35"/>
      <c r="D743" s="21"/>
      <c r="E743" s="36"/>
      <c r="F743" s="22"/>
      <c r="G743" s="37"/>
      <c r="H743" s="38"/>
      <c r="I743" s="24"/>
      <c r="J743" s="39"/>
      <c r="K743" s="23"/>
      <c r="L743" s="166"/>
      <c r="M743" s="171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</row>
    <row r="744" spans="1:25" ht="15.75" customHeight="1" x14ac:dyDescent="0.25">
      <c r="A744" s="11"/>
      <c r="B744" s="21"/>
      <c r="C744" s="35"/>
      <c r="D744" s="21"/>
      <c r="E744" s="36"/>
      <c r="F744" s="22"/>
      <c r="G744" s="37"/>
      <c r="H744" s="38"/>
      <c r="I744" s="24"/>
      <c r="J744" s="39"/>
      <c r="K744" s="23"/>
      <c r="L744" s="166"/>
      <c r="M744" s="171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</row>
    <row r="745" spans="1:25" ht="15.75" customHeight="1" x14ac:dyDescent="0.25">
      <c r="A745" s="11"/>
      <c r="B745" s="21"/>
      <c r="C745" s="35"/>
      <c r="D745" s="21"/>
      <c r="E745" s="36"/>
      <c r="F745" s="22"/>
      <c r="G745" s="37"/>
      <c r="H745" s="38"/>
      <c r="I745" s="24"/>
      <c r="J745" s="39"/>
      <c r="K745" s="23"/>
      <c r="L745" s="166"/>
      <c r="M745" s="171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</row>
    <row r="746" spans="1:25" ht="15.75" customHeight="1" x14ac:dyDescent="0.25">
      <c r="A746" s="11"/>
      <c r="B746" s="21"/>
      <c r="C746" s="35"/>
      <c r="D746" s="21"/>
      <c r="E746" s="36"/>
      <c r="F746" s="22"/>
      <c r="G746" s="37"/>
      <c r="H746" s="38"/>
      <c r="I746" s="24"/>
      <c r="J746" s="39"/>
      <c r="K746" s="23"/>
      <c r="L746" s="166"/>
      <c r="M746" s="171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</row>
    <row r="747" spans="1:25" ht="15.75" customHeight="1" x14ac:dyDescent="0.25">
      <c r="A747" s="11"/>
      <c r="B747" s="21"/>
      <c r="C747" s="35"/>
      <c r="D747" s="21"/>
      <c r="E747" s="36"/>
      <c r="F747" s="22"/>
      <c r="G747" s="37"/>
      <c r="H747" s="38"/>
      <c r="I747" s="24"/>
      <c r="J747" s="39"/>
      <c r="K747" s="23"/>
      <c r="L747" s="166"/>
      <c r="M747" s="171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</row>
    <row r="748" spans="1:25" ht="15.75" customHeight="1" x14ac:dyDescent="0.25">
      <c r="A748" s="11"/>
      <c r="B748" s="21"/>
      <c r="C748" s="35"/>
      <c r="D748" s="21"/>
      <c r="E748" s="36"/>
      <c r="F748" s="22"/>
      <c r="G748" s="37"/>
      <c r="H748" s="38"/>
      <c r="I748" s="24"/>
      <c r="J748" s="39"/>
      <c r="K748" s="23"/>
      <c r="L748" s="166"/>
      <c r="M748" s="171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</row>
    <row r="749" spans="1:25" ht="15.75" customHeight="1" x14ac:dyDescent="0.25">
      <c r="A749" s="11"/>
      <c r="B749" s="21"/>
      <c r="C749" s="35"/>
      <c r="D749" s="21"/>
      <c r="E749" s="36"/>
      <c r="F749" s="22"/>
      <c r="G749" s="37"/>
      <c r="H749" s="38"/>
      <c r="I749" s="24"/>
      <c r="J749" s="39"/>
      <c r="K749" s="23"/>
      <c r="L749" s="166"/>
      <c r="M749" s="171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</row>
    <row r="750" spans="1:25" ht="15.75" customHeight="1" x14ac:dyDescent="0.25">
      <c r="A750" s="11"/>
      <c r="B750" s="21"/>
      <c r="C750" s="35"/>
      <c r="D750" s="21"/>
      <c r="E750" s="36"/>
      <c r="F750" s="22"/>
      <c r="G750" s="37"/>
      <c r="H750" s="38"/>
      <c r="I750" s="24"/>
      <c r="J750" s="39"/>
      <c r="K750" s="23"/>
      <c r="L750" s="166"/>
      <c r="M750" s="171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</row>
    <row r="751" spans="1:25" ht="15.75" customHeight="1" x14ac:dyDescent="0.25">
      <c r="A751" s="11"/>
      <c r="B751" s="21"/>
      <c r="C751" s="35"/>
      <c r="D751" s="21"/>
      <c r="E751" s="36"/>
      <c r="F751" s="22"/>
      <c r="G751" s="37"/>
      <c r="H751" s="38"/>
      <c r="I751" s="24"/>
      <c r="J751" s="39"/>
      <c r="K751" s="23"/>
      <c r="L751" s="166"/>
      <c r="M751" s="171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</row>
    <row r="752" spans="1:25" ht="15.75" customHeight="1" x14ac:dyDescent="0.25">
      <c r="A752" s="11"/>
      <c r="B752" s="21"/>
      <c r="C752" s="35"/>
      <c r="D752" s="21"/>
      <c r="E752" s="36"/>
      <c r="F752" s="22"/>
      <c r="G752" s="37"/>
      <c r="H752" s="38"/>
      <c r="I752" s="24"/>
      <c r="J752" s="39"/>
      <c r="K752" s="23"/>
      <c r="L752" s="166"/>
      <c r="M752" s="171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</row>
    <row r="753" spans="1:25" ht="15.75" customHeight="1" x14ac:dyDescent="0.25">
      <c r="A753" s="11"/>
      <c r="B753" s="21"/>
      <c r="C753" s="35"/>
      <c r="D753" s="21"/>
      <c r="E753" s="36"/>
      <c r="F753" s="22"/>
      <c r="G753" s="37"/>
      <c r="H753" s="38"/>
      <c r="I753" s="24"/>
      <c r="J753" s="39"/>
      <c r="K753" s="23"/>
      <c r="L753" s="166"/>
      <c r="M753" s="171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</row>
    <row r="754" spans="1:25" ht="15.75" customHeight="1" x14ac:dyDescent="0.25">
      <c r="A754" s="11"/>
      <c r="B754" s="21"/>
      <c r="C754" s="35"/>
      <c r="D754" s="21"/>
      <c r="E754" s="36"/>
      <c r="F754" s="22"/>
      <c r="G754" s="37"/>
      <c r="H754" s="38"/>
      <c r="I754" s="24"/>
      <c r="J754" s="39"/>
      <c r="K754" s="23"/>
      <c r="L754" s="166"/>
      <c r="M754" s="171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</row>
    <row r="755" spans="1:25" ht="15.75" customHeight="1" x14ac:dyDescent="0.25">
      <c r="A755" s="11"/>
      <c r="B755" s="21"/>
      <c r="C755" s="35"/>
      <c r="D755" s="21"/>
      <c r="E755" s="36"/>
      <c r="F755" s="22"/>
      <c r="G755" s="37"/>
      <c r="H755" s="38"/>
      <c r="I755" s="24"/>
      <c r="J755" s="39"/>
      <c r="K755" s="23"/>
      <c r="L755" s="166"/>
      <c r="M755" s="171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</row>
    <row r="756" spans="1:25" ht="15.75" customHeight="1" x14ac:dyDescent="0.25">
      <c r="A756" s="11"/>
      <c r="B756" s="21"/>
      <c r="C756" s="35"/>
      <c r="D756" s="21"/>
      <c r="E756" s="36"/>
      <c r="F756" s="22"/>
      <c r="G756" s="37"/>
      <c r="H756" s="38"/>
      <c r="I756" s="24"/>
      <c r="J756" s="39"/>
      <c r="K756" s="23"/>
      <c r="L756" s="166"/>
      <c r="M756" s="171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</row>
    <row r="757" spans="1:25" ht="15.75" customHeight="1" x14ac:dyDescent="0.25">
      <c r="A757" s="11"/>
      <c r="B757" s="21"/>
      <c r="C757" s="35"/>
      <c r="D757" s="21"/>
      <c r="E757" s="36"/>
      <c r="F757" s="22"/>
      <c r="G757" s="37"/>
      <c r="H757" s="38"/>
      <c r="I757" s="24"/>
      <c r="J757" s="39"/>
      <c r="K757" s="23"/>
      <c r="L757" s="166"/>
      <c r="M757" s="171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</row>
    <row r="758" spans="1:25" ht="15.75" customHeight="1" x14ac:dyDescent="0.25">
      <c r="A758" s="11"/>
      <c r="B758" s="21"/>
      <c r="C758" s="35"/>
      <c r="D758" s="21"/>
      <c r="E758" s="36"/>
      <c r="F758" s="22"/>
      <c r="G758" s="37"/>
      <c r="H758" s="38"/>
      <c r="I758" s="24"/>
      <c r="J758" s="39"/>
      <c r="K758" s="23"/>
      <c r="L758" s="166"/>
      <c r="M758" s="171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</row>
    <row r="759" spans="1:25" ht="15.75" customHeight="1" x14ac:dyDescent="0.25">
      <c r="A759" s="11"/>
      <c r="B759" s="21"/>
      <c r="C759" s="35"/>
      <c r="D759" s="21"/>
      <c r="E759" s="36"/>
      <c r="F759" s="22"/>
      <c r="G759" s="37"/>
      <c r="H759" s="38"/>
      <c r="I759" s="24"/>
      <c r="J759" s="39"/>
      <c r="K759" s="23"/>
      <c r="L759" s="166"/>
      <c r="M759" s="171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</row>
    <row r="760" spans="1:25" ht="15.75" customHeight="1" x14ac:dyDescent="0.25">
      <c r="A760" s="11"/>
      <c r="B760" s="21"/>
      <c r="C760" s="35"/>
      <c r="D760" s="21"/>
      <c r="E760" s="36"/>
      <c r="F760" s="22"/>
      <c r="G760" s="37"/>
      <c r="H760" s="38"/>
      <c r="I760" s="24"/>
      <c r="J760" s="39"/>
      <c r="K760" s="23"/>
      <c r="L760" s="166"/>
      <c r="M760" s="171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</row>
    <row r="761" spans="1:25" ht="15.75" customHeight="1" x14ac:dyDescent="0.25">
      <c r="A761" s="11"/>
      <c r="B761" s="21"/>
      <c r="C761" s="35"/>
      <c r="D761" s="21"/>
      <c r="E761" s="36"/>
      <c r="F761" s="22"/>
      <c r="G761" s="37"/>
      <c r="H761" s="38"/>
      <c r="I761" s="24"/>
      <c r="J761" s="39"/>
      <c r="K761" s="23"/>
      <c r="L761" s="166"/>
      <c r="M761" s="171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</row>
    <row r="762" spans="1:25" ht="15.75" customHeight="1" x14ac:dyDescent="0.25">
      <c r="A762" s="11"/>
      <c r="B762" s="21"/>
      <c r="C762" s="35"/>
      <c r="D762" s="21"/>
      <c r="E762" s="36"/>
      <c r="F762" s="22"/>
      <c r="G762" s="37"/>
      <c r="H762" s="38"/>
      <c r="I762" s="24"/>
      <c r="J762" s="39"/>
      <c r="K762" s="23"/>
      <c r="L762" s="166"/>
      <c r="M762" s="171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</row>
    <row r="763" spans="1:25" ht="15.75" customHeight="1" x14ac:dyDescent="0.25">
      <c r="A763" s="11"/>
      <c r="B763" s="21"/>
      <c r="C763" s="35"/>
      <c r="D763" s="21"/>
      <c r="E763" s="36"/>
      <c r="F763" s="22"/>
      <c r="G763" s="37"/>
      <c r="H763" s="38"/>
      <c r="I763" s="24"/>
      <c r="J763" s="39"/>
      <c r="K763" s="23"/>
      <c r="L763" s="166"/>
      <c r="M763" s="171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</row>
    <row r="764" spans="1:25" ht="15.75" customHeight="1" x14ac:dyDescent="0.25">
      <c r="A764" s="11"/>
      <c r="B764" s="21"/>
      <c r="C764" s="35"/>
      <c r="D764" s="21"/>
      <c r="E764" s="36"/>
      <c r="F764" s="22"/>
      <c r="G764" s="37"/>
      <c r="H764" s="38"/>
      <c r="I764" s="24"/>
      <c r="J764" s="39"/>
      <c r="K764" s="23"/>
      <c r="L764" s="166"/>
      <c r="M764" s="171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</row>
    <row r="765" spans="1:25" ht="15.75" customHeight="1" x14ac:dyDescent="0.25">
      <c r="A765" s="11"/>
      <c r="B765" s="21"/>
      <c r="C765" s="35"/>
      <c r="D765" s="21"/>
      <c r="E765" s="36"/>
      <c r="F765" s="22"/>
      <c r="G765" s="37"/>
      <c r="H765" s="38"/>
      <c r="I765" s="24"/>
      <c r="J765" s="39"/>
      <c r="K765" s="23"/>
      <c r="L765" s="166"/>
      <c r="M765" s="171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</row>
    <row r="766" spans="1:25" ht="15.75" customHeight="1" x14ac:dyDescent="0.25">
      <c r="A766" s="11"/>
      <c r="B766" s="21"/>
      <c r="C766" s="35"/>
      <c r="D766" s="21"/>
      <c r="E766" s="36"/>
      <c r="F766" s="22"/>
      <c r="G766" s="37"/>
      <c r="H766" s="38"/>
      <c r="I766" s="24"/>
      <c r="J766" s="39"/>
      <c r="K766" s="23"/>
      <c r="L766" s="166"/>
      <c r="M766" s="171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</row>
    <row r="767" spans="1:25" ht="15.75" customHeight="1" x14ac:dyDescent="0.25">
      <c r="A767" s="11"/>
      <c r="B767" s="21"/>
      <c r="C767" s="35"/>
      <c r="D767" s="21"/>
      <c r="E767" s="36"/>
      <c r="F767" s="22"/>
      <c r="G767" s="37"/>
      <c r="H767" s="38"/>
      <c r="I767" s="24"/>
      <c r="J767" s="39"/>
      <c r="K767" s="23"/>
      <c r="L767" s="166"/>
      <c r="M767" s="171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</row>
    <row r="768" spans="1:25" ht="15.75" customHeight="1" x14ac:dyDescent="0.25">
      <c r="A768" s="11"/>
      <c r="B768" s="21"/>
      <c r="C768" s="35"/>
      <c r="D768" s="21"/>
      <c r="E768" s="36"/>
      <c r="F768" s="22"/>
      <c r="G768" s="37"/>
      <c r="H768" s="38"/>
      <c r="I768" s="24"/>
      <c r="J768" s="39"/>
      <c r="K768" s="23"/>
      <c r="L768" s="166"/>
      <c r="M768" s="171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</row>
    <row r="769" spans="1:25" ht="15.75" customHeight="1" x14ac:dyDescent="0.25">
      <c r="A769" s="11"/>
      <c r="B769" s="21"/>
      <c r="C769" s="35"/>
      <c r="D769" s="21"/>
      <c r="E769" s="36"/>
      <c r="F769" s="22"/>
      <c r="G769" s="37"/>
      <c r="H769" s="38"/>
      <c r="I769" s="24"/>
      <c r="J769" s="39"/>
      <c r="K769" s="23"/>
      <c r="L769" s="166"/>
      <c r="M769" s="171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</row>
    <row r="770" spans="1:25" ht="15.75" customHeight="1" x14ac:dyDescent="0.25">
      <c r="A770" s="11"/>
      <c r="B770" s="21"/>
      <c r="C770" s="35"/>
      <c r="D770" s="21"/>
      <c r="E770" s="36"/>
      <c r="F770" s="22"/>
      <c r="G770" s="37"/>
      <c r="H770" s="38"/>
      <c r="I770" s="24"/>
      <c r="J770" s="39"/>
      <c r="K770" s="23"/>
      <c r="L770" s="166"/>
      <c r="M770" s="171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</row>
    <row r="771" spans="1:25" ht="15.75" customHeight="1" x14ac:dyDescent="0.25">
      <c r="A771" s="11"/>
      <c r="B771" s="21"/>
      <c r="C771" s="35"/>
      <c r="D771" s="21"/>
      <c r="E771" s="36"/>
      <c r="F771" s="22"/>
      <c r="G771" s="37"/>
      <c r="H771" s="38"/>
      <c r="I771" s="24"/>
      <c r="J771" s="39"/>
      <c r="K771" s="23"/>
      <c r="L771" s="166"/>
      <c r="M771" s="171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</row>
    <row r="772" spans="1:25" ht="15.75" customHeight="1" x14ac:dyDescent="0.25">
      <c r="A772" s="11"/>
      <c r="B772" s="21"/>
      <c r="C772" s="35"/>
      <c r="D772" s="21"/>
      <c r="E772" s="36"/>
      <c r="F772" s="22"/>
      <c r="G772" s="37"/>
      <c r="H772" s="38"/>
      <c r="I772" s="24"/>
      <c r="J772" s="39"/>
      <c r="K772" s="23"/>
      <c r="L772" s="166"/>
      <c r="M772" s="171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</row>
    <row r="773" spans="1:25" ht="15.75" customHeight="1" x14ac:dyDescent="0.25">
      <c r="A773" s="11"/>
      <c r="B773" s="21"/>
      <c r="C773" s="35"/>
      <c r="D773" s="21"/>
      <c r="E773" s="36"/>
      <c r="F773" s="22"/>
      <c r="G773" s="37"/>
      <c r="H773" s="38"/>
      <c r="I773" s="24"/>
      <c r="J773" s="39"/>
      <c r="K773" s="23"/>
      <c r="L773" s="166"/>
      <c r="M773" s="171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</row>
    <row r="774" spans="1:25" ht="15.75" customHeight="1" x14ac:dyDescent="0.25">
      <c r="A774" s="11"/>
      <c r="B774" s="21"/>
      <c r="C774" s="35"/>
      <c r="D774" s="21"/>
      <c r="E774" s="36"/>
      <c r="F774" s="22"/>
      <c r="G774" s="37"/>
      <c r="H774" s="38"/>
      <c r="I774" s="24"/>
      <c r="J774" s="39"/>
      <c r="K774" s="23"/>
      <c r="L774" s="166"/>
      <c r="M774" s="171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</row>
    <row r="775" spans="1:25" ht="15.75" customHeight="1" x14ac:dyDescent="0.25">
      <c r="A775" s="11"/>
      <c r="B775" s="21"/>
      <c r="C775" s="35"/>
      <c r="D775" s="21"/>
      <c r="E775" s="36"/>
      <c r="F775" s="22"/>
      <c r="G775" s="37"/>
      <c r="H775" s="38"/>
      <c r="I775" s="24"/>
      <c r="J775" s="39"/>
      <c r="K775" s="23"/>
      <c r="L775" s="166"/>
      <c r="M775" s="171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</row>
    <row r="776" spans="1:25" ht="15.75" customHeight="1" x14ac:dyDescent="0.25">
      <c r="A776" s="11"/>
      <c r="B776" s="21"/>
      <c r="C776" s="35"/>
      <c r="D776" s="21"/>
      <c r="E776" s="36"/>
      <c r="F776" s="22"/>
      <c r="G776" s="37"/>
      <c r="H776" s="38"/>
      <c r="I776" s="24"/>
      <c r="J776" s="39"/>
      <c r="K776" s="23"/>
      <c r="L776" s="166"/>
      <c r="M776" s="171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</row>
    <row r="777" spans="1:25" ht="15.75" customHeight="1" x14ac:dyDescent="0.25">
      <c r="A777" s="11"/>
      <c r="B777" s="21"/>
      <c r="C777" s="35"/>
      <c r="D777" s="21"/>
      <c r="E777" s="36"/>
      <c r="F777" s="22"/>
      <c r="G777" s="37"/>
      <c r="H777" s="38"/>
      <c r="I777" s="24"/>
      <c r="J777" s="39"/>
      <c r="K777" s="23"/>
      <c r="L777" s="166"/>
      <c r="M777" s="171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</row>
    <row r="778" spans="1:25" ht="15.75" customHeight="1" x14ac:dyDescent="0.25">
      <c r="A778" s="11"/>
      <c r="B778" s="21"/>
      <c r="C778" s="35"/>
      <c r="D778" s="21"/>
      <c r="E778" s="36"/>
      <c r="F778" s="22"/>
      <c r="G778" s="37"/>
      <c r="H778" s="38"/>
      <c r="I778" s="24"/>
      <c r="J778" s="39"/>
      <c r="K778" s="23"/>
      <c r="L778" s="166"/>
      <c r="M778" s="171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</row>
    <row r="779" spans="1:25" ht="15.75" customHeight="1" x14ac:dyDescent="0.25">
      <c r="A779" s="11"/>
      <c r="B779" s="21"/>
      <c r="C779" s="35"/>
      <c r="D779" s="21"/>
      <c r="E779" s="36"/>
      <c r="F779" s="22"/>
      <c r="G779" s="37"/>
      <c r="H779" s="38"/>
      <c r="I779" s="24"/>
      <c r="J779" s="39"/>
      <c r="K779" s="23"/>
      <c r="L779" s="166"/>
      <c r="M779" s="171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</row>
    <row r="780" spans="1:25" ht="15.75" customHeight="1" x14ac:dyDescent="0.25">
      <c r="A780" s="11"/>
      <c r="B780" s="21"/>
      <c r="C780" s="35"/>
      <c r="D780" s="21"/>
      <c r="E780" s="36"/>
      <c r="F780" s="22"/>
      <c r="G780" s="37"/>
      <c r="H780" s="38"/>
      <c r="I780" s="24"/>
      <c r="J780" s="39"/>
      <c r="K780" s="23"/>
      <c r="L780" s="166"/>
      <c r="M780" s="171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</row>
    <row r="781" spans="1:25" ht="15.75" customHeight="1" x14ac:dyDescent="0.25">
      <c r="A781" s="11"/>
      <c r="B781" s="21"/>
      <c r="C781" s="35"/>
      <c r="D781" s="21"/>
      <c r="E781" s="36"/>
      <c r="F781" s="22"/>
      <c r="G781" s="37"/>
      <c r="H781" s="38"/>
      <c r="I781" s="24"/>
      <c r="J781" s="39"/>
      <c r="K781" s="23"/>
      <c r="L781" s="166"/>
      <c r="M781" s="171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</row>
    <row r="782" spans="1:25" ht="15.75" customHeight="1" x14ac:dyDescent="0.25">
      <c r="A782" s="11"/>
      <c r="B782" s="21"/>
      <c r="C782" s="35"/>
      <c r="D782" s="21"/>
      <c r="E782" s="36"/>
      <c r="F782" s="22"/>
      <c r="G782" s="37"/>
      <c r="H782" s="38"/>
      <c r="I782" s="24"/>
      <c r="J782" s="39"/>
      <c r="K782" s="23"/>
      <c r="L782" s="166"/>
      <c r="M782" s="171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</row>
    <row r="783" spans="1:25" ht="15.75" customHeight="1" x14ac:dyDescent="0.25">
      <c r="A783" s="11"/>
      <c r="B783" s="21"/>
      <c r="C783" s="35"/>
      <c r="D783" s="21"/>
      <c r="E783" s="36"/>
      <c r="F783" s="22"/>
      <c r="G783" s="37"/>
      <c r="H783" s="38"/>
      <c r="I783" s="24"/>
      <c r="J783" s="39"/>
      <c r="K783" s="23"/>
      <c r="L783" s="166"/>
      <c r="M783" s="171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</row>
    <row r="784" spans="1:25" ht="15.75" customHeight="1" x14ac:dyDescent="0.25">
      <c r="A784" s="11"/>
      <c r="B784" s="21"/>
      <c r="C784" s="35"/>
      <c r="D784" s="21"/>
      <c r="E784" s="36"/>
      <c r="F784" s="22"/>
      <c r="G784" s="37"/>
      <c r="H784" s="38"/>
      <c r="I784" s="24"/>
      <c r="J784" s="39"/>
      <c r="K784" s="23"/>
      <c r="L784" s="166"/>
      <c r="M784" s="171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</row>
    <row r="785" spans="1:25" ht="15.75" customHeight="1" x14ac:dyDescent="0.25">
      <c r="A785" s="11"/>
      <c r="B785" s="21"/>
      <c r="C785" s="35"/>
      <c r="D785" s="21"/>
      <c r="E785" s="36"/>
      <c r="F785" s="22"/>
      <c r="G785" s="37"/>
      <c r="H785" s="38"/>
      <c r="I785" s="24"/>
      <c r="J785" s="39"/>
      <c r="K785" s="23"/>
      <c r="L785" s="166"/>
      <c r="M785" s="171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</row>
    <row r="786" spans="1:25" ht="15.75" customHeight="1" x14ac:dyDescent="0.25">
      <c r="A786" s="11"/>
      <c r="B786" s="21"/>
      <c r="C786" s="35"/>
      <c r="D786" s="21"/>
      <c r="E786" s="36"/>
      <c r="F786" s="22"/>
      <c r="G786" s="37"/>
      <c r="H786" s="38"/>
      <c r="I786" s="24"/>
      <c r="J786" s="39"/>
      <c r="K786" s="23"/>
      <c r="L786" s="166"/>
      <c r="M786" s="171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</row>
    <row r="787" spans="1:25" ht="15.75" customHeight="1" x14ac:dyDescent="0.25">
      <c r="A787" s="11"/>
      <c r="B787" s="21"/>
      <c r="C787" s="35"/>
      <c r="D787" s="21"/>
      <c r="E787" s="36"/>
      <c r="F787" s="22"/>
      <c r="G787" s="37"/>
      <c r="H787" s="38"/>
      <c r="I787" s="24"/>
      <c r="J787" s="39"/>
      <c r="K787" s="23"/>
      <c r="L787" s="166"/>
      <c r="M787" s="171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</row>
    <row r="788" spans="1:25" ht="15.75" customHeight="1" x14ac:dyDescent="0.25">
      <c r="A788" s="11"/>
      <c r="B788" s="21"/>
      <c r="C788" s="35"/>
      <c r="D788" s="21"/>
      <c r="E788" s="36"/>
      <c r="F788" s="22"/>
      <c r="G788" s="37"/>
      <c r="H788" s="38"/>
      <c r="I788" s="24"/>
      <c r="J788" s="39"/>
      <c r="K788" s="23"/>
      <c r="L788" s="166"/>
      <c r="M788" s="171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</row>
    <row r="789" spans="1:25" ht="15.75" customHeight="1" x14ac:dyDescent="0.25">
      <c r="A789" s="11"/>
      <c r="B789" s="21"/>
      <c r="C789" s="35"/>
      <c r="D789" s="21"/>
      <c r="E789" s="36"/>
      <c r="F789" s="22"/>
      <c r="G789" s="37"/>
      <c r="H789" s="38"/>
      <c r="I789" s="24"/>
      <c r="J789" s="39"/>
      <c r="K789" s="23"/>
      <c r="L789" s="166"/>
      <c r="M789" s="171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</row>
    <row r="790" spans="1:25" ht="15.75" customHeight="1" x14ac:dyDescent="0.25">
      <c r="A790" s="11"/>
      <c r="B790" s="21"/>
      <c r="C790" s="35"/>
      <c r="D790" s="21"/>
      <c r="E790" s="36"/>
      <c r="F790" s="22"/>
      <c r="G790" s="37"/>
      <c r="H790" s="38"/>
      <c r="I790" s="24"/>
      <c r="J790" s="39"/>
      <c r="K790" s="23"/>
      <c r="L790" s="166"/>
      <c r="M790" s="171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</row>
    <row r="791" spans="1:25" ht="15.75" customHeight="1" x14ac:dyDescent="0.25">
      <c r="A791" s="11"/>
      <c r="B791" s="21"/>
      <c r="C791" s="35"/>
      <c r="D791" s="21"/>
      <c r="E791" s="36"/>
      <c r="F791" s="22"/>
      <c r="G791" s="37"/>
      <c r="H791" s="38"/>
      <c r="I791" s="24"/>
      <c r="J791" s="39"/>
      <c r="K791" s="23"/>
      <c r="L791" s="166"/>
      <c r="M791" s="171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</row>
    <row r="792" spans="1:25" ht="15.75" customHeight="1" x14ac:dyDescent="0.25">
      <c r="A792" s="11"/>
      <c r="B792" s="21"/>
      <c r="C792" s="35"/>
      <c r="D792" s="21"/>
      <c r="E792" s="36"/>
      <c r="F792" s="22"/>
      <c r="G792" s="37"/>
      <c r="H792" s="38"/>
      <c r="I792" s="24"/>
      <c r="J792" s="39"/>
      <c r="K792" s="23"/>
      <c r="L792" s="166"/>
      <c r="M792" s="171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</row>
    <row r="793" spans="1:25" ht="15.75" customHeight="1" x14ac:dyDescent="0.25">
      <c r="A793" s="11"/>
      <c r="B793" s="21"/>
      <c r="C793" s="35"/>
      <c r="D793" s="21"/>
      <c r="E793" s="36"/>
      <c r="F793" s="22"/>
      <c r="G793" s="37"/>
      <c r="H793" s="38"/>
      <c r="I793" s="24"/>
      <c r="J793" s="39"/>
      <c r="K793" s="23"/>
      <c r="L793" s="166"/>
      <c r="M793" s="171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</row>
    <row r="794" spans="1:25" ht="15.75" customHeight="1" x14ac:dyDescent="0.25">
      <c r="A794" s="11"/>
      <c r="B794" s="21"/>
      <c r="C794" s="35"/>
      <c r="D794" s="21"/>
      <c r="E794" s="36"/>
      <c r="F794" s="22"/>
      <c r="G794" s="37"/>
      <c r="H794" s="38"/>
      <c r="I794" s="24"/>
      <c r="J794" s="39"/>
      <c r="K794" s="23"/>
      <c r="L794" s="166"/>
      <c r="M794" s="171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</row>
    <row r="795" spans="1:25" ht="15.75" customHeight="1" x14ac:dyDescent="0.25">
      <c r="A795" s="11"/>
      <c r="B795" s="21"/>
      <c r="C795" s="35"/>
      <c r="D795" s="21"/>
      <c r="E795" s="36"/>
      <c r="F795" s="22"/>
      <c r="G795" s="37"/>
      <c r="H795" s="38"/>
      <c r="I795" s="24"/>
      <c r="J795" s="39"/>
      <c r="K795" s="23"/>
      <c r="L795" s="166"/>
      <c r="M795" s="171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</row>
    <row r="796" spans="1:25" ht="15.75" customHeight="1" x14ac:dyDescent="0.25">
      <c r="A796" s="11"/>
      <c r="B796" s="21"/>
      <c r="C796" s="35"/>
      <c r="D796" s="21"/>
      <c r="E796" s="36"/>
      <c r="F796" s="22"/>
      <c r="G796" s="37"/>
      <c r="H796" s="38"/>
      <c r="I796" s="24"/>
      <c r="J796" s="39"/>
      <c r="K796" s="23"/>
      <c r="L796" s="166"/>
      <c r="M796" s="171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</row>
    <row r="797" spans="1:25" ht="15.75" customHeight="1" x14ac:dyDescent="0.25">
      <c r="A797" s="11"/>
      <c r="B797" s="21"/>
      <c r="C797" s="35"/>
      <c r="D797" s="21"/>
      <c r="E797" s="36"/>
      <c r="F797" s="22"/>
      <c r="G797" s="37"/>
      <c r="H797" s="38"/>
      <c r="I797" s="24"/>
      <c r="J797" s="39"/>
      <c r="K797" s="23"/>
      <c r="L797" s="166"/>
      <c r="M797" s="171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</row>
    <row r="798" spans="1:25" ht="15.75" customHeight="1" x14ac:dyDescent="0.25">
      <c r="A798" s="11"/>
      <c r="B798" s="21"/>
      <c r="C798" s="35"/>
      <c r="D798" s="21"/>
      <c r="E798" s="36"/>
      <c r="F798" s="22"/>
      <c r="G798" s="37"/>
      <c r="H798" s="38"/>
      <c r="I798" s="24"/>
      <c r="J798" s="39"/>
      <c r="K798" s="23"/>
      <c r="L798" s="166"/>
      <c r="M798" s="171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</row>
    <row r="799" spans="1:25" ht="15.75" customHeight="1" x14ac:dyDescent="0.25">
      <c r="A799" s="11"/>
      <c r="B799" s="21"/>
      <c r="C799" s="35"/>
      <c r="D799" s="21"/>
      <c r="E799" s="36"/>
      <c r="F799" s="22"/>
      <c r="G799" s="37"/>
      <c r="H799" s="38"/>
      <c r="I799" s="24"/>
      <c r="J799" s="39"/>
      <c r="K799" s="23"/>
      <c r="L799" s="166"/>
      <c r="M799" s="171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</row>
    <row r="800" spans="1:25" ht="15.75" customHeight="1" x14ac:dyDescent="0.25">
      <c r="A800" s="11"/>
      <c r="B800" s="21"/>
      <c r="C800" s="35"/>
      <c r="D800" s="21"/>
      <c r="E800" s="36"/>
      <c r="F800" s="22"/>
      <c r="G800" s="37"/>
      <c r="H800" s="38"/>
      <c r="I800" s="24"/>
      <c r="J800" s="39"/>
      <c r="K800" s="23"/>
      <c r="L800" s="166"/>
      <c r="M800" s="171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</row>
    <row r="801" spans="1:25" ht="15.75" customHeight="1" x14ac:dyDescent="0.25">
      <c r="A801" s="11"/>
      <c r="B801" s="21"/>
      <c r="C801" s="35"/>
      <c r="D801" s="21"/>
      <c r="E801" s="36"/>
      <c r="F801" s="22"/>
      <c r="G801" s="37"/>
      <c r="H801" s="38"/>
      <c r="I801" s="24"/>
      <c r="J801" s="39"/>
      <c r="K801" s="23"/>
      <c r="L801" s="166"/>
      <c r="M801" s="171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</row>
    <row r="802" spans="1:25" ht="15.75" customHeight="1" x14ac:dyDescent="0.25">
      <c r="A802" s="11"/>
      <c r="B802" s="21"/>
      <c r="C802" s="35"/>
      <c r="D802" s="21"/>
      <c r="E802" s="36"/>
      <c r="F802" s="22"/>
      <c r="G802" s="37"/>
      <c r="H802" s="38"/>
      <c r="I802" s="24"/>
      <c r="J802" s="39"/>
      <c r="K802" s="23"/>
      <c r="L802" s="166"/>
      <c r="M802" s="171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</row>
    <row r="803" spans="1:25" ht="15.75" customHeight="1" x14ac:dyDescent="0.25">
      <c r="A803" s="11"/>
      <c r="B803" s="21"/>
      <c r="C803" s="35"/>
      <c r="D803" s="21"/>
      <c r="E803" s="36"/>
      <c r="F803" s="22"/>
      <c r="G803" s="37"/>
      <c r="H803" s="38"/>
      <c r="I803" s="24"/>
      <c r="J803" s="39"/>
      <c r="K803" s="23"/>
      <c r="L803" s="166"/>
      <c r="M803" s="171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</row>
    <row r="804" spans="1:25" ht="15.75" customHeight="1" x14ac:dyDescent="0.25">
      <c r="A804" s="11"/>
      <c r="B804" s="21"/>
      <c r="C804" s="35"/>
      <c r="D804" s="21"/>
      <c r="E804" s="36"/>
      <c r="F804" s="22"/>
      <c r="G804" s="37"/>
      <c r="H804" s="38"/>
      <c r="I804" s="24"/>
      <c r="J804" s="39"/>
      <c r="K804" s="23"/>
      <c r="L804" s="166"/>
      <c r="M804" s="171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</row>
    <row r="805" spans="1:25" ht="15.75" customHeight="1" x14ac:dyDescent="0.25">
      <c r="A805" s="11"/>
      <c r="B805" s="21"/>
      <c r="C805" s="35"/>
      <c r="D805" s="21"/>
      <c r="E805" s="36"/>
      <c r="F805" s="22"/>
      <c r="G805" s="37"/>
      <c r="H805" s="38"/>
      <c r="I805" s="24"/>
      <c r="J805" s="39"/>
      <c r="K805" s="23"/>
      <c r="L805" s="166"/>
      <c r="M805" s="171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</row>
    <row r="806" spans="1:25" ht="15.75" customHeight="1" x14ac:dyDescent="0.25">
      <c r="A806" s="11"/>
      <c r="B806" s="21"/>
      <c r="C806" s="35"/>
      <c r="D806" s="21"/>
      <c r="E806" s="36"/>
      <c r="F806" s="22"/>
      <c r="G806" s="37"/>
      <c r="H806" s="38"/>
      <c r="I806" s="24"/>
      <c r="J806" s="39"/>
      <c r="K806" s="23"/>
      <c r="L806" s="166"/>
      <c r="M806" s="171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</row>
    <row r="807" spans="1:25" ht="15.75" customHeight="1" x14ac:dyDescent="0.25">
      <c r="A807" s="11"/>
      <c r="B807" s="21"/>
      <c r="C807" s="35"/>
      <c r="D807" s="21"/>
      <c r="E807" s="36"/>
      <c r="F807" s="22"/>
      <c r="G807" s="37"/>
      <c r="H807" s="38"/>
      <c r="I807" s="24"/>
      <c r="J807" s="39"/>
      <c r="K807" s="23"/>
      <c r="L807" s="166"/>
      <c r="M807" s="171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</row>
    <row r="808" spans="1:25" ht="15.75" customHeight="1" x14ac:dyDescent="0.25">
      <c r="A808" s="11"/>
      <c r="B808" s="21"/>
      <c r="C808" s="35"/>
      <c r="D808" s="21"/>
      <c r="E808" s="36"/>
      <c r="F808" s="22"/>
      <c r="G808" s="37"/>
      <c r="H808" s="38"/>
      <c r="I808" s="24"/>
      <c r="J808" s="39"/>
      <c r="K808" s="23"/>
      <c r="L808" s="166"/>
      <c r="M808" s="171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</row>
    <row r="809" spans="1:25" ht="15.75" customHeight="1" x14ac:dyDescent="0.25">
      <c r="A809" s="11"/>
      <c r="B809" s="21"/>
      <c r="C809" s="35"/>
      <c r="D809" s="21"/>
      <c r="E809" s="36"/>
      <c r="F809" s="22"/>
      <c r="G809" s="37"/>
      <c r="H809" s="38"/>
      <c r="I809" s="24"/>
      <c r="J809" s="39"/>
      <c r="K809" s="23"/>
      <c r="L809" s="166"/>
      <c r="M809" s="171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</row>
    <row r="810" spans="1:25" ht="15.75" customHeight="1" x14ac:dyDescent="0.25">
      <c r="A810" s="11"/>
      <c r="B810" s="21"/>
      <c r="C810" s="35"/>
      <c r="D810" s="21"/>
      <c r="E810" s="36"/>
      <c r="F810" s="22"/>
      <c r="G810" s="37"/>
      <c r="H810" s="38"/>
      <c r="I810" s="24"/>
      <c r="J810" s="39"/>
      <c r="K810" s="23"/>
      <c r="L810" s="166"/>
      <c r="M810" s="171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</row>
    <row r="811" spans="1:25" ht="15.75" customHeight="1" x14ac:dyDescent="0.25">
      <c r="A811" s="11"/>
      <c r="B811" s="21"/>
      <c r="C811" s="35"/>
      <c r="D811" s="21"/>
      <c r="E811" s="36"/>
      <c r="F811" s="22"/>
      <c r="G811" s="37"/>
      <c r="H811" s="38"/>
      <c r="I811" s="24"/>
      <c r="J811" s="39"/>
      <c r="K811" s="23"/>
      <c r="L811" s="166"/>
      <c r="M811" s="171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</row>
    <row r="812" spans="1:25" ht="15.75" customHeight="1" x14ac:dyDescent="0.25">
      <c r="A812" s="11"/>
      <c r="B812" s="21"/>
      <c r="C812" s="35"/>
      <c r="D812" s="21"/>
      <c r="E812" s="36"/>
      <c r="F812" s="22"/>
      <c r="G812" s="37"/>
      <c r="H812" s="38"/>
      <c r="I812" s="24"/>
      <c r="J812" s="39"/>
      <c r="K812" s="23"/>
      <c r="L812" s="166"/>
      <c r="M812" s="171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</row>
    <row r="813" spans="1:25" ht="15.75" customHeight="1" x14ac:dyDescent="0.25">
      <c r="A813" s="11"/>
      <c r="B813" s="21"/>
      <c r="C813" s="35"/>
      <c r="D813" s="21"/>
      <c r="E813" s="36"/>
      <c r="F813" s="22"/>
      <c r="G813" s="37"/>
      <c r="H813" s="38"/>
      <c r="I813" s="24"/>
      <c r="J813" s="39"/>
      <c r="K813" s="23"/>
      <c r="L813" s="166"/>
      <c r="M813" s="171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</row>
    <row r="814" spans="1:25" ht="15.75" customHeight="1" x14ac:dyDescent="0.25">
      <c r="A814" s="11"/>
      <c r="B814" s="21"/>
      <c r="C814" s="35"/>
      <c r="D814" s="21"/>
      <c r="E814" s="36"/>
      <c r="F814" s="22"/>
      <c r="G814" s="37"/>
      <c r="H814" s="38"/>
      <c r="I814" s="24"/>
      <c r="J814" s="39"/>
      <c r="K814" s="23"/>
      <c r="L814" s="166"/>
      <c r="M814" s="171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</row>
    <row r="815" spans="1:25" ht="15.75" customHeight="1" x14ac:dyDescent="0.25">
      <c r="A815" s="11"/>
      <c r="B815" s="21"/>
      <c r="C815" s="35"/>
      <c r="D815" s="21"/>
      <c r="E815" s="36"/>
      <c r="F815" s="22"/>
      <c r="G815" s="37"/>
      <c r="H815" s="38"/>
      <c r="I815" s="24"/>
      <c r="J815" s="39"/>
      <c r="K815" s="23"/>
      <c r="L815" s="166"/>
      <c r="M815" s="171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</row>
    <row r="816" spans="1:25" ht="15.75" customHeight="1" x14ac:dyDescent="0.25">
      <c r="A816" s="11"/>
      <c r="B816" s="21"/>
      <c r="C816" s="35"/>
      <c r="D816" s="21"/>
      <c r="E816" s="36"/>
      <c r="F816" s="22"/>
      <c r="G816" s="37"/>
      <c r="H816" s="38"/>
      <c r="I816" s="24"/>
      <c r="J816" s="39"/>
      <c r="K816" s="23"/>
      <c r="L816" s="166"/>
      <c r="M816" s="171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</row>
    <row r="817" spans="1:25" ht="15.75" customHeight="1" x14ac:dyDescent="0.25">
      <c r="A817" s="11"/>
      <c r="B817" s="21"/>
      <c r="C817" s="35"/>
      <c r="D817" s="21"/>
      <c r="E817" s="36"/>
      <c r="F817" s="22"/>
      <c r="G817" s="37"/>
      <c r="H817" s="38"/>
      <c r="I817" s="24"/>
      <c r="J817" s="39"/>
      <c r="K817" s="23"/>
      <c r="L817" s="166"/>
      <c r="M817" s="171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</row>
    <row r="818" spans="1:25" ht="15.75" customHeight="1" x14ac:dyDescent="0.25">
      <c r="A818" s="11"/>
      <c r="B818" s="21"/>
      <c r="C818" s="35"/>
      <c r="D818" s="21"/>
      <c r="E818" s="36"/>
      <c r="F818" s="22"/>
      <c r="G818" s="37"/>
      <c r="H818" s="38"/>
      <c r="I818" s="24"/>
      <c r="J818" s="39"/>
      <c r="K818" s="23"/>
      <c r="L818" s="166"/>
      <c r="M818" s="171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</row>
    <row r="819" spans="1:25" ht="15.75" customHeight="1" x14ac:dyDescent="0.25">
      <c r="A819" s="11"/>
      <c r="B819" s="21"/>
      <c r="C819" s="35"/>
      <c r="D819" s="21"/>
      <c r="E819" s="36"/>
      <c r="F819" s="22"/>
      <c r="G819" s="37"/>
      <c r="H819" s="38"/>
      <c r="I819" s="24"/>
      <c r="J819" s="39"/>
      <c r="K819" s="23"/>
      <c r="L819" s="166"/>
      <c r="M819" s="171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</row>
    <row r="820" spans="1:25" ht="15.75" customHeight="1" x14ac:dyDescent="0.25">
      <c r="A820" s="11"/>
      <c r="B820" s="21"/>
      <c r="C820" s="35"/>
      <c r="D820" s="21"/>
      <c r="E820" s="36"/>
      <c r="F820" s="22"/>
      <c r="G820" s="37"/>
      <c r="H820" s="38"/>
      <c r="I820" s="24"/>
      <c r="J820" s="39"/>
      <c r="K820" s="23"/>
      <c r="L820" s="166"/>
      <c r="M820" s="171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</row>
    <row r="821" spans="1:25" ht="15.75" customHeight="1" x14ac:dyDescent="0.25">
      <c r="A821" s="11"/>
      <c r="B821" s="21"/>
      <c r="C821" s="35"/>
      <c r="D821" s="21"/>
      <c r="E821" s="36"/>
      <c r="F821" s="22"/>
      <c r="G821" s="37"/>
      <c r="H821" s="38"/>
      <c r="I821" s="24"/>
      <c r="J821" s="39"/>
      <c r="K821" s="23"/>
      <c r="L821" s="166"/>
      <c r="M821" s="171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</row>
    <row r="822" spans="1:25" ht="15.75" customHeight="1" x14ac:dyDescent="0.25">
      <c r="A822" s="11"/>
      <c r="B822" s="21"/>
      <c r="C822" s="35"/>
      <c r="D822" s="21"/>
      <c r="E822" s="36"/>
      <c r="F822" s="22"/>
      <c r="G822" s="37"/>
      <c r="H822" s="38"/>
      <c r="I822" s="24"/>
      <c r="J822" s="39"/>
      <c r="K822" s="23"/>
      <c r="L822" s="166"/>
      <c r="M822" s="171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</row>
    <row r="823" spans="1:25" ht="15.75" customHeight="1" x14ac:dyDescent="0.25">
      <c r="A823" s="11"/>
      <c r="B823" s="21"/>
      <c r="C823" s="35"/>
      <c r="D823" s="21"/>
      <c r="E823" s="36"/>
      <c r="F823" s="22"/>
      <c r="G823" s="37"/>
      <c r="H823" s="38"/>
      <c r="I823" s="24"/>
      <c r="J823" s="39"/>
      <c r="K823" s="23"/>
      <c r="L823" s="166"/>
      <c r="M823" s="171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</row>
    <row r="824" spans="1:25" ht="15.75" customHeight="1" x14ac:dyDescent="0.25">
      <c r="A824" s="11"/>
      <c r="B824" s="21"/>
      <c r="C824" s="35"/>
      <c r="D824" s="21"/>
      <c r="E824" s="36"/>
      <c r="F824" s="22"/>
      <c r="G824" s="37"/>
      <c r="H824" s="38"/>
      <c r="I824" s="24"/>
      <c r="J824" s="39"/>
      <c r="K824" s="23"/>
      <c r="L824" s="166"/>
      <c r="M824" s="171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</row>
    <row r="825" spans="1:25" ht="15.75" customHeight="1" x14ac:dyDescent="0.25">
      <c r="A825" s="11"/>
      <c r="B825" s="21"/>
      <c r="C825" s="35"/>
      <c r="D825" s="21"/>
      <c r="E825" s="36"/>
      <c r="F825" s="22"/>
      <c r="G825" s="37"/>
      <c r="H825" s="38"/>
      <c r="I825" s="24"/>
      <c r="J825" s="39"/>
      <c r="K825" s="23"/>
      <c r="L825" s="166"/>
      <c r="M825" s="171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</row>
    <row r="826" spans="1:25" ht="15.75" customHeight="1" x14ac:dyDescent="0.25">
      <c r="A826" s="11"/>
      <c r="B826" s="21"/>
      <c r="C826" s="35"/>
      <c r="D826" s="21"/>
      <c r="E826" s="36"/>
      <c r="F826" s="22"/>
      <c r="G826" s="37"/>
      <c r="H826" s="38"/>
      <c r="I826" s="24"/>
      <c r="J826" s="39"/>
      <c r="K826" s="23"/>
      <c r="L826" s="166"/>
      <c r="M826" s="171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</row>
    <row r="827" spans="1:25" ht="15.75" customHeight="1" x14ac:dyDescent="0.25">
      <c r="A827" s="11"/>
      <c r="B827" s="21"/>
      <c r="C827" s="35"/>
      <c r="D827" s="21"/>
      <c r="E827" s="36"/>
      <c r="F827" s="22"/>
      <c r="G827" s="37"/>
      <c r="H827" s="38"/>
      <c r="I827" s="24"/>
      <c r="J827" s="39"/>
      <c r="K827" s="23"/>
      <c r="L827" s="166"/>
      <c r="M827" s="171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</row>
    <row r="828" spans="1:25" ht="15.75" customHeight="1" x14ac:dyDescent="0.25">
      <c r="A828" s="11"/>
      <c r="B828" s="21"/>
      <c r="C828" s="35"/>
      <c r="D828" s="21"/>
      <c r="E828" s="36"/>
      <c r="F828" s="22"/>
      <c r="G828" s="37"/>
      <c r="H828" s="38"/>
      <c r="I828" s="24"/>
      <c r="J828" s="39"/>
      <c r="K828" s="23"/>
      <c r="L828" s="166"/>
      <c r="M828" s="171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</row>
    <row r="829" spans="1:25" ht="15.75" customHeight="1" x14ac:dyDescent="0.25">
      <c r="A829" s="11"/>
      <c r="B829" s="21"/>
      <c r="C829" s="35"/>
      <c r="D829" s="21"/>
      <c r="E829" s="36"/>
      <c r="F829" s="22"/>
      <c r="G829" s="37"/>
      <c r="H829" s="38"/>
      <c r="I829" s="24"/>
      <c r="J829" s="39"/>
      <c r="K829" s="23"/>
      <c r="L829" s="166"/>
      <c r="M829" s="171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</row>
    <row r="830" spans="1:25" ht="15.75" customHeight="1" x14ac:dyDescent="0.25">
      <c r="A830" s="11"/>
      <c r="B830" s="21"/>
      <c r="C830" s="35"/>
      <c r="D830" s="21"/>
      <c r="E830" s="36"/>
      <c r="F830" s="22"/>
      <c r="G830" s="37"/>
      <c r="H830" s="38"/>
      <c r="I830" s="24"/>
      <c r="J830" s="39"/>
      <c r="K830" s="23"/>
      <c r="L830" s="166"/>
      <c r="M830" s="171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</row>
    <row r="831" spans="1:25" ht="15.75" customHeight="1" x14ac:dyDescent="0.25">
      <c r="A831" s="11"/>
      <c r="B831" s="21"/>
      <c r="C831" s="35"/>
      <c r="D831" s="21"/>
      <c r="E831" s="36"/>
      <c r="F831" s="22"/>
      <c r="G831" s="37"/>
      <c r="H831" s="38"/>
      <c r="I831" s="24"/>
      <c r="J831" s="39"/>
      <c r="K831" s="23"/>
      <c r="L831" s="166"/>
      <c r="M831" s="171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</row>
    <row r="832" spans="1:25" ht="15.75" customHeight="1" x14ac:dyDescent="0.25">
      <c r="A832" s="11"/>
      <c r="B832" s="21"/>
      <c r="C832" s="35"/>
      <c r="D832" s="21"/>
      <c r="E832" s="36"/>
      <c r="F832" s="22"/>
      <c r="G832" s="37"/>
      <c r="H832" s="38"/>
      <c r="I832" s="24"/>
      <c r="J832" s="39"/>
      <c r="K832" s="23"/>
      <c r="L832" s="166"/>
      <c r="M832" s="171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</row>
    <row r="833" spans="1:25" ht="15.75" customHeight="1" x14ac:dyDescent="0.25">
      <c r="A833" s="11"/>
      <c r="B833" s="21"/>
      <c r="C833" s="35"/>
      <c r="D833" s="21"/>
      <c r="E833" s="36"/>
      <c r="F833" s="22"/>
      <c r="G833" s="37"/>
      <c r="H833" s="38"/>
      <c r="I833" s="24"/>
      <c r="J833" s="39"/>
      <c r="K833" s="23"/>
      <c r="L833" s="166"/>
      <c r="M833" s="171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</row>
    <row r="834" spans="1:25" ht="15.75" customHeight="1" x14ac:dyDescent="0.25">
      <c r="A834" s="11"/>
      <c r="B834" s="21"/>
      <c r="C834" s="35"/>
      <c r="D834" s="21"/>
      <c r="E834" s="36"/>
      <c r="F834" s="22"/>
      <c r="G834" s="37"/>
      <c r="H834" s="38"/>
      <c r="I834" s="24"/>
      <c r="J834" s="39"/>
      <c r="K834" s="23"/>
      <c r="L834" s="166"/>
      <c r="M834" s="171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</row>
    <row r="835" spans="1:25" ht="15.75" customHeight="1" x14ac:dyDescent="0.25">
      <c r="A835" s="11"/>
      <c r="B835" s="21"/>
      <c r="C835" s="35"/>
      <c r="D835" s="21"/>
      <c r="E835" s="36"/>
      <c r="F835" s="22"/>
      <c r="G835" s="37"/>
      <c r="H835" s="38"/>
      <c r="I835" s="24"/>
      <c r="J835" s="39"/>
      <c r="K835" s="23"/>
      <c r="L835" s="166"/>
      <c r="M835" s="171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</row>
    <row r="836" spans="1:25" ht="15.75" customHeight="1" x14ac:dyDescent="0.25">
      <c r="A836" s="11"/>
      <c r="B836" s="21"/>
      <c r="C836" s="35"/>
      <c r="D836" s="21"/>
      <c r="E836" s="36"/>
      <c r="F836" s="22"/>
      <c r="G836" s="37"/>
      <c r="H836" s="38"/>
      <c r="I836" s="24"/>
      <c r="J836" s="39"/>
      <c r="K836" s="23"/>
      <c r="L836" s="166"/>
      <c r="M836" s="171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</row>
    <row r="837" spans="1:25" ht="15.75" customHeight="1" x14ac:dyDescent="0.25">
      <c r="A837" s="11"/>
      <c r="B837" s="21"/>
      <c r="C837" s="35"/>
      <c r="D837" s="21"/>
      <c r="E837" s="36"/>
      <c r="F837" s="22"/>
      <c r="G837" s="37"/>
      <c r="H837" s="38"/>
      <c r="I837" s="24"/>
      <c r="J837" s="39"/>
      <c r="K837" s="23"/>
      <c r="L837" s="166"/>
      <c r="M837" s="171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</row>
    <row r="838" spans="1:25" ht="15.75" customHeight="1" x14ac:dyDescent="0.25">
      <c r="A838" s="11"/>
      <c r="B838" s="21"/>
      <c r="C838" s="35"/>
      <c r="D838" s="21"/>
      <c r="E838" s="36"/>
      <c r="F838" s="22"/>
      <c r="G838" s="37"/>
      <c r="H838" s="38"/>
      <c r="I838" s="24"/>
      <c r="J838" s="39"/>
      <c r="K838" s="23"/>
      <c r="L838" s="166"/>
      <c r="M838" s="171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</row>
    <row r="839" spans="1:25" ht="15.75" customHeight="1" x14ac:dyDescent="0.25">
      <c r="A839" s="11"/>
      <c r="B839" s="21"/>
      <c r="C839" s="35"/>
      <c r="D839" s="21"/>
      <c r="E839" s="36"/>
      <c r="F839" s="22"/>
      <c r="G839" s="37"/>
      <c r="H839" s="38"/>
      <c r="I839" s="24"/>
      <c r="J839" s="39"/>
      <c r="K839" s="23"/>
      <c r="L839" s="166"/>
      <c r="M839" s="171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</row>
    <row r="840" spans="1:25" ht="15.75" customHeight="1" x14ac:dyDescent="0.25">
      <c r="A840" s="11"/>
      <c r="B840" s="21"/>
      <c r="C840" s="35"/>
      <c r="D840" s="21"/>
      <c r="E840" s="36"/>
      <c r="F840" s="22"/>
      <c r="G840" s="37"/>
      <c r="H840" s="38"/>
      <c r="I840" s="24"/>
      <c r="J840" s="39"/>
      <c r="K840" s="23"/>
      <c r="L840" s="166"/>
      <c r="M840" s="171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</row>
    <row r="841" spans="1:25" ht="15.75" customHeight="1" x14ac:dyDescent="0.25">
      <c r="A841" s="11"/>
      <c r="B841" s="21"/>
      <c r="C841" s="35"/>
      <c r="D841" s="21"/>
      <c r="E841" s="36"/>
      <c r="F841" s="22"/>
      <c r="G841" s="37"/>
      <c r="H841" s="38"/>
      <c r="I841" s="24"/>
      <c r="J841" s="39"/>
      <c r="K841" s="23"/>
      <c r="L841" s="166"/>
      <c r="M841" s="171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</row>
    <row r="842" spans="1:25" ht="15.75" customHeight="1" x14ac:dyDescent="0.25">
      <c r="A842" s="11"/>
      <c r="B842" s="21"/>
      <c r="C842" s="35"/>
      <c r="D842" s="21"/>
      <c r="E842" s="36"/>
      <c r="F842" s="22"/>
      <c r="G842" s="37"/>
      <c r="H842" s="38"/>
      <c r="I842" s="24"/>
      <c r="J842" s="39"/>
      <c r="K842" s="23"/>
      <c r="L842" s="166"/>
      <c r="M842" s="171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</row>
    <row r="843" spans="1:25" ht="15.75" customHeight="1" x14ac:dyDescent="0.25">
      <c r="A843" s="11"/>
      <c r="B843" s="21"/>
      <c r="C843" s="35"/>
      <c r="D843" s="21"/>
      <c r="E843" s="36"/>
      <c r="F843" s="22"/>
      <c r="G843" s="37"/>
      <c r="H843" s="38"/>
      <c r="I843" s="24"/>
      <c r="J843" s="39"/>
      <c r="K843" s="23"/>
      <c r="L843" s="166"/>
      <c r="M843" s="171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</row>
    <row r="844" spans="1:25" ht="15.75" customHeight="1" x14ac:dyDescent="0.25">
      <c r="A844" s="11"/>
      <c r="B844" s="21"/>
      <c r="C844" s="35"/>
      <c r="D844" s="21"/>
      <c r="E844" s="36"/>
      <c r="F844" s="22"/>
      <c r="G844" s="37"/>
      <c r="H844" s="38"/>
      <c r="I844" s="24"/>
      <c r="J844" s="39"/>
      <c r="K844" s="23"/>
      <c r="L844" s="166"/>
      <c r="M844" s="171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</row>
    <row r="845" spans="1:25" ht="15.75" customHeight="1" x14ac:dyDescent="0.25">
      <c r="A845" s="11"/>
      <c r="B845" s="21"/>
      <c r="C845" s="35"/>
      <c r="D845" s="21"/>
      <c r="E845" s="36"/>
      <c r="F845" s="22"/>
      <c r="G845" s="37"/>
      <c r="H845" s="38"/>
      <c r="I845" s="24"/>
      <c r="J845" s="39"/>
      <c r="K845" s="23"/>
      <c r="L845" s="166"/>
      <c r="M845" s="171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</row>
    <row r="846" spans="1:25" ht="15.75" customHeight="1" x14ac:dyDescent="0.25">
      <c r="A846" s="11"/>
      <c r="B846" s="21"/>
      <c r="C846" s="35"/>
      <c r="D846" s="21"/>
      <c r="E846" s="36"/>
      <c r="F846" s="22"/>
      <c r="G846" s="37"/>
      <c r="H846" s="38"/>
      <c r="I846" s="24"/>
      <c r="J846" s="39"/>
      <c r="K846" s="23"/>
      <c r="L846" s="166"/>
      <c r="M846" s="171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</row>
    <row r="847" spans="1:25" ht="15.75" customHeight="1" x14ac:dyDescent="0.25">
      <c r="A847" s="11"/>
      <c r="B847" s="21"/>
      <c r="C847" s="35"/>
      <c r="D847" s="21"/>
      <c r="E847" s="36"/>
      <c r="F847" s="22"/>
      <c r="G847" s="37"/>
      <c r="H847" s="38"/>
      <c r="I847" s="24"/>
      <c r="J847" s="39"/>
      <c r="K847" s="23"/>
      <c r="L847" s="166"/>
      <c r="M847" s="171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</row>
    <row r="848" spans="1:25" ht="15.75" customHeight="1" x14ac:dyDescent="0.25">
      <c r="A848" s="11"/>
      <c r="B848" s="21"/>
      <c r="C848" s="35"/>
      <c r="D848" s="21"/>
      <c r="E848" s="36"/>
      <c r="F848" s="22"/>
      <c r="G848" s="37"/>
      <c r="H848" s="38"/>
      <c r="I848" s="24"/>
      <c r="J848" s="39"/>
      <c r="K848" s="23"/>
      <c r="L848" s="166"/>
      <c r="M848" s="171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</row>
    <row r="849" spans="1:25" ht="15.75" customHeight="1" x14ac:dyDescent="0.25">
      <c r="A849" s="11"/>
      <c r="B849" s="21"/>
      <c r="C849" s="35"/>
      <c r="D849" s="21"/>
      <c r="E849" s="36"/>
      <c r="F849" s="22"/>
      <c r="G849" s="37"/>
      <c r="H849" s="38"/>
      <c r="I849" s="24"/>
      <c r="J849" s="39"/>
      <c r="K849" s="23"/>
      <c r="L849" s="166"/>
      <c r="M849" s="171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</row>
    <row r="850" spans="1:25" ht="15.75" customHeight="1" x14ac:dyDescent="0.25">
      <c r="A850" s="11"/>
      <c r="B850" s="21"/>
      <c r="C850" s="35"/>
      <c r="D850" s="21"/>
      <c r="E850" s="36"/>
      <c r="F850" s="22"/>
      <c r="G850" s="37"/>
      <c r="H850" s="38"/>
      <c r="I850" s="24"/>
      <c r="J850" s="39"/>
      <c r="K850" s="23"/>
      <c r="L850" s="166"/>
      <c r="M850" s="171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</row>
    <row r="851" spans="1:25" ht="15.75" customHeight="1" x14ac:dyDescent="0.25">
      <c r="A851" s="11"/>
      <c r="B851" s="21"/>
      <c r="C851" s="35"/>
      <c r="D851" s="21"/>
      <c r="E851" s="36"/>
      <c r="F851" s="22"/>
      <c r="G851" s="37"/>
      <c r="H851" s="38"/>
      <c r="I851" s="24"/>
      <c r="J851" s="39"/>
      <c r="K851" s="23"/>
      <c r="L851" s="166"/>
      <c r="M851" s="171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</row>
    <row r="852" spans="1:25" ht="15.75" customHeight="1" x14ac:dyDescent="0.25">
      <c r="A852" s="11"/>
      <c r="B852" s="21"/>
      <c r="C852" s="35"/>
      <c r="D852" s="21"/>
      <c r="E852" s="36"/>
      <c r="F852" s="22"/>
      <c r="G852" s="37"/>
      <c r="H852" s="38"/>
      <c r="I852" s="24"/>
      <c r="J852" s="39"/>
      <c r="K852" s="23"/>
      <c r="L852" s="166"/>
      <c r="M852" s="171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</row>
    <row r="853" spans="1:25" ht="15.75" customHeight="1" x14ac:dyDescent="0.25">
      <c r="A853" s="11"/>
      <c r="B853" s="21"/>
      <c r="C853" s="35"/>
      <c r="D853" s="21"/>
      <c r="E853" s="36"/>
      <c r="F853" s="22"/>
      <c r="G853" s="37"/>
      <c r="H853" s="38"/>
      <c r="I853" s="24"/>
      <c r="J853" s="39"/>
      <c r="K853" s="23"/>
      <c r="L853" s="166"/>
      <c r="M853" s="171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</row>
    <row r="854" spans="1:25" ht="15.75" customHeight="1" x14ac:dyDescent="0.25">
      <c r="A854" s="11"/>
      <c r="B854" s="21"/>
      <c r="C854" s="35"/>
      <c r="D854" s="21"/>
      <c r="E854" s="36"/>
      <c r="F854" s="22"/>
      <c r="G854" s="37"/>
      <c r="H854" s="38"/>
      <c r="I854" s="24"/>
      <c r="J854" s="39"/>
      <c r="K854" s="23"/>
      <c r="L854" s="166"/>
      <c r="M854" s="171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</row>
    <row r="855" spans="1:25" ht="15.75" customHeight="1" x14ac:dyDescent="0.25">
      <c r="A855" s="11"/>
      <c r="B855" s="21"/>
      <c r="C855" s="35"/>
      <c r="D855" s="21"/>
      <c r="E855" s="36"/>
      <c r="F855" s="22"/>
      <c r="G855" s="37"/>
      <c r="H855" s="38"/>
      <c r="I855" s="24"/>
      <c r="J855" s="39"/>
      <c r="K855" s="23"/>
      <c r="L855" s="166"/>
      <c r="M855" s="171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</row>
    <row r="856" spans="1:25" ht="15.75" customHeight="1" x14ac:dyDescent="0.25">
      <c r="A856" s="11"/>
      <c r="B856" s="21"/>
      <c r="C856" s="35"/>
      <c r="D856" s="21"/>
      <c r="E856" s="36"/>
      <c r="F856" s="22"/>
      <c r="G856" s="37"/>
      <c r="H856" s="38"/>
      <c r="I856" s="24"/>
      <c r="J856" s="39"/>
      <c r="K856" s="23"/>
      <c r="L856" s="166"/>
      <c r="M856" s="171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</row>
    <row r="857" spans="1:25" ht="15.75" customHeight="1" x14ac:dyDescent="0.25">
      <c r="A857" s="11"/>
      <c r="B857" s="21"/>
      <c r="C857" s="35"/>
      <c r="D857" s="21"/>
      <c r="E857" s="36"/>
      <c r="F857" s="22"/>
      <c r="G857" s="37"/>
      <c r="H857" s="38"/>
      <c r="I857" s="24"/>
      <c r="J857" s="39"/>
      <c r="K857" s="23"/>
      <c r="L857" s="166"/>
      <c r="M857" s="171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</row>
    <row r="858" spans="1:25" ht="15.75" customHeight="1" x14ac:dyDescent="0.25">
      <c r="A858" s="11"/>
      <c r="B858" s="21"/>
      <c r="C858" s="35"/>
      <c r="D858" s="21"/>
      <c r="E858" s="36"/>
      <c r="F858" s="22"/>
      <c r="G858" s="37"/>
      <c r="H858" s="38"/>
      <c r="I858" s="24"/>
      <c r="J858" s="39"/>
      <c r="K858" s="23"/>
      <c r="L858" s="166"/>
      <c r="M858" s="171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</row>
    <row r="859" spans="1:25" ht="15.75" customHeight="1" x14ac:dyDescent="0.25">
      <c r="A859" s="11"/>
      <c r="B859" s="21"/>
      <c r="C859" s="35"/>
      <c r="D859" s="21"/>
      <c r="E859" s="36"/>
      <c r="F859" s="22"/>
      <c r="G859" s="37"/>
      <c r="H859" s="38"/>
      <c r="I859" s="24"/>
      <c r="J859" s="39"/>
      <c r="K859" s="23"/>
      <c r="L859" s="166"/>
      <c r="M859" s="171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</row>
    <row r="860" spans="1:25" ht="15.75" customHeight="1" x14ac:dyDescent="0.25">
      <c r="A860" s="11"/>
      <c r="B860" s="21"/>
      <c r="C860" s="35"/>
      <c r="D860" s="21"/>
      <c r="E860" s="36"/>
      <c r="F860" s="22"/>
      <c r="G860" s="37"/>
      <c r="H860" s="38"/>
      <c r="I860" s="24"/>
      <c r="J860" s="39"/>
      <c r="K860" s="23"/>
      <c r="L860" s="166"/>
      <c r="M860" s="171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</row>
    <row r="861" spans="1:25" ht="15.75" customHeight="1" x14ac:dyDescent="0.25">
      <c r="A861" s="11"/>
      <c r="B861" s="21"/>
      <c r="C861" s="35"/>
      <c r="D861" s="21"/>
      <c r="E861" s="36"/>
      <c r="F861" s="22"/>
      <c r="G861" s="37"/>
      <c r="H861" s="38"/>
      <c r="I861" s="24"/>
      <c r="J861" s="39"/>
      <c r="K861" s="23"/>
      <c r="L861" s="166"/>
      <c r="M861" s="171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</row>
    <row r="862" spans="1:25" ht="15.75" customHeight="1" x14ac:dyDescent="0.25">
      <c r="A862" s="11"/>
      <c r="B862" s="21"/>
      <c r="C862" s="35"/>
      <c r="D862" s="21"/>
      <c r="E862" s="36"/>
      <c r="F862" s="22"/>
      <c r="G862" s="37"/>
      <c r="H862" s="38"/>
      <c r="I862" s="24"/>
      <c r="J862" s="39"/>
      <c r="K862" s="23"/>
      <c r="L862" s="166"/>
      <c r="M862" s="171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</row>
    <row r="863" spans="1:25" ht="15.75" customHeight="1" x14ac:dyDescent="0.25">
      <c r="A863" s="11"/>
      <c r="B863" s="21"/>
      <c r="C863" s="35"/>
      <c r="D863" s="21"/>
      <c r="E863" s="36"/>
      <c r="F863" s="22"/>
      <c r="G863" s="37"/>
      <c r="H863" s="38"/>
      <c r="I863" s="24"/>
      <c r="J863" s="39"/>
      <c r="K863" s="23"/>
      <c r="L863" s="166"/>
      <c r="M863" s="171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</row>
    <row r="864" spans="1:25" ht="15.75" customHeight="1" x14ac:dyDescent="0.25">
      <c r="A864" s="11"/>
      <c r="B864" s="21"/>
      <c r="C864" s="35"/>
      <c r="D864" s="21"/>
      <c r="E864" s="36"/>
      <c r="F864" s="22"/>
      <c r="G864" s="37"/>
      <c r="H864" s="38"/>
      <c r="I864" s="24"/>
      <c r="J864" s="39"/>
      <c r="K864" s="23"/>
      <c r="L864" s="166"/>
      <c r="M864" s="171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</row>
    <row r="865" spans="1:25" ht="15.75" customHeight="1" x14ac:dyDescent="0.25">
      <c r="A865" s="11"/>
      <c r="B865" s="21"/>
      <c r="C865" s="35"/>
      <c r="D865" s="21"/>
      <c r="E865" s="36"/>
      <c r="F865" s="22"/>
      <c r="G865" s="37"/>
      <c r="H865" s="38"/>
      <c r="I865" s="24"/>
      <c r="J865" s="39"/>
      <c r="K865" s="23"/>
      <c r="L865" s="166"/>
      <c r="M865" s="171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</row>
    <row r="866" spans="1:25" ht="15.75" customHeight="1" x14ac:dyDescent="0.25">
      <c r="A866" s="11"/>
      <c r="B866" s="21"/>
      <c r="C866" s="35"/>
      <c r="D866" s="21"/>
      <c r="E866" s="36"/>
      <c r="F866" s="22"/>
      <c r="G866" s="37"/>
      <c r="H866" s="38"/>
      <c r="I866" s="24"/>
      <c r="J866" s="39"/>
      <c r="K866" s="23"/>
      <c r="L866" s="166"/>
      <c r="M866" s="171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</row>
    <row r="867" spans="1:25" ht="15.75" customHeight="1" x14ac:dyDescent="0.25">
      <c r="A867" s="11"/>
      <c r="B867" s="21"/>
      <c r="C867" s="35"/>
      <c r="D867" s="21"/>
      <c r="E867" s="36"/>
      <c r="F867" s="22"/>
      <c r="G867" s="37"/>
      <c r="H867" s="38"/>
      <c r="I867" s="24"/>
      <c r="J867" s="39"/>
      <c r="K867" s="23"/>
      <c r="L867" s="166"/>
      <c r="M867" s="171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</row>
    <row r="868" spans="1:25" ht="15.75" customHeight="1" x14ac:dyDescent="0.25">
      <c r="A868" s="11"/>
      <c r="B868" s="21"/>
      <c r="C868" s="35"/>
      <c r="D868" s="21"/>
      <c r="E868" s="36"/>
      <c r="F868" s="22"/>
      <c r="G868" s="37"/>
      <c r="H868" s="38"/>
      <c r="I868" s="24"/>
      <c r="J868" s="39"/>
      <c r="K868" s="23"/>
      <c r="L868" s="166"/>
      <c r="M868" s="171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</row>
    <row r="869" spans="1:25" ht="15.75" customHeight="1" x14ac:dyDescent="0.25">
      <c r="A869" s="11"/>
      <c r="B869" s="21"/>
      <c r="C869" s="35"/>
      <c r="D869" s="21"/>
      <c r="E869" s="36"/>
      <c r="F869" s="22"/>
      <c r="G869" s="37"/>
      <c r="H869" s="38"/>
      <c r="I869" s="24"/>
      <c r="J869" s="39"/>
      <c r="K869" s="23"/>
      <c r="L869" s="166"/>
      <c r="M869" s="171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</row>
    <row r="870" spans="1:25" ht="15.75" customHeight="1" x14ac:dyDescent="0.25">
      <c r="A870" s="11"/>
      <c r="B870" s="21"/>
      <c r="C870" s="35"/>
      <c r="D870" s="21"/>
      <c r="E870" s="36"/>
      <c r="F870" s="22"/>
      <c r="G870" s="37"/>
      <c r="H870" s="38"/>
      <c r="I870" s="24"/>
      <c r="J870" s="39"/>
      <c r="K870" s="23"/>
      <c r="L870" s="166"/>
      <c r="M870" s="171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</row>
    <row r="871" spans="1:25" ht="15.75" customHeight="1" x14ac:dyDescent="0.25">
      <c r="A871" s="11"/>
      <c r="B871" s="21"/>
      <c r="C871" s="35"/>
      <c r="D871" s="21"/>
      <c r="E871" s="36"/>
      <c r="F871" s="22"/>
      <c r="G871" s="37"/>
      <c r="H871" s="38"/>
      <c r="I871" s="24"/>
      <c r="J871" s="39"/>
      <c r="K871" s="23"/>
      <c r="L871" s="166"/>
      <c r="M871" s="171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</row>
    <row r="872" spans="1:25" ht="15.75" customHeight="1" x14ac:dyDescent="0.25">
      <c r="A872" s="11"/>
      <c r="B872" s="21"/>
      <c r="C872" s="35"/>
      <c r="D872" s="21"/>
      <c r="E872" s="36"/>
      <c r="F872" s="22"/>
      <c r="G872" s="37"/>
      <c r="H872" s="38"/>
      <c r="I872" s="24"/>
      <c r="J872" s="39"/>
      <c r="K872" s="23"/>
      <c r="L872" s="166"/>
      <c r="M872" s="171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</row>
    <row r="873" spans="1:25" ht="15.75" customHeight="1" x14ac:dyDescent="0.25">
      <c r="A873" s="11"/>
      <c r="B873" s="21"/>
      <c r="C873" s="35"/>
      <c r="D873" s="21"/>
      <c r="E873" s="36"/>
      <c r="F873" s="22"/>
      <c r="G873" s="37"/>
      <c r="H873" s="38"/>
      <c r="I873" s="24"/>
      <c r="J873" s="39"/>
      <c r="K873" s="23"/>
      <c r="L873" s="166"/>
      <c r="M873" s="171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</row>
    <row r="874" spans="1:25" ht="15.75" customHeight="1" x14ac:dyDescent="0.25">
      <c r="A874" s="11"/>
      <c r="B874" s="21"/>
      <c r="C874" s="35"/>
      <c r="D874" s="21"/>
      <c r="E874" s="36"/>
      <c r="F874" s="22"/>
      <c r="G874" s="37"/>
      <c r="H874" s="38"/>
      <c r="I874" s="24"/>
      <c r="J874" s="39"/>
      <c r="K874" s="23"/>
      <c r="L874" s="166"/>
      <c r="M874" s="171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</row>
    <row r="875" spans="1:25" ht="15.75" customHeight="1" x14ac:dyDescent="0.25">
      <c r="A875" s="11"/>
      <c r="B875" s="21"/>
      <c r="C875" s="35"/>
      <c r="D875" s="21"/>
      <c r="E875" s="36"/>
      <c r="F875" s="22"/>
      <c r="G875" s="37"/>
      <c r="H875" s="38"/>
      <c r="I875" s="24"/>
      <c r="J875" s="39"/>
      <c r="K875" s="23"/>
      <c r="L875" s="166"/>
      <c r="M875" s="171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</row>
    <row r="876" spans="1:25" ht="15.75" customHeight="1" x14ac:dyDescent="0.25">
      <c r="A876" s="11"/>
      <c r="B876" s="21"/>
      <c r="C876" s="35"/>
      <c r="D876" s="21"/>
      <c r="E876" s="36"/>
      <c r="F876" s="22"/>
      <c r="G876" s="37"/>
      <c r="H876" s="38"/>
      <c r="I876" s="24"/>
      <c r="J876" s="39"/>
      <c r="K876" s="23"/>
      <c r="L876" s="166"/>
      <c r="M876" s="171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</row>
    <row r="877" spans="1:25" ht="15.75" customHeight="1" x14ac:dyDescent="0.25">
      <c r="A877" s="11"/>
      <c r="B877" s="21"/>
      <c r="C877" s="35"/>
      <c r="D877" s="21"/>
      <c r="E877" s="36"/>
      <c r="F877" s="22"/>
      <c r="G877" s="37"/>
      <c r="H877" s="38"/>
      <c r="I877" s="24"/>
      <c r="J877" s="39"/>
      <c r="K877" s="23"/>
      <c r="L877" s="166"/>
      <c r="M877" s="171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</row>
    <row r="878" spans="1:25" ht="15.75" customHeight="1" x14ac:dyDescent="0.25">
      <c r="A878" s="11"/>
      <c r="B878" s="21"/>
      <c r="C878" s="35"/>
      <c r="D878" s="21"/>
      <c r="E878" s="36"/>
      <c r="F878" s="22"/>
      <c r="G878" s="37"/>
      <c r="H878" s="38"/>
      <c r="I878" s="24"/>
      <c r="J878" s="39"/>
      <c r="K878" s="23"/>
      <c r="L878" s="166"/>
      <c r="M878" s="171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</row>
    <row r="879" spans="1:25" ht="15.75" customHeight="1" x14ac:dyDescent="0.25">
      <c r="A879" s="11"/>
      <c r="B879" s="21"/>
      <c r="C879" s="35"/>
      <c r="D879" s="21"/>
      <c r="E879" s="36"/>
      <c r="F879" s="22"/>
      <c r="G879" s="37"/>
      <c r="H879" s="38"/>
      <c r="I879" s="24"/>
      <c r="J879" s="39"/>
      <c r="K879" s="23"/>
      <c r="L879" s="166"/>
      <c r="M879" s="171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</row>
    <row r="880" spans="1:25" ht="15.75" customHeight="1" x14ac:dyDescent="0.25">
      <c r="A880" s="11"/>
      <c r="B880" s="21"/>
      <c r="C880" s="35"/>
      <c r="D880" s="21"/>
      <c r="E880" s="36"/>
      <c r="F880" s="22"/>
      <c r="G880" s="37"/>
      <c r="H880" s="38"/>
      <c r="I880" s="24"/>
      <c r="J880" s="39"/>
      <c r="K880" s="23"/>
      <c r="L880" s="166"/>
      <c r="M880" s="171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</row>
    <row r="881" spans="1:25" ht="15.75" customHeight="1" x14ac:dyDescent="0.25">
      <c r="A881" s="11"/>
      <c r="B881" s="21"/>
      <c r="C881" s="35"/>
      <c r="D881" s="21"/>
      <c r="E881" s="36"/>
      <c r="F881" s="22"/>
      <c r="G881" s="37"/>
      <c r="H881" s="38"/>
      <c r="I881" s="24"/>
      <c r="J881" s="39"/>
      <c r="K881" s="23"/>
      <c r="L881" s="166"/>
      <c r="M881" s="171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</row>
    <row r="882" spans="1:25" ht="15.75" customHeight="1" x14ac:dyDescent="0.25">
      <c r="A882" s="11"/>
      <c r="B882" s="21"/>
      <c r="C882" s="35"/>
      <c r="D882" s="21"/>
      <c r="E882" s="36"/>
      <c r="F882" s="22"/>
      <c r="G882" s="37"/>
      <c r="H882" s="38"/>
      <c r="I882" s="24"/>
      <c r="J882" s="39"/>
      <c r="K882" s="23"/>
      <c r="L882" s="166"/>
      <c r="M882" s="171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</row>
    <row r="883" spans="1:25" ht="15.75" customHeight="1" x14ac:dyDescent="0.25">
      <c r="A883" s="11"/>
      <c r="B883" s="21"/>
      <c r="C883" s="35"/>
      <c r="D883" s="21"/>
      <c r="E883" s="36"/>
      <c r="F883" s="22"/>
      <c r="G883" s="37"/>
      <c r="H883" s="38"/>
      <c r="I883" s="24"/>
      <c r="J883" s="39"/>
      <c r="K883" s="23"/>
      <c r="L883" s="166"/>
      <c r="M883" s="171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</row>
    <row r="884" spans="1:25" ht="15.75" customHeight="1" x14ac:dyDescent="0.25">
      <c r="A884" s="11"/>
      <c r="B884" s="21"/>
      <c r="C884" s="35"/>
      <c r="D884" s="21"/>
      <c r="E884" s="36"/>
      <c r="F884" s="22"/>
      <c r="G884" s="37"/>
      <c r="H884" s="38"/>
      <c r="I884" s="24"/>
      <c r="J884" s="39"/>
      <c r="K884" s="23"/>
      <c r="L884" s="166"/>
      <c r="M884" s="171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</row>
    <row r="885" spans="1:25" ht="15.75" customHeight="1" x14ac:dyDescent="0.25">
      <c r="A885" s="11"/>
      <c r="B885" s="21"/>
      <c r="C885" s="35"/>
      <c r="D885" s="21"/>
      <c r="E885" s="36"/>
      <c r="F885" s="22"/>
      <c r="G885" s="37"/>
      <c r="H885" s="38"/>
      <c r="I885" s="24"/>
      <c r="J885" s="39"/>
      <c r="K885" s="23"/>
      <c r="L885" s="166"/>
      <c r="M885" s="171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</row>
    <row r="886" spans="1:25" ht="15.75" customHeight="1" x14ac:dyDescent="0.25">
      <c r="A886" s="11"/>
      <c r="B886" s="21"/>
      <c r="C886" s="35"/>
      <c r="D886" s="21"/>
      <c r="E886" s="36"/>
      <c r="F886" s="22"/>
      <c r="G886" s="37"/>
      <c r="H886" s="38"/>
      <c r="I886" s="24"/>
      <c r="J886" s="39"/>
      <c r="K886" s="23"/>
      <c r="L886" s="166"/>
      <c r="M886" s="171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</row>
    <row r="887" spans="1:25" ht="15.75" customHeight="1" x14ac:dyDescent="0.25">
      <c r="A887" s="11"/>
      <c r="B887" s="21"/>
      <c r="C887" s="35"/>
      <c r="D887" s="21"/>
      <c r="E887" s="36"/>
      <c r="F887" s="22"/>
      <c r="G887" s="37"/>
      <c r="H887" s="38"/>
      <c r="I887" s="24"/>
      <c r="J887" s="39"/>
      <c r="K887" s="23"/>
      <c r="L887" s="166"/>
      <c r="M887" s="171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</row>
    <row r="888" spans="1:25" ht="15.75" customHeight="1" x14ac:dyDescent="0.25">
      <c r="A888" s="11"/>
      <c r="B888" s="21"/>
      <c r="C888" s="35"/>
      <c r="D888" s="21"/>
      <c r="E888" s="36"/>
      <c r="F888" s="22"/>
      <c r="G888" s="37"/>
      <c r="H888" s="38"/>
      <c r="I888" s="24"/>
      <c r="J888" s="39"/>
      <c r="K888" s="23"/>
      <c r="L888" s="166"/>
      <c r="M888" s="171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</row>
    <row r="889" spans="1:25" ht="15.75" customHeight="1" x14ac:dyDescent="0.25">
      <c r="A889" s="11"/>
      <c r="B889" s="21"/>
      <c r="C889" s="35"/>
      <c r="D889" s="21"/>
      <c r="E889" s="36"/>
      <c r="F889" s="22"/>
      <c r="G889" s="37"/>
      <c r="H889" s="38"/>
      <c r="I889" s="24"/>
      <c r="J889" s="39"/>
      <c r="K889" s="23"/>
      <c r="L889" s="166"/>
      <c r="M889" s="171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</row>
    <row r="890" spans="1:25" ht="15.75" customHeight="1" x14ac:dyDescent="0.25">
      <c r="A890" s="11"/>
      <c r="B890" s="21"/>
      <c r="C890" s="35"/>
      <c r="D890" s="21"/>
      <c r="E890" s="36"/>
      <c r="F890" s="22"/>
      <c r="G890" s="37"/>
      <c r="H890" s="38"/>
      <c r="I890" s="24"/>
      <c r="J890" s="39"/>
      <c r="K890" s="23"/>
      <c r="L890" s="166"/>
      <c r="M890" s="171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</row>
    <row r="891" spans="1:25" ht="15.75" customHeight="1" x14ac:dyDescent="0.25">
      <c r="A891" s="11"/>
      <c r="B891" s="21"/>
      <c r="C891" s="35"/>
      <c r="D891" s="21"/>
      <c r="E891" s="36"/>
      <c r="F891" s="22"/>
      <c r="G891" s="37"/>
      <c r="H891" s="38"/>
      <c r="I891" s="24"/>
      <c r="J891" s="39"/>
      <c r="K891" s="23"/>
      <c r="L891" s="166"/>
      <c r="M891" s="171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</row>
    <row r="892" spans="1:25" ht="15.75" customHeight="1" x14ac:dyDescent="0.25">
      <c r="A892" s="11"/>
      <c r="B892" s="21"/>
      <c r="C892" s="35"/>
      <c r="D892" s="21"/>
      <c r="E892" s="36"/>
      <c r="F892" s="22"/>
      <c r="G892" s="37"/>
      <c r="H892" s="38"/>
      <c r="I892" s="24"/>
      <c r="J892" s="39"/>
      <c r="K892" s="23"/>
      <c r="L892" s="166"/>
      <c r="M892" s="171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</row>
    <row r="893" spans="1:25" ht="15.75" customHeight="1" x14ac:dyDescent="0.25">
      <c r="A893" s="11"/>
      <c r="B893" s="21"/>
      <c r="C893" s="35"/>
      <c r="D893" s="21"/>
      <c r="E893" s="36"/>
      <c r="F893" s="22"/>
      <c r="G893" s="37"/>
      <c r="H893" s="38"/>
      <c r="I893" s="24"/>
      <c r="J893" s="39"/>
      <c r="K893" s="23"/>
      <c r="L893" s="166"/>
      <c r="M893" s="171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</row>
    <row r="894" spans="1:25" ht="15.75" customHeight="1" x14ac:dyDescent="0.25">
      <c r="A894" s="11"/>
      <c r="B894" s="21"/>
      <c r="C894" s="35"/>
      <c r="D894" s="21"/>
      <c r="E894" s="36"/>
      <c r="F894" s="22"/>
      <c r="G894" s="37"/>
      <c r="H894" s="38"/>
      <c r="I894" s="24"/>
      <c r="J894" s="39"/>
      <c r="K894" s="23"/>
      <c r="L894" s="166"/>
      <c r="M894" s="171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</row>
    <row r="895" spans="1:25" ht="15.75" customHeight="1" x14ac:dyDescent="0.25">
      <c r="A895" s="11"/>
      <c r="B895" s="21"/>
      <c r="C895" s="35"/>
      <c r="D895" s="21"/>
      <c r="E895" s="36"/>
      <c r="F895" s="22"/>
      <c r="G895" s="37"/>
      <c r="H895" s="38"/>
      <c r="I895" s="24"/>
      <c r="J895" s="39"/>
      <c r="K895" s="23"/>
      <c r="L895" s="166"/>
      <c r="M895" s="171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</row>
    <row r="896" spans="1:25" ht="15.75" customHeight="1" x14ac:dyDescent="0.25">
      <c r="A896" s="11"/>
      <c r="B896" s="21"/>
      <c r="C896" s="35"/>
      <c r="D896" s="21"/>
      <c r="E896" s="36"/>
      <c r="F896" s="22"/>
      <c r="G896" s="37"/>
      <c r="H896" s="38"/>
      <c r="I896" s="24"/>
      <c r="J896" s="39"/>
      <c r="K896" s="23"/>
      <c r="L896" s="166"/>
      <c r="M896" s="171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</row>
    <row r="897" spans="1:25" ht="15.75" customHeight="1" x14ac:dyDescent="0.25">
      <c r="A897" s="11"/>
      <c r="B897" s="21"/>
      <c r="C897" s="35"/>
      <c r="D897" s="21"/>
      <c r="E897" s="36"/>
      <c r="F897" s="22"/>
      <c r="G897" s="37"/>
      <c r="H897" s="38"/>
      <c r="I897" s="24"/>
      <c r="J897" s="39"/>
      <c r="K897" s="23"/>
      <c r="L897" s="166"/>
      <c r="M897" s="171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</row>
    <row r="898" spans="1:25" ht="15.75" customHeight="1" x14ac:dyDescent="0.25">
      <c r="A898" s="11"/>
      <c r="B898" s="21"/>
      <c r="C898" s="35"/>
      <c r="D898" s="21"/>
      <c r="E898" s="36"/>
      <c r="F898" s="22"/>
      <c r="G898" s="37"/>
      <c r="H898" s="38"/>
      <c r="I898" s="24"/>
      <c r="J898" s="39"/>
      <c r="K898" s="23"/>
      <c r="L898" s="166"/>
      <c r="M898" s="171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</row>
    <row r="899" spans="1:25" ht="15.75" customHeight="1" x14ac:dyDescent="0.25">
      <c r="A899" s="11"/>
      <c r="B899" s="21"/>
      <c r="C899" s="35"/>
      <c r="D899" s="21"/>
      <c r="E899" s="36"/>
      <c r="F899" s="22"/>
      <c r="G899" s="37"/>
      <c r="H899" s="38"/>
      <c r="I899" s="24"/>
      <c r="J899" s="39"/>
      <c r="K899" s="23"/>
      <c r="L899" s="166"/>
      <c r="M899" s="171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</row>
    <row r="900" spans="1:25" ht="15.75" customHeight="1" x14ac:dyDescent="0.25">
      <c r="A900" s="11"/>
      <c r="B900" s="21"/>
      <c r="C900" s="35"/>
      <c r="D900" s="21"/>
      <c r="E900" s="36"/>
      <c r="F900" s="22"/>
      <c r="G900" s="37"/>
      <c r="H900" s="38"/>
      <c r="I900" s="24"/>
      <c r="J900" s="39"/>
      <c r="K900" s="23"/>
      <c r="L900" s="166"/>
      <c r="M900" s="171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</row>
    <row r="901" spans="1:25" ht="15.75" customHeight="1" x14ac:dyDescent="0.25">
      <c r="A901" s="11"/>
      <c r="B901" s="21"/>
      <c r="C901" s="35"/>
      <c r="D901" s="21"/>
      <c r="E901" s="36"/>
      <c r="F901" s="22"/>
      <c r="G901" s="37"/>
      <c r="H901" s="38"/>
      <c r="I901" s="24"/>
      <c r="J901" s="39"/>
      <c r="K901" s="23"/>
      <c r="L901" s="166"/>
      <c r="M901" s="171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</row>
    <row r="902" spans="1:25" ht="15.75" customHeight="1" x14ac:dyDescent="0.25">
      <c r="A902" s="11"/>
      <c r="B902" s="21"/>
      <c r="C902" s="35"/>
      <c r="D902" s="21"/>
      <c r="E902" s="36"/>
      <c r="F902" s="22"/>
      <c r="G902" s="37"/>
      <c r="H902" s="38"/>
      <c r="I902" s="24"/>
      <c r="J902" s="39"/>
      <c r="K902" s="23"/>
      <c r="L902" s="166"/>
      <c r="M902" s="171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</row>
    <row r="903" spans="1:25" ht="15.75" customHeight="1" x14ac:dyDescent="0.25">
      <c r="A903" s="11"/>
      <c r="B903" s="21"/>
      <c r="C903" s="35"/>
      <c r="D903" s="21"/>
      <c r="E903" s="36"/>
      <c r="F903" s="22"/>
      <c r="G903" s="37"/>
      <c r="H903" s="38"/>
      <c r="I903" s="24"/>
      <c r="J903" s="39"/>
      <c r="K903" s="23"/>
      <c r="L903" s="166"/>
      <c r="M903" s="171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</row>
    <row r="904" spans="1:25" ht="15.75" customHeight="1" x14ac:dyDescent="0.25">
      <c r="A904" s="11"/>
      <c r="B904" s="21"/>
      <c r="C904" s="35"/>
      <c r="D904" s="21"/>
      <c r="E904" s="36"/>
      <c r="F904" s="22"/>
      <c r="G904" s="37"/>
      <c r="H904" s="38"/>
      <c r="I904" s="24"/>
      <c r="J904" s="39"/>
      <c r="K904" s="23"/>
      <c r="L904" s="166"/>
      <c r="M904" s="171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</row>
    <row r="905" spans="1:25" ht="15.75" customHeight="1" x14ac:dyDescent="0.25">
      <c r="A905" s="11"/>
      <c r="B905" s="21"/>
      <c r="C905" s="35"/>
      <c r="D905" s="21"/>
      <c r="E905" s="36"/>
      <c r="F905" s="22"/>
      <c r="G905" s="37"/>
      <c r="H905" s="38"/>
      <c r="I905" s="24"/>
      <c r="J905" s="39"/>
      <c r="K905" s="23"/>
      <c r="L905" s="166"/>
      <c r="M905" s="171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</row>
    <row r="906" spans="1:25" ht="15.75" customHeight="1" x14ac:dyDescent="0.25">
      <c r="A906" s="11"/>
      <c r="B906" s="21"/>
      <c r="C906" s="35"/>
      <c r="D906" s="21"/>
      <c r="E906" s="36"/>
      <c r="F906" s="22"/>
      <c r="G906" s="37"/>
      <c r="H906" s="38"/>
      <c r="I906" s="24"/>
      <c r="J906" s="39"/>
      <c r="K906" s="23"/>
      <c r="L906" s="166"/>
      <c r="M906" s="171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</row>
    <row r="907" spans="1:25" ht="15.75" customHeight="1" x14ac:dyDescent="0.25">
      <c r="A907" s="11"/>
      <c r="B907" s="21"/>
      <c r="C907" s="35"/>
      <c r="D907" s="21"/>
      <c r="E907" s="36"/>
      <c r="F907" s="22"/>
      <c r="G907" s="37"/>
      <c r="H907" s="38"/>
      <c r="I907" s="24"/>
      <c r="J907" s="39"/>
      <c r="K907" s="23"/>
      <c r="L907" s="166"/>
      <c r="M907" s="171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</row>
    <row r="908" spans="1:25" ht="15.75" customHeight="1" x14ac:dyDescent="0.25">
      <c r="A908" s="11"/>
      <c r="B908" s="21"/>
      <c r="C908" s="35"/>
      <c r="D908" s="21"/>
      <c r="E908" s="36"/>
      <c r="F908" s="22"/>
      <c r="G908" s="37"/>
      <c r="H908" s="38"/>
      <c r="I908" s="24"/>
      <c r="J908" s="39"/>
      <c r="K908" s="23"/>
      <c r="L908" s="166"/>
      <c r="M908" s="171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</row>
    <row r="909" spans="1:25" ht="15.75" customHeight="1" x14ac:dyDescent="0.25">
      <c r="A909" s="11"/>
      <c r="B909" s="21"/>
      <c r="C909" s="35"/>
      <c r="D909" s="21"/>
      <c r="E909" s="36"/>
      <c r="F909" s="22"/>
      <c r="G909" s="37"/>
      <c r="H909" s="38"/>
      <c r="I909" s="24"/>
      <c r="J909" s="39"/>
      <c r="K909" s="23"/>
      <c r="L909" s="166"/>
      <c r="M909" s="171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</row>
    <row r="910" spans="1:25" ht="15.75" customHeight="1" x14ac:dyDescent="0.25">
      <c r="A910" s="11"/>
      <c r="B910" s="21"/>
      <c r="C910" s="35"/>
      <c r="D910" s="21"/>
      <c r="E910" s="36"/>
      <c r="F910" s="22"/>
      <c r="G910" s="37"/>
      <c r="H910" s="38"/>
      <c r="I910" s="24"/>
      <c r="J910" s="39"/>
      <c r="K910" s="23"/>
      <c r="L910" s="166"/>
      <c r="M910" s="171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</row>
    <row r="911" spans="1:25" ht="15.75" customHeight="1" x14ac:dyDescent="0.25">
      <c r="A911" s="11"/>
      <c r="B911" s="21"/>
      <c r="C911" s="35"/>
      <c r="D911" s="21"/>
      <c r="E911" s="36"/>
      <c r="F911" s="22"/>
      <c r="G911" s="37"/>
      <c r="H911" s="38"/>
      <c r="I911" s="24"/>
      <c r="J911" s="39"/>
      <c r="K911" s="23"/>
      <c r="L911" s="166"/>
      <c r="M911" s="171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</row>
    <row r="912" spans="1:25" ht="15.75" customHeight="1" x14ac:dyDescent="0.25">
      <c r="A912" s="11"/>
      <c r="B912" s="21"/>
      <c r="C912" s="35"/>
      <c r="D912" s="21"/>
      <c r="E912" s="36"/>
      <c r="F912" s="22"/>
      <c r="G912" s="37"/>
      <c r="H912" s="38"/>
      <c r="I912" s="24"/>
      <c r="J912" s="39"/>
      <c r="K912" s="23"/>
      <c r="L912" s="166"/>
      <c r="M912" s="171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</row>
    <row r="913" spans="1:25" ht="15.75" customHeight="1" x14ac:dyDescent="0.25">
      <c r="A913" s="11"/>
      <c r="B913" s="21"/>
      <c r="C913" s="35"/>
      <c r="D913" s="21"/>
      <c r="E913" s="36"/>
      <c r="F913" s="22"/>
      <c r="G913" s="37"/>
      <c r="H913" s="38"/>
      <c r="I913" s="24"/>
      <c r="J913" s="39"/>
      <c r="K913" s="23"/>
      <c r="L913" s="166"/>
      <c r="M913" s="171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</row>
    <row r="914" spans="1:25" ht="15.75" customHeight="1" x14ac:dyDescent="0.25">
      <c r="A914" s="11"/>
      <c r="B914" s="21"/>
      <c r="C914" s="35"/>
      <c r="D914" s="21"/>
      <c r="E914" s="36"/>
      <c r="F914" s="22"/>
      <c r="G914" s="37"/>
      <c r="H914" s="38"/>
      <c r="I914" s="24"/>
      <c r="J914" s="39"/>
      <c r="K914" s="23"/>
      <c r="L914" s="166"/>
      <c r="M914" s="171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</row>
    <row r="915" spans="1:25" ht="15.75" customHeight="1" x14ac:dyDescent="0.25">
      <c r="A915" s="11"/>
      <c r="B915" s="21"/>
      <c r="C915" s="35"/>
      <c r="D915" s="21"/>
      <c r="E915" s="36"/>
      <c r="F915" s="22"/>
      <c r="G915" s="37"/>
      <c r="H915" s="38"/>
      <c r="I915" s="24"/>
      <c r="J915" s="39"/>
      <c r="K915" s="23"/>
      <c r="L915" s="166"/>
      <c r="M915" s="171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</row>
    <row r="916" spans="1:25" ht="15.75" customHeight="1" x14ac:dyDescent="0.25">
      <c r="A916" s="11"/>
      <c r="B916" s="21"/>
      <c r="C916" s="35"/>
      <c r="D916" s="21"/>
      <c r="E916" s="36"/>
      <c r="F916" s="22"/>
      <c r="G916" s="37"/>
      <c r="H916" s="38"/>
      <c r="I916" s="24"/>
      <c r="J916" s="39"/>
      <c r="K916" s="23"/>
      <c r="L916" s="166"/>
      <c r="M916" s="171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</row>
    <row r="917" spans="1:25" ht="15.75" customHeight="1" x14ac:dyDescent="0.25">
      <c r="A917" s="11"/>
      <c r="B917" s="21"/>
      <c r="C917" s="35"/>
      <c r="D917" s="21"/>
      <c r="E917" s="36"/>
      <c r="F917" s="22"/>
      <c r="G917" s="37"/>
      <c r="H917" s="38"/>
      <c r="I917" s="24"/>
      <c r="J917" s="39"/>
      <c r="K917" s="23"/>
      <c r="L917" s="166"/>
      <c r="M917" s="171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</row>
    <row r="918" spans="1:25" ht="15.75" customHeight="1" x14ac:dyDescent="0.25">
      <c r="A918" s="11"/>
      <c r="B918" s="21"/>
      <c r="C918" s="35"/>
      <c r="D918" s="21"/>
      <c r="E918" s="36"/>
      <c r="F918" s="22"/>
      <c r="G918" s="37"/>
      <c r="H918" s="38"/>
      <c r="I918" s="24"/>
      <c r="J918" s="39"/>
      <c r="K918" s="23"/>
      <c r="L918" s="166"/>
      <c r="M918" s="171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</row>
    <row r="919" spans="1:25" ht="15.75" customHeight="1" x14ac:dyDescent="0.25">
      <c r="A919" s="11"/>
      <c r="B919" s="21"/>
      <c r="C919" s="35"/>
      <c r="D919" s="21"/>
      <c r="E919" s="36"/>
      <c r="F919" s="22"/>
      <c r="G919" s="37"/>
      <c r="H919" s="38"/>
      <c r="I919" s="24"/>
      <c r="J919" s="39"/>
      <c r="K919" s="23"/>
      <c r="L919" s="166"/>
      <c r="M919" s="171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</row>
    <row r="920" spans="1:25" ht="15.75" customHeight="1" x14ac:dyDescent="0.25">
      <c r="A920" s="11"/>
      <c r="B920" s="21"/>
      <c r="C920" s="35"/>
      <c r="D920" s="21"/>
      <c r="E920" s="36"/>
      <c r="F920" s="22"/>
      <c r="G920" s="37"/>
      <c r="H920" s="38"/>
      <c r="I920" s="24"/>
      <c r="J920" s="39"/>
      <c r="K920" s="23"/>
      <c r="L920" s="166"/>
      <c r="M920" s="171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</row>
    <row r="921" spans="1:25" ht="15.75" customHeight="1" x14ac:dyDescent="0.25">
      <c r="A921" s="11"/>
      <c r="B921" s="21"/>
      <c r="C921" s="35"/>
      <c r="D921" s="21"/>
      <c r="E921" s="36"/>
      <c r="F921" s="22"/>
      <c r="G921" s="37"/>
      <c r="H921" s="38"/>
      <c r="I921" s="24"/>
      <c r="J921" s="39"/>
      <c r="K921" s="23"/>
      <c r="L921" s="166"/>
      <c r="M921" s="171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</row>
    <row r="922" spans="1:25" ht="15.75" customHeight="1" x14ac:dyDescent="0.25">
      <c r="A922" s="11"/>
      <c r="B922" s="21"/>
      <c r="C922" s="35"/>
      <c r="D922" s="21"/>
      <c r="E922" s="36"/>
      <c r="F922" s="22"/>
      <c r="G922" s="37"/>
      <c r="H922" s="38"/>
      <c r="I922" s="24"/>
      <c r="J922" s="39"/>
      <c r="K922" s="23"/>
      <c r="L922" s="166"/>
      <c r="M922" s="171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</row>
    <row r="923" spans="1:25" ht="15.75" customHeight="1" x14ac:dyDescent="0.25">
      <c r="A923" s="11"/>
      <c r="B923" s="21"/>
      <c r="C923" s="35"/>
      <c r="D923" s="21"/>
      <c r="E923" s="36"/>
      <c r="F923" s="22"/>
      <c r="G923" s="37"/>
      <c r="H923" s="38"/>
      <c r="I923" s="24"/>
      <c r="J923" s="39"/>
      <c r="K923" s="23"/>
      <c r="L923" s="166"/>
      <c r="M923" s="171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</row>
    <row r="924" spans="1:25" ht="15.75" customHeight="1" x14ac:dyDescent="0.25">
      <c r="A924" s="11"/>
      <c r="B924" s="21"/>
      <c r="C924" s="35"/>
      <c r="D924" s="21"/>
      <c r="E924" s="36"/>
      <c r="F924" s="22"/>
      <c r="G924" s="37"/>
      <c r="H924" s="38"/>
      <c r="I924" s="24"/>
      <c r="J924" s="39"/>
      <c r="K924" s="23"/>
      <c r="L924" s="166"/>
      <c r="M924" s="171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</row>
    <row r="925" spans="1:25" ht="15.75" customHeight="1" x14ac:dyDescent="0.25">
      <c r="A925" s="11"/>
      <c r="B925" s="21"/>
      <c r="C925" s="35"/>
      <c r="D925" s="21"/>
      <c r="E925" s="36"/>
      <c r="F925" s="22"/>
      <c r="G925" s="37"/>
      <c r="H925" s="38"/>
      <c r="I925" s="24"/>
      <c r="J925" s="39"/>
      <c r="K925" s="23"/>
      <c r="L925" s="166"/>
      <c r="M925" s="171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</row>
    <row r="926" spans="1:25" ht="15.75" customHeight="1" x14ac:dyDescent="0.25">
      <c r="A926" s="11"/>
      <c r="B926" s="21"/>
      <c r="C926" s="35"/>
      <c r="D926" s="21"/>
      <c r="E926" s="36"/>
      <c r="F926" s="22"/>
      <c r="G926" s="37"/>
      <c r="H926" s="38"/>
      <c r="I926" s="24"/>
      <c r="J926" s="39"/>
      <c r="K926" s="23"/>
      <c r="L926" s="166"/>
      <c r="M926" s="171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</row>
    <row r="927" spans="1:25" ht="15.75" customHeight="1" x14ac:dyDescent="0.25">
      <c r="A927" s="11"/>
      <c r="B927" s="21"/>
      <c r="C927" s="35"/>
      <c r="D927" s="21"/>
      <c r="E927" s="36"/>
      <c r="F927" s="22"/>
      <c r="G927" s="37"/>
      <c r="H927" s="38"/>
      <c r="I927" s="24"/>
      <c r="J927" s="39"/>
      <c r="K927" s="23"/>
      <c r="L927" s="166"/>
      <c r="M927" s="171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</row>
    <row r="928" spans="1:25" ht="15.75" customHeight="1" x14ac:dyDescent="0.25">
      <c r="A928" s="11"/>
      <c r="B928" s="21"/>
      <c r="C928" s="35"/>
      <c r="D928" s="21"/>
      <c r="E928" s="36"/>
      <c r="F928" s="22"/>
      <c r="G928" s="37"/>
      <c r="H928" s="38"/>
      <c r="I928" s="24"/>
      <c r="J928" s="39"/>
      <c r="K928" s="23"/>
      <c r="L928" s="166"/>
      <c r="M928" s="171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</row>
    <row r="929" spans="1:25" ht="15.75" customHeight="1" x14ac:dyDescent="0.25">
      <c r="A929" s="11"/>
      <c r="B929" s="21"/>
      <c r="C929" s="35"/>
      <c r="D929" s="21"/>
      <c r="E929" s="36"/>
      <c r="F929" s="22"/>
      <c r="G929" s="37"/>
      <c r="H929" s="38"/>
      <c r="I929" s="24"/>
      <c r="J929" s="39"/>
      <c r="K929" s="23"/>
      <c r="L929" s="166"/>
      <c r="M929" s="171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</row>
    <row r="930" spans="1:25" ht="15.75" customHeight="1" x14ac:dyDescent="0.25">
      <c r="A930" s="11"/>
      <c r="B930" s="21"/>
      <c r="C930" s="35"/>
      <c r="D930" s="21"/>
      <c r="E930" s="36"/>
      <c r="F930" s="22"/>
      <c r="G930" s="37"/>
      <c r="H930" s="38"/>
      <c r="I930" s="24"/>
      <c r="J930" s="39"/>
      <c r="K930" s="23"/>
      <c r="L930" s="166"/>
      <c r="M930" s="171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</row>
    <row r="931" spans="1:25" ht="15.75" customHeight="1" x14ac:dyDescent="0.25">
      <c r="A931" s="11"/>
      <c r="B931" s="21"/>
      <c r="C931" s="35"/>
      <c r="D931" s="21"/>
      <c r="E931" s="36"/>
      <c r="F931" s="22"/>
      <c r="G931" s="37"/>
      <c r="H931" s="38"/>
      <c r="I931" s="24"/>
      <c r="J931" s="39"/>
      <c r="K931" s="23"/>
      <c r="L931" s="166"/>
      <c r="M931" s="171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</row>
    <row r="932" spans="1:25" ht="15.75" customHeight="1" x14ac:dyDescent="0.25">
      <c r="A932" s="11"/>
      <c r="B932" s="21"/>
      <c r="C932" s="35"/>
      <c r="D932" s="21"/>
      <c r="E932" s="36"/>
      <c r="F932" s="22"/>
      <c r="G932" s="37"/>
      <c r="H932" s="38"/>
      <c r="I932" s="24"/>
      <c r="J932" s="39"/>
      <c r="K932" s="23"/>
      <c r="L932" s="166"/>
      <c r="M932" s="171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</row>
    <row r="933" spans="1:25" ht="15.75" customHeight="1" x14ac:dyDescent="0.25">
      <c r="A933" s="11"/>
      <c r="B933" s="21"/>
      <c r="C933" s="35"/>
      <c r="D933" s="21"/>
      <c r="E933" s="36"/>
      <c r="F933" s="22"/>
      <c r="G933" s="37"/>
      <c r="H933" s="38"/>
      <c r="I933" s="24"/>
      <c r="J933" s="39"/>
      <c r="K933" s="23"/>
      <c r="L933" s="166"/>
      <c r="M933" s="171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</row>
    <row r="934" spans="1:25" ht="15.75" customHeight="1" x14ac:dyDescent="0.25">
      <c r="A934" s="11"/>
      <c r="B934" s="21"/>
      <c r="C934" s="35"/>
      <c r="D934" s="21"/>
      <c r="E934" s="36"/>
      <c r="F934" s="22"/>
      <c r="G934" s="37"/>
      <c r="H934" s="38"/>
      <c r="I934" s="24"/>
      <c r="J934" s="39"/>
      <c r="K934" s="23"/>
      <c r="L934" s="166"/>
      <c r="M934" s="171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</row>
    <row r="935" spans="1:25" ht="15.75" customHeight="1" x14ac:dyDescent="0.25">
      <c r="A935" s="11"/>
      <c r="B935" s="21"/>
      <c r="C935" s="35"/>
      <c r="D935" s="21"/>
      <c r="E935" s="36"/>
      <c r="F935" s="22"/>
      <c r="G935" s="37"/>
      <c r="H935" s="38"/>
      <c r="I935" s="24"/>
      <c r="J935" s="39"/>
      <c r="K935" s="23"/>
      <c r="L935" s="166"/>
      <c r="M935" s="171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</row>
    <row r="936" spans="1:25" ht="15.75" customHeight="1" x14ac:dyDescent="0.25">
      <c r="A936" s="11"/>
      <c r="B936" s="21"/>
      <c r="C936" s="35"/>
      <c r="D936" s="21"/>
      <c r="E936" s="36"/>
      <c r="F936" s="22"/>
      <c r="G936" s="37"/>
      <c r="H936" s="38"/>
      <c r="I936" s="24"/>
      <c r="J936" s="39"/>
      <c r="K936" s="23"/>
      <c r="L936" s="166"/>
      <c r="M936" s="171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</row>
    <row r="937" spans="1:25" ht="15.75" customHeight="1" x14ac:dyDescent="0.25">
      <c r="A937" s="11"/>
      <c r="B937" s="21"/>
      <c r="C937" s="35"/>
      <c r="D937" s="21"/>
      <c r="E937" s="36"/>
      <c r="F937" s="22"/>
      <c r="G937" s="37"/>
      <c r="H937" s="38"/>
      <c r="I937" s="24"/>
      <c r="J937" s="39"/>
      <c r="K937" s="23"/>
      <c r="L937" s="166"/>
      <c r="M937" s="171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</row>
    <row r="938" spans="1:25" ht="15.75" customHeight="1" x14ac:dyDescent="0.25">
      <c r="A938" s="11"/>
      <c r="B938" s="21"/>
      <c r="C938" s="35"/>
      <c r="D938" s="21"/>
      <c r="E938" s="36"/>
      <c r="F938" s="22"/>
      <c r="G938" s="37"/>
      <c r="H938" s="38"/>
      <c r="I938" s="24"/>
      <c r="J938" s="39"/>
      <c r="K938" s="23"/>
      <c r="L938" s="166"/>
      <c r="M938" s="171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</row>
    <row r="939" spans="1:25" ht="15.75" customHeight="1" x14ac:dyDescent="0.25">
      <c r="A939" s="11"/>
      <c r="B939" s="21"/>
      <c r="C939" s="35"/>
      <c r="D939" s="21"/>
      <c r="E939" s="36"/>
      <c r="F939" s="22"/>
      <c r="G939" s="37"/>
      <c r="H939" s="38"/>
      <c r="I939" s="24"/>
      <c r="J939" s="39"/>
      <c r="K939" s="23"/>
      <c r="L939" s="166"/>
      <c r="M939" s="171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</row>
    <row r="940" spans="1:25" ht="15.75" customHeight="1" x14ac:dyDescent="0.25">
      <c r="A940" s="11"/>
      <c r="B940" s="21"/>
      <c r="C940" s="35"/>
      <c r="D940" s="21"/>
      <c r="E940" s="36"/>
      <c r="F940" s="22"/>
      <c r="G940" s="37"/>
      <c r="H940" s="38"/>
      <c r="I940" s="24"/>
      <c r="J940" s="39"/>
      <c r="K940" s="23"/>
      <c r="L940" s="166"/>
      <c r="M940" s="171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</row>
    <row r="941" spans="1:25" ht="15.75" customHeight="1" x14ac:dyDescent="0.25">
      <c r="A941" s="11"/>
      <c r="B941" s="21"/>
      <c r="C941" s="35"/>
      <c r="D941" s="21"/>
      <c r="E941" s="36"/>
      <c r="F941" s="22"/>
      <c r="G941" s="37"/>
      <c r="H941" s="38"/>
      <c r="I941" s="24"/>
      <c r="J941" s="39"/>
      <c r="K941" s="23"/>
      <c r="L941" s="166"/>
      <c r="M941" s="171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</row>
    <row r="942" spans="1:25" ht="15.75" customHeight="1" x14ac:dyDescent="0.25">
      <c r="A942" s="11"/>
      <c r="B942" s="21"/>
      <c r="C942" s="35"/>
      <c r="D942" s="21"/>
      <c r="E942" s="36"/>
      <c r="F942" s="22"/>
      <c r="G942" s="37"/>
      <c r="H942" s="38"/>
      <c r="I942" s="24"/>
      <c r="J942" s="39"/>
      <c r="K942" s="23"/>
      <c r="L942" s="166"/>
      <c r="M942" s="171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</row>
    <row r="943" spans="1:25" ht="15.75" customHeight="1" x14ac:dyDescent="0.25">
      <c r="A943" s="11"/>
      <c r="B943" s="21"/>
      <c r="C943" s="35"/>
      <c r="D943" s="21"/>
      <c r="E943" s="36"/>
      <c r="F943" s="22"/>
      <c r="G943" s="37"/>
      <c r="H943" s="38"/>
      <c r="I943" s="24"/>
      <c r="J943" s="39"/>
      <c r="K943" s="23"/>
      <c r="L943" s="166"/>
      <c r="M943" s="171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</row>
    <row r="944" spans="1:25" ht="15.75" customHeight="1" x14ac:dyDescent="0.25">
      <c r="A944" s="11"/>
      <c r="B944" s="21"/>
      <c r="C944" s="35"/>
      <c r="D944" s="21"/>
      <c r="E944" s="36"/>
      <c r="F944" s="22"/>
      <c r="G944" s="37"/>
      <c r="H944" s="38"/>
      <c r="I944" s="24"/>
      <c r="J944" s="39"/>
      <c r="K944" s="23"/>
      <c r="L944" s="166"/>
      <c r="M944" s="171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</row>
    <row r="945" spans="1:25" ht="15.75" customHeight="1" x14ac:dyDescent="0.25">
      <c r="A945" s="11"/>
      <c r="B945" s="21"/>
      <c r="C945" s="35"/>
      <c r="D945" s="21"/>
      <c r="E945" s="36"/>
      <c r="F945" s="22"/>
      <c r="G945" s="37"/>
      <c r="H945" s="38"/>
      <c r="I945" s="24"/>
      <c r="J945" s="39"/>
      <c r="K945" s="23"/>
      <c r="L945" s="166"/>
      <c r="M945" s="171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</row>
    <row r="946" spans="1:25" ht="15.75" customHeight="1" x14ac:dyDescent="0.25">
      <c r="A946" s="11"/>
      <c r="B946" s="21"/>
      <c r="C946" s="35"/>
      <c r="D946" s="21"/>
      <c r="E946" s="36"/>
      <c r="F946" s="22"/>
      <c r="G946" s="37"/>
      <c r="H946" s="38"/>
      <c r="I946" s="24"/>
      <c r="J946" s="39"/>
      <c r="K946" s="23"/>
      <c r="L946" s="166"/>
      <c r="M946" s="171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</row>
    <row r="947" spans="1:25" ht="15.75" customHeight="1" x14ac:dyDescent="0.25">
      <c r="A947" s="11"/>
      <c r="B947" s="21"/>
      <c r="C947" s="35"/>
      <c r="D947" s="21"/>
      <c r="E947" s="36"/>
      <c r="F947" s="22"/>
      <c r="G947" s="37"/>
      <c r="H947" s="38"/>
      <c r="I947" s="24"/>
      <c r="J947" s="39"/>
      <c r="K947" s="23"/>
      <c r="L947" s="166"/>
      <c r="M947" s="171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</row>
    <row r="948" spans="1:25" ht="15.75" customHeight="1" x14ac:dyDescent="0.25">
      <c r="A948" s="11"/>
      <c r="B948" s="21"/>
      <c r="C948" s="35"/>
      <c r="D948" s="21"/>
      <c r="E948" s="36"/>
      <c r="F948" s="22"/>
      <c r="G948" s="37"/>
      <c r="H948" s="38"/>
      <c r="I948" s="24"/>
      <c r="J948" s="39"/>
      <c r="K948" s="23"/>
      <c r="L948" s="166"/>
      <c r="M948" s="171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</row>
    <row r="949" spans="1:25" ht="15.75" customHeight="1" x14ac:dyDescent="0.25">
      <c r="A949" s="11"/>
      <c r="B949" s="21"/>
      <c r="C949" s="35"/>
      <c r="D949" s="21"/>
      <c r="E949" s="36"/>
      <c r="F949" s="22"/>
      <c r="G949" s="37"/>
      <c r="H949" s="38"/>
      <c r="I949" s="24"/>
      <c r="J949" s="39"/>
      <c r="K949" s="23"/>
      <c r="L949" s="166"/>
      <c r="M949" s="171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</row>
    <row r="950" spans="1:25" ht="15.75" customHeight="1" x14ac:dyDescent="0.25">
      <c r="A950" s="11"/>
      <c r="B950" s="21"/>
      <c r="C950" s="35"/>
      <c r="D950" s="21"/>
      <c r="E950" s="36"/>
      <c r="F950" s="22"/>
      <c r="G950" s="37"/>
      <c r="H950" s="38"/>
      <c r="I950" s="24"/>
      <c r="J950" s="39"/>
      <c r="K950" s="23"/>
      <c r="L950" s="166"/>
      <c r="M950" s="171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</row>
    <row r="951" spans="1:25" ht="15.75" customHeight="1" x14ac:dyDescent="0.25">
      <c r="A951" s="11"/>
      <c r="B951" s="21"/>
      <c r="C951" s="35"/>
      <c r="D951" s="21"/>
      <c r="E951" s="36"/>
      <c r="F951" s="22"/>
      <c r="G951" s="37"/>
      <c r="H951" s="38"/>
      <c r="I951" s="24"/>
      <c r="J951" s="39"/>
      <c r="K951" s="23"/>
      <c r="L951" s="166"/>
      <c r="M951" s="171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</row>
    <row r="952" spans="1:25" ht="15.75" customHeight="1" x14ac:dyDescent="0.25">
      <c r="A952" s="11"/>
      <c r="B952" s="21"/>
      <c r="C952" s="35"/>
      <c r="D952" s="21"/>
      <c r="E952" s="36"/>
      <c r="F952" s="22"/>
      <c r="G952" s="37"/>
      <c r="H952" s="38"/>
      <c r="I952" s="24"/>
      <c r="J952" s="39"/>
      <c r="K952" s="23"/>
      <c r="L952" s="166"/>
      <c r="M952" s="171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</row>
    <row r="953" spans="1:25" ht="15.75" customHeight="1" x14ac:dyDescent="0.25">
      <c r="A953" s="11"/>
      <c r="B953" s="21"/>
      <c r="C953" s="35"/>
      <c r="D953" s="21"/>
      <c r="E953" s="36"/>
      <c r="F953" s="22"/>
      <c r="G953" s="37"/>
      <c r="H953" s="38"/>
      <c r="I953" s="24"/>
      <c r="J953" s="39"/>
      <c r="K953" s="23"/>
      <c r="L953" s="166"/>
      <c r="M953" s="171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</row>
    <row r="954" spans="1:25" ht="15.75" customHeight="1" x14ac:dyDescent="0.25">
      <c r="A954" s="11"/>
      <c r="B954" s="21"/>
      <c r="C954" s="35"/>
      <c r="D954" s="21"/>
      <c r="E954" s="36"/>
      <c r="F954" s="22"/>
      <c r="G954" s="37"/>
      <c r="H954" s="38"/>
      <c r="I954" s="24"/>
      <c r="J954" s="39"/>
      <c r="K954" s="23"/>
      <c r="L954" s="166"/>
      <c r="M954" s="171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</row>
    <row r="955" spans="1:25" ht="15.75" customHeight="1" x14ac:dyDescent="0.25">
      <c r="A955" s="11"/>
      <c r="B955" s="21"/>
      <c r="C955" s="35"/>
      <c r="D955" s="21"/>
      <c r="E955" s="36"/>
      <c r="F955" s="22"/>
      <c r="G955" s="37"/>
      <c r="H955" s="38"/>
      <c r="I955" s="24"/>
      <c r="J955" s="39"/>
      <c r="K955" s="23"/>
      <c r="L955" s="166"/>
      <c r="M955" s="171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</row>
    <row r="956" spans="1:25" ht="15.75" customHeight="1" x14ac:dyDescent="0.25">
      <c r="A956" s="11"/>
      <c r="B956" s="21"/>
      <c r="C956" s="35"/>
      <c r="D956" s="21"/>
      <c r="E956" s="36"/>
      <c r="F956" s="22"/>
      <c r="G956" s="37"/>
      <c r="H956" s="38"/>
      <c r="I956" s="24"/>
      <c r="J956" s="39"/>
      <c r="K956" s="23"/>
      <c r="L956" s="166"/>
      <c r="M956" s="171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</row>
    <row r="957" spans="1:25" ht="15.75" customHeight="1" x14ac:dyDescent="0.25">
      <c r="A957" s="11"/>
      <c r="B957" s="21"/>
      <c r="C957" s="35"/>
      <c r="D957" s="21"/>
      <c r="E957" s="36"/>
      <c r="F957" s="22"/>
      <c r="G957" s="37"/>
      <c r="H957" s="38"/>
      <c r="I957" s="24"/>
      <c r="J957" s="39"/>
      <c r="K957" s="23"/>
      <c r="L957" s="166"/>
      <c r="M957" s="171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</row>
    <row r="958" spans="1:25" ht="15.75" customHeight="1" x14ac:dyDescent="0.25">
      <c r="A958" s="11"/>
      <c r="B958" s="21"/>
      <c r="C958" s="35"/>
      <c r="D958" s="21"/>
      <c r="E958" s="36"/>
      <c r="F958" s="22"/>
      <c r="G958" s="37"/>
      <c r="H958" s="38"/>
      <c r="I958" s="24"/>
      <c r="J958" s="39"/>
      <c r="K958" s="23"/>
      <c r="L958" s="166"/>
      <c r="M958" s="171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</row>
    <row r="959" spans="1:25" ht="15.75" customHeight="1" x14ac:dyDescent="0.25">
      <c r="A959" s="11"/>
      <c r="B959" s="21"/>
      <c r="C959" s="35"/>
      <c r="D959" s="21"/>
      <c r="E959" s="36"/>
      <c r="F959" s="22"/>
      <c r="G959" s="37"/>
      <c r="H959" s="38"/>
      <c r="I959" s="24"/>
      <c r="J959" s="39"/>
      <c r="K959" s="23"/>
      <c r="L959" s="166"/>
      <c r="M959" s="171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</row>
    <row r="960" spans="1:25" ht="15.75" customHeight="1" x14ac:dyDescent="0.25">
      <c r="A960" s="11"/>
      <c r="B960" s="21"/>
      <c r="C960" s="35"/>
      <c r="D960" s="21"/>
      <c r="E960" s="36"/>
      <c r="F960" s="22"/>
      <c r="G960" s="37"/>
      <c r="H960" s="38"/>
      <c r="I960" s="24"/>
      <c r="J960" s="39"/>
      <c r="K960" s="23"/>
      <c r="L960" s="166"/>
      <c r="M960" s="171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</row>
    <row r="961" spans="1:25" ht="15.75" customHeight="1" x14ac:dyDescent="0.25">
      <c r="A961" s="11"/>
      <c r="B961" s="21"/>
      <c r="C961" s="35"/>
      <c r="D961" s="21"/>
      <c r="E961" s="36"/>
      <c r="F961" s="22"/>
      <c r="G961" s="37"/>
      <c r="H961" s="38"/>
      <c r="I961" s="24"/>
      <c r="J961" s="39"/>
      <c r="K961" s="23"/>
      <c r="L961" s="166"/>
      <c r="M961" s="171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</row>
    <row r="962" spans="1:25" ht="15.75" customHeight="1" x14ac:dyDescent="0.25">
      <c r="A962" s="11"/>
      <c r="B962" s="21"/>
      <c r="C962" s="35"/>
      <c r="D962" s="21"/>
      <c r="E962" s="36"/>
      <c r="F962" s="22"/>
      <c r="G962" s="37"/>
      <c r="H962" s="38"/>
      <c r="I962" s="24"/>
      <c r="J962" s="39"/>
      <c r="K962" s="23"/>
      <c r="L962" s="166"/>
      <c r="M962" s="171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</row>
    <row r="963" spans="1:25" ht="15.75" customHeight="1" x14ac:dyDescent="0.25">
      <c r="A963" s="11"/>
      <c r="B963" s="21"/>
      <c r="C963" s="35"/>
      <c r="D963" s="21"/>
      <c r="E963" s="36"/>
      <c r="F963" s="22"/>
      <c r="G963" s="37"/>
      <c r="H963" s="38"/>
      <c r="I963" s="24"/>
      <c r="J963" s="39"/>
      <c r="K963" s="23"/>
      <c r="L963" s="166"/>
      <c r="M963" s="171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</row>
    <row r="964" spans="1:25" ht="15.75" customHeight="1" x14ac:dyDescent="0.25">
      <c r="A964" s="11"/>
      <c r="B964" s="21"/>
      <c r="C964" s="35"/>
      <c r="D964" s="21"/>
      <c r="E964" s="36"/>
      <c r="F964" s="22"/>
      <c r="G964" s="37"/>
      <c r="H964" s="38"/>
      <c r="I964" s="24"/>
      <c r="J964" s="39"/>
      <c r="K964" s="23"/>
      <c r="L964" s="166"/>
      <c r="M964" s="171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</row>
    <row r="965" spans="1:25" ht="15.75" customHeight="1" x14ac:dyDescent="0.25">
      <c r="A965" s="11"/>
      <c r="B965" s="21"/>
      <c r="C965" s="35"/>
      <c r="D965" s="21"/>
      <c r="E965" s="36"/>
      <c r="F965" s="22"/>
      <c r="G965" s="37"/>
      <c r="H965" s="38"/>
      <c r="I965" s="24"/>
      <c r="J965" s="39"/>
      <c r="K965" s="23"/>
      <c r="L965" s="166"/>
      <c r="M965" s="171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</row>
    <row r="966" spans="1:25" ht="15.75" customHeight="1" x14ac:dyDescent="0.25">
      <c r="A966" s="11"/>
      <c r="B966" s="21"/>
      <c r="C966" s="35"/>
      <c r="D966" s="21"/>
      <c r="E966" s="36"/>
      <c r="F966" s="22"/>
      <c r="G966" s="37"/>
      <c r="H966" s="38"/>
      <c r="I966" s="24"/>
      <c r="J966" s="39"/>
      <c r="K966" s="23"/>
      <c r="L966" s="166"/>
      <c r="M966" s="171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</row>
    <row r="967" spans="1:25" ht="15.75" customHeight="1" x14ac:dyDescent="0.25">
      <c r="A967" s="11"/>
      <c r="B967" s="21"/>
      <c r="C967" s="35"/>
      <c r="D967" s="21"/>
      <c r="E967" s="36"/>
      <c r="F967" s="22"/>
      <c r="G967" s="37"/>
      <c r="H967" s="38"/>
      <c r="I967" s="24"/>
      <c r="J967" s="39"/>
      <c r="K967" s="23"/>
      <c r="L967" s="166"/>
      <c r="M967" s="171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</row>
    <row r="968" spans="1:25" ht="15.75" customHeight="1" x14ac:dyDescent="0.25">
      <c r="A968" s="11"/>
      <c r="B968" s="21"/>
      <c r="C968" s="35"/>
      <c r="D968" s="21"/>
      <c r="E968" s="36"/>
      <c r="F968" s="22"/>
      <c r="G968" s="37"/>
      <c r="H968" s="38"/>
      <c r="I968" s="24"/>
      <c r="J968" s="39"/>
      <c r="K968" s="23"/>
      <c r="L968" s="166"/>
      <c r="M968" s="171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</row>
    <row r="969" spans="1:25" ht="15.75" customHeight="1" x14ac:dyDescent="0.25">
      <c r="A969" s="11"/>
      <c r="B969" s="21"/>
      <c r="C969" s="35"/>
      <c r="D969" s="21"/>
      <c r="E969" s="36"/>
      <c r="F969" s="22"/>
      <c r="G969" s="37"/>
      <c r="H969" s="38"/>
      <c r="I969" s="24"/>
      <c r="J969" s="39"/>
      <c r="K969" s="23"/>
      <c r="L969" s="166"/>
      <c r="M969" s="171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</row>
    <row r="970" spans="1:25" ht="15.75" customHeight="1" x14ac:dyDescent="0.25">
      <c r="A970" s="11"/>
      <c r="B970" s="21"/>
      <c r="C970" s="35"/>
      <c r="D970" s="21"/>
      <c r="E970" s="36"/>
      <c r="F970" s="22"/>
      <c r="G970" s="37"/>
      <c r="H970" s="38"/>
      <c r="I970" s="24"/>
      <c r="J970" s="39"/>
      <c r="K970" s="23"/>
      <c r="L970" s="166"/>
      <c r="M970" s="171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</row>
    <row r="971" spans="1:25" ht="15.75" customHeight="1" x14ac:dyDescent="0.25">
      <c r="A971" s="11"/>
      <c r="B971" s="21"/>
      <c r="C971" s="35"/>
      <c r="D971" s="21"/>
      <c r="E971" s="36"/>
      <c r="F971" s="22"/>
      <c r="G971" s="37"/>
      <c r="H971" s="38"/>
      <c r="I971" s="24"/>
      <c r="J971" s="39"/>
      <c r="K971" s="23"/>
      <c r="L971" s="166"/>
      <c r="M971" s="171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</row>
    <row r="972" spans="1:25" ht="15.75" customHeight="1" x14ac:dyDescent="0.25">
      <c r="A972" s="11"/>
      <c r="B972" s="21"/>
      <c r="C972" s="35"/>
      <c r="D972" s="21"/>
      <c r="E972" s="36"/>
      <c r="F972" s="22"/>
      <c r="G972" s="37"/>
      <c r="H972" s="38"/>
      <c r="I972" s="24"/>
      <c r="J972" s="39"/>
      <c r="K972" s="23"/>
      <c r="L972" s="166"/>
      <c r="M972" s="171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</row>
    <row r="973" spans="1:25" ht="15.75" customHeight="1" x14ac:dyDescent="0.25">
      <c r="A973" s="11"/>
      <c r="B973" s="21"/>
      <c r="C973" s="35"/>
      <c r="D973" s="21"/>
      <c r="E973" s="36"/>
      <c r="F973" s="22"/>
      <c r="G973" s="37"/>
      <c r="H973" s="38"/>
      <c r="I973" s="24"/>
      <c r="J973" s="39"/>
      <c r="K973" s="23"/>
      <c r="L973" s="166"/>
      <c r="M973" s="171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</row>
    <row r="974" spans="1:25" ht="15.75" customHeight="1" x14ac:dyDescent="0.25">
      <c r="A974" s="11"/>
      <c r="B974" s="21"/>
      <c r="C974" s="35"/>
      <c r="D974" s="21"/>
      <c r="E974" s="36"/>
      <c r="F974" s="22"/>
      <c r="G974" s="37"/>
      <c r="H974" s="38"/>
      <c r="I974" s="24"/>
      <c r="J974" s="39"/>
      <c r="K974" s="23"/>
      <c r="L974" s="166"/>
      <c r="M974" s="171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</row>
    <row r="975" spans="1:25" ht="15.75" customHeight="1" x14ac:dyDescent="0.25">
      <c r="A975" s="11"/>
      <c r="B975" s="21"/>
      <c r="C975" s="35"/>
      <c r="D975" s="21"/>
      <c r="E975" s="36"/>
      <c r="F975" s="22"/>
      <c r="G975" s="37"/>
      <c r="H975" s="38"/>
      <c r="I975" s="24"/>
      <c r="J975" s="39"/>
      <c r="K975" s="23"/>
      <c r="L975" s="166"/>
      <c r="M975" s="171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</row>
    <row r="976" spans="1:25" ht="15.75" customHeight="1" x14ac:dyDescent="0.25">
      <c r="A976" s="11"/>
      <c r="B976" s="21"/>
      <c r="C976" s="35"/>
      <c r="D976" s="21"/>
      <c r="E976" s="36"/>
      <c r="F976" s="22"/>
      <c r="G976" s="37"/>
      <c r="H976" s="38"/>
      <c r="I976" s="24"/>
      <c r="J976" s="39"/>
      <c r="K976" s="23"/>
      <c r="L976" s="166"/>
      <c r="M976" s="171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</row>
    <row r="977" spans="1:25" ht="15.75" customHeight="1" x14ac:dyDescent="0.25">
      <c r="A977" s="11"/>
      <c r="B977" s="21"/>
      <c r="C977" s="35"/>
      <c r="D977" s="21"/>
      <c r="E977" s="36"/>
      <c r="F977" s="22"/>
      <c r="G977" s="37"/>
      <c r="H977" s="38"/>
      <c r="I977" s="24"/>
      <c r="J977" s="39"/>
      <c r="K977" s="23"/>
      <c r="L977" s="166"/>
      <c r="M977" s="171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</row>
    <row r="978" spans="1:25" ht="15.75" customHeight="1" x14ac:dyDescent="0.25">
      <c r="A978" s="11"/>
      <c r="B978" s="21"/>
      <c r="C978" s="35"/>
      <c r="D978" s="21"/>
      <c r="E978" s="36"/>
      <c r="F978" s="22"/>
      <c r="G978" s="37"/>
      <c r="H978" s="38"/>
      <c r="I978" s="24"/>
      <c r="J978" s="39"/>
      <c r="K978" s="23"/>
      <c r="L978" s="166"/>
      <c r="M978" s="171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</row>
    <row r="979" spans="1:25" ht="15.75" customHeight="1" x14ac:dyDescent="0.25">
      <c r="A979" s="11"/>
      <c r="B979" s="21"/>
      <c r="C979" s="35"/>
      <c r="D979" s="21"/>
      <c r="E979" s="36"/>
      <c r="F979" s="22"/>
      <c r="G979" s="37"/>
      <c r="H979" s="38"/>
      <c r="I979" s="24"/>
      <c r="J979" s="39"/>
      <c r="K979" s="23"/>
      <c r="L979" s="166"/>
      <c r="M979" s="171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</row>
    <row r="980" spans="1:25" ht="15.75" customHeight="1" x14ac:dyDescent="0.25">
      <c r="A980" s="11"/>
      <c r="B980" s="21"/>
      <c r="C980" s="35"/>
      <c r="D980" s="21"/>
      <c r="E980" s="36"/>
      <c r="F980" s="22"/>
      <c r="G980" s="37"/>
      <c r="H980" s="38"/>
      <c r="I980" s="24"/>
      <c r="J980" s="39"/>
      <c r="K980" s="23"/>
      <c r="L980" s="166"/>
      <c r="M980" s="171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</row>
    <row r="981" spans="1:25" ht="15.75" customHeight="1" x14ac:dyDescent="0.25">
      <c r="A981" s="11"/>
      <c r="B981" s="21"/>
      <c r="C981" s="35"/>
      <c r="D981" s="21"/>
      <c r="E981" s="36"/>
      <c r="F981" s="22"/>
      <c r="G981" s="37"/>
      <c r="H981" s="38"/>
      <c r="I981" s="24"/>
      <c r="J981" s="39"/>
      <c r="K981" s="23"/>
      <c r="L981" s="166"/>
      <c r="M981" s="171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</row>
    <row r="982" spans="1:25" ht="15.75" customHeight="1" x14ac:dyDescent="0.25">
      <c r="A982" s="11"/>
      <c r="B982" s="21"/>
      <c r="C982" s="35"/>
      <c r="D982" s="21"/>
      <c r="E982" s="36"/>
      <c r="F982" s="22"/>
      <c r="G982" s="37"/>
      <c r="H982" s="38"/>
      <c r="I982" s="24"/>
      <c r="J982" s="39"/>
      <c r="K982" s="23"/>
      <c r="L982" s="166"/>
      <c r="M982" s="171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</row>
    <row r="983" spans="1:25" ht="15.75" customHeight="1" x14ac:dyDescent="0.25">
      <c r="A983" s="11"/>
      <c r="B983" s="21"/>
      <c r="C983" s="35"/>
      <c r="D983" s="21"/>
      <c r="E983" s="36"/>
      <c r="F983" s="22"/>
      <c r="G983" s="37"/>
      <c r="H983" s="38"/>
      <c r="I983" s="24"/>
      <c r="J983" s="39"/>
      <c r="K983" s="23"/>
      <c r="L983" s="166"/>
      <c r="M983" s="171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</row>
    <row r="984" spans="1:25" ht="15.75" customHeight="1" x14ac:dyDescent="0.25">
      <c r="A984" s="11"/>
      <c r="B984" s="21"/>
      <c r="C984" s="35"/>
      <c r="D984" s="21"/>
      <c r="E984" s="36"/>
      <c r="F984" s="22"/>
      <c r="G984" s="37"/>
      <c r="H984" s="38"/>
      <c r="I984" s="24"/>
      <c r="J984" s="39"/>
      <c r="K984" s="23"/>
      <c r="L984" s="166"/>
      <c r="M984" s="171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</row>
    <row r="985" spans="1:25" ht="15.75" customHeight="1" x14ac:dyDescent="0.25">
      <c r="A985" s="11"/>
      <c r="B985" s="21"/>
      <c r="C985" s="35"/>
      <c r="D985" s="21"/>
      <c r="E985" s="36"/>
      <c r="F985" s="22"/>
      <c r="G985" s="37"/>
      <c r="H985" s="38"/>
      <c r="I985" s="24"/>
      <c r="J985" s="39"/>
      <c r="K985" s="23"/>
      <c r="L985" s="166"/>
      <c r="M985" s="171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</row>
    <row r="986" spans="1:25" ht="15.75" customHeight="1" x14ac:dyDescent="0.25">
      <c r="A986" s="11"/>
      <c r="B986" s="21"/>
      <c r="C986" s="35"/>
      <c r="D986" s="21"/>
      <c r="E986" s="36"/>
      <c r="F986" s="22"/>
      <c r="G986" s="37"/>
      <c r="H986" s="38"/>
      <c r="I986" s="24"/>
      <c r="J986" s="39"/>
      <c r="K986" s="23"/>
      <c r="L986" s="166"/>
      <c r="M986" s="171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</row>
    <row r="987" spans="1:25" ht="15.75" customHeight="1" x14ac:dyDescent="0.25">
      <c r="A987" s="11"/>
      <c r="B987" s="21"/>
      <c r="C987" s="35"/>
      <c r="D987" s="21"/>
      <c r="E987" s="36"/>
      <c r="F987" s="22"/>
      <c r="G987" s="37"/>
      <c r="H987" s="38"/>
      <c r="I987" s="24"/>
      <c r="J987" s="39"/>
      <c r="K987" s="23"/>
      <c r="L987" s="166"/>
      <c r="M987" s="171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</row>
    <row r="988" spans="1:25" ht="15.75" customHeight="1" x14ac:dyDescent="0.25">
      <c r="A988" s="11"/>
      <c r="B988" s="21"/>
      <c r="C988" s="35"/>
      <c r="D988" s="21"/>
      <c r="E988" s="36"/>
      <c r="F988" s="22"/>
      <c r="G988" s="37"/>
      <c r="H988" s="38"/>
      <c r="I988" s="24"/>
      <c r="J988" s="39"/>
      <c r="K988" s="23"/>
      <c r="L988" s="166"/>
      <c r="M988" s="171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</row>
    <row r="989" spans="1:25" ht="15.75" customHeight="1" x14ac:dyDescent="0.25">
      <c r="A989" s="11"/>
      <c r="B989" s="21"/>
      <c r="C989" s="35"/>
      <c r="D989" s="21"/>
      <c r="E989" s="36"/>
      <c r="F989" s="22"/>
      <c r="G989" s="37"/>
      <c r="H989" s="38"/>
      <c r="I989" s="24"/>
      <c r="J989" s="39"/>
      <c r="K989" s="23"/>
      <c r="L989" s="166"/>
      <c r="M989" s="171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</row>
    <row r="990" spans="1:25" ht="15.75" customHeight="1" x14ac:dyDescent="0.25">
      <c r="A990" s="11"/>
      <c r="B990" s="21"/>
      <c r="C990" s="35"/>
      <c r="D990" s="21"/>
      <c r="E990" s="36"/>
      <c r="F990" s="22"/>
      <c r="G990" s="37"/>
      <c r="H990" s="38"/>
      <c r="I990" s="24"/>
      <c r="J990" s="39"/>
      <c r="K990" s="23"/>
      <c r="L990" s="166"/>
      <c r="M990" s="171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</row>
    <row r="991" spans="1:25" ht="15.75" customHeight="1" x14ac:dyDescent="0.25">
      <c r="A991" s="11"/>
      <c r="B991" s="21"/>
      <c r="C991" s="35"/>
      <c r="D991" s="21"/>
      <c r="E991" s="36"/>
      <c r="F991" s="22"/>
      <c r="G991" s="37"/>
      <c r="H991" s="38"/>
      <c r="I991" s="24"/>
      <c r="J991" s="39"/>
      <c r="K991" s="23"/>
      <c r="L991" s="166"/>
      <c r="M991" s="171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</row>
    <row r="992" spans="1:25" ht="15.75" customHeight="1" x14ac:dyDescent="0.25">
      <c r="A992" s="11"/>
      <c r="B992" s="21"/>
      <c r="C992" s="35"/>
      <c r="D992" s="21"/>
      <c r="E992" s="36"/>
      <c r="F992" s="22"/>
      <c r="G992" s="37"/>
      <c r="H992" s="38"/>
      <c r="I992" s="24"/>
      <c r="J992" s="39"/>
      <c r="K992" s="23"/>
      <c r="L992" s="166"/>
      <c r="M992" s="171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</row>
    <row r="993" spans="1:25" ht="15.75" customHeight="1" x14ac:dyDescent="0.25">
      <c r="A993" s="11"/>
      <c r="B993" s="21"/>
      <c r="C993" s="35"/>
      <c r="D993" s="21"/>
      <c r="E993" s="36"/>
      <c r="F993" s="22"/>
      <c r="G993" s="37"/>
      <c r="H993" s="38"/>
      <c r="I993" s="24"/>
      <c r="J993" s="39"/>
      <c r="K993" s="23"/>
      <c r="L993" s="166"/>
      <c r="M993" s="171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</row>
    <row r="994" spans="1:25" ht="15.75" customHeight="1" x14ac:dyDescent="0.25">
      <c r="A994" s="11"/>
      <c r="B994" s="21"/>
      <c r="C994" s="35"/>
      <c r="D994" s="21"/>
      <c r="E994" s="36"/>
      <c r="F994" s="22"/>
      <c r="G994" s="37"/>
      <c r="H994" s="38"/>
      <c r="I994" s="24"/>
      <c r="J994" s="39"/>
      <c r="K994" s="23"/>
      <c r="L994" s="166"/>
      <c r="M994" s="171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</row>
    <row r="995" spans="1:25" ht="15.75" customHeight="1" x14ac:dyDescent="0.25">
      <c r="A995" s="11"/>
      <c r="B995" s="21"/>
      <c r="C995" s="35"/>
      <c r="D995" s="21"/>
      <c r="E995" s="36"/>
      <c r="F995" s="22"/>
      <c r="G995" s="37"/>
      <c r="H995" s="38"/>
      <c r="I995" s="24"/>
      <c r="J995" s="39"/>
      <c r="K995" s="23"/>
      <c r="L995" s="166"/>
      <c r="M995" s="171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</row>
    <row r="996" spans="1:25" ht="15.75" customHeight="1" x14ac:dyDescent="0.25">
      <c r="A996" s="11"/>
      <c r="B996" s="21"/>
      <c r="C996" s="35"/>
      <c r="D996" s="21"/>
      <c r="E996" s="36"/>
      <c r="F996" s="22"/>
      <c r="G996" s="37"/>
      <c r="H996" s="38"/>
      <c r="I996" s="24"/>
      <c r="J996" s="39"/>
      <c r="K996" s="23"/>
      <c r="L996" s="166"/>
      <c r="M996" s="171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</row>
    <row r="997" spans="1:25" ht="15.75" customHeight="1" x14ac:dyDescent="0.25">
      <c r="A997" s="11"/>
      <c r="B997" s="21"/>
      <c r="C997" s="35"/>
      <c r="D997" s="21"/>
      <c r="E997" s="36"/>
      <c r="F997" s="22"/>
      <c r="G997" s="37"/>
      <c r="H997" s="38"/>
      <c r="I997" s="24"/>
      <c r="J997" s="39"/>
      <c r="K997" s="23"/>
      <c r="L997" s="166"/>
      <c r="M997" s="171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</row>
    <row r="998" spans="1:25" ht="15.75" customHeight="1" x14ac:dyDescent="0.25">
      <c r="A998" s="11"/>
      <c r="B998" s="21"/>
      <c r="C998" s="35"/>
      <c r="D998" s="21"/>
      <c r="E998" s="36"/>
      <c r="F998" s="22"/>
      <c r="G998" s="37"/>
      <c r="H998" s="38"/>
      <c r="I998" s="24"/>
      <c r="J998" s="39"/>
      <c r="K998" s="23"/>
      <c r="L998" s="166"/>
      <c r="M998" s="171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</row>
    <row r="999" spans="1:25" ht="15.75" customHeight="1" x14ac:dyDescent="0.25">
      <c r="A999" s="11"/>
      <c r="B999" s="21"/>
      <c r="C999" s="35"/>
      <c r="D999" s="21"/>
      <c r="E999" s="36"/>
      <c r="F999" s="22"/>
      <c r="G999" s="37"/>
      <c r="H999" s="38"/>
      <c r="I999" s="24"/>
      <c r="J999" s="39"/>
      <c r="K999" s="23"/>
      <c r="L999" s="166"/>
      <c r="M999" s="171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</row>
    <row r="1000" spans="1:25" ht="15.75" customHeight="1" x14ac:dyDescent="0.25">
      <c r="A1000" s="11"/>
      <c r="B1000" s="21"/>
      <c r="C1000" s="35"/>
      <c r="D1000" s="21"/>
      <c r="E1000" s="36"/>
      <c r="F1000" s="22"/>
      <c r="G1000" s="37"/>
      <c r="H1000" s="38"/>
      <c r="I1000" s="24"/>
      <c r="J1000" s="39"/>
      <c r="K1000" s="23"/>
      <c r="L1000" s="166"/>
      <c r="M1000" s="171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</row>
    <row r="1001" spans="1:25" ht="15.75" customHeight="1" x14ac:dyDescent="0.25">
      <c r="A1001" s="11"/>
      <c r="B1001" s="21"/>
      <c r="C1001" s="35"/>
      <c r="D1001" s="21"/>
      <c r="E1001" s="36"/>
      <c r="F1001" s="22"/>
      <c r="G1001" s="37"/>
      <c r="H1001" s="38"/>
      <c r="I1001" s="24"/>
      <c r="J1001" s="39"/>
      <c r="K1001" s="23"/>
      <c r="L1001" s="166"/>
      <c r="M1001" s="171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</row>
    <row r="1002" spans="1:25" ht="15.75" customHeight="1" x14ac:dyDescent="0.25">
      <c r="A1002" s="11"/>
      <c r="B1002" s="21"/>
      <c r="C1002" s="35"/>
      <c r="D1002" s="21"/>
      <c r="E1002" s="36"/>
      <c r="F1002" s="22"/>
      <c r="G1002" s="37"/>
      <c r="H1002" s="38"/>
      <c r="I1002" s="24"/>
      <c r="J1002" s="39"/>
      <c r="K1002" s="23"/>
      <c r="L1002" s="166"/>
      <c r="M1002" s="171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</row>
    <row r="1003" spans="1:25" ht="15.75" customHeight="1" x14ac:dyDescent="0.25">
      <c r="A1003" s="11"/>
      <c r="B1003" s="21"/>
      <c r="C1003" s="35"/>
      <c r="D1003" s="21"/>
      <c r="E1003" s="36"/>
      <c r="F1003" s="22"/>
      <c r="G1003" s="37"/>
      <c r="H1003" s="38"/>
      <c r="I1003" s="24"/>
      <c r="J1003" s="39"/>
      <c r="K1003" s="23"/>
      <c r="L1003" s="166"/>
      <c r="M1003" s="171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</row>
    <row r="1004" spans="1:25" ht="15.75" customHeight="1" x14ac:dyDescent="0.25">
      <c r="A1004" s="11"/>
      <c r="B1004" s="21"/>
      <c r="C1004" s="35"/>
      <c r="D1004" s="21"/>
      <c r="E1004" s="36"/>
      <c r="F1004" s="22"/>
      <c r="G1004" s="37"/>
      <c r="H1004" s="38"/>
      <c r="I1004" s="24"/>
      <c r="J1004" s="39"/>
      <c r="K1004" s="23"/>
      <c r="L1004" s="166"/>
      <c r="M1004" s="171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</row>
    <row r="1005" spans="1:25" ht="15.75" customHeight="1" x14ac:dyDescent="0.25">
      <c r="A1005" s="11"/>
      <c r="B1005" s="21"/>
      <c r="C1005" s="35"/>
      <c r="D1005" s="21"/>
      <c r="E1005" s="36"/>
      <c r="F1005" s="22"/>
      <c r="G1005" s="37"/>
      <c r="H1005" s="38"/>
      <c r="I1005" s="24"/>
      <c r="J1005" s="39"/>
      <c r="K1005" s="23"/>
      <c r="L1005" s="166"/>
      <c r="M1005" s="171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</row>
    <row r="1006" spans="1:25" ht="15.75" customHeight="1" x14ac:dyDescent="0.25">
      <c r="A1006" s="11"/>
      <c r="B1006" s="21"/>
      <c r="C1006" s="35"/>
      <c r="D1006" s="21"/>
      <c r="E1006" s="36"/>
      <c r="F1006" s="22"/>
      <c r="G1006" s="37"/>
      <c r="H1006" s="38"/>
      <c r="I1006" s="24"/>
      <c r="J1006" s="39"/>
      <c r="K1006" s="23"/>
      <c r="L1006" s="166"/>
      <c r="M1006" s="171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</row>
    <row r="1007" spans="1:25" ht="15.75" customHeight="1" x14ac:dyDescent="0.25">
      <c r="A1007" s="11"/>
      <c r="B1007" s="21"/>
      <c r="C1007" s="35"/>
      <c r="D1007" s="21"/>
      <c r="E1007" s="36"/>
      <c r="F1007" s="22"/>
      <c r="G1007" s="37"/>
      <c r="H1007" s="38"/>
      <c r="I1007" s="24"/>
      <c r="J1007" s="39"/>
      <c r="K1007" s="23"/>
      <c r="L1007" s="166"/>
      <c r="M1007" s="171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</row>
    <row r="1008" spans="1:25" ht="15.75" customHeight="1" x14ac:dyDescent="0.25">
      <c r="A1008" s="11"/>
      <c r="B1008" s="21"/>
      <c r="C1008" s="35"/>
      <c r="D1008" s="21"/>
      <c r="E1008" s="36"/>
      <c r="F1008" s="22"/>
      <c r="G1008" s="37"/>
      <c r="H1008" s="38"/>
      <c r="I1008" s="24"/>
      <c r="J1008" s="39"/>
      <c r="K1008" s="23"/>
      <c r="L1008" s="166"/>
      <c r="M1008" s="171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</row>
    <row r="1009" spans="1:25" ht="15.75" customHeight="1" x14ac:dyDescent="0.25">
      <c r="A1009" s="11"/>
      <c r="B1009" s="21"/>
      <c r="C1009" s="35"/>
      <c r="D1009" s="21"/>
      <c r="E1009" s="36"/>
      <c r="F1009" s="22"/>
      <c r="G1009" s="37"/>
      <c r="H1009" s="38"/>
      <c r="I1009" s="24"/>
      <c r="J1009" s="39"/>
      <c r="K1009" s="23"/>
      <c r="L1009" s="166"/>
      <c r="M1009" s="171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</row>
    <row r="1010" spans="1:25" ht="15.75" customHeight="1" x14ac:dyDescent="0.25">
      <c r="A1010" s="11"/>
      <c r="B1010" s="21"/>
      <c r="C1010" s="35"/>
      <c r="D1010" s="21"/>
      <c r="E1010" s="36"/>
      <c r="F1010" s="22"/>
      <c r="G1010" s="37"/>
      <c r="H1010" s="38"/>
      <c r="I1010" s="24"/>
      <c r="J1010" s="39"/>
      <c r="K1010" s="23"/>
      <c r="L1010" s="166"/>
      <c r="M1010" s="171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</row>
  </sheetData>
  <autoFilter ref="A11:N107" xr:uid="{00000000-0009-0000-0000-000000000000}">
    <sortState xmlns:xlrd2="http://schemas.microsoft.com/office/spreadsheetml/2017/richdata2" ref="A12:N108">
      <sortCondition ref="A11:A107"/>
    </sortState>
  </autoFilter>
  <mergeCells count="13">
    <mergeCell ref="A1:N1"/>
    <mergeCell ref="K3:N3"/>
    <mergeCell ref="A5:C5"/>
    <mergeCell ref="A8:C8"/>
    <mergeCell ref="A10:C10"/>
    <mergeCell ref="D10:E10"/>
    <mergeCell ref="F10:I10"/>
    <mergeCell ref="K10:N10"/>
    <mergeCell ref="A6:C6"/>
    <mergeCell ref="A7:C7"/>
    <mergeCell ref="A3:C3"/>
    <mergeCell ref="D3:E3"/>
    <mergeCell ref="F3:I3"/>
  </mergeCells>
  <pageMargins left="0.25" right="0.25" top="0.75" bottom="0.75" header="0.3" footer="0.3"/>
  <pageSetup scale="6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E1002"/>
  <sheetViews>
    <sheetView workbookViewId="0">
      <selection sqref="A1:AC1"/>
    </sheetView>
  </sheetViews>
  <sheetFormatPr baseColWidth="10" defaultColWidth="14.42578125" defaultRowHeight="15" customHeight="1" x14ac:dyDescent="0.25"/>
  <cols>
    <col min="1" max="1" width="7" customWidth="1"/>
    <col min="2" max="2" width="7.7109375" style="121" customWidth="1"/>
    <col min="3" max="3" width="7.42578125" customWidth="1"/>
    <col min="4" max="7" width="6.7109375" customWidth="1"/>
    <col min="8" max="8" width="9" customWidth="1"/>
    <col min="9" max="9" width="10" customWidth="1"/>
    <col min="10" max="10" width="8.140625" customWidth="1"/>
    <col min="11" max="11" width="9.140625" customWidth="1"/>
    <col min="12" max="12" width="9" customWidth="1"/>
    <col min="13" max="13" width="10" customWidth="1"/>
    <col min="14" max="14" width="8" customWidth="1"/>
    <col min="15" max="15" width="8.7109375" customWidth="1"/>
    <col min="16" max="16" width="9.7109375" customWidth="1"/>
    <col min="17" max="17" width="8.42578125" customWidth="1"/>
    <col min="18" max="18" width="9.42578125" customWidth="1"/>
    <col min="19" max="19" width="6.7109375" customWidth="1"/>
    <col min="20" max="20" width="8.5703125" customWidth="1"/>
    <col min="21" max="21" width="9.5703125" customWidth="1"/>
    <col min="22" max="22" width="10.42578125" customWidth="1"/>
    <col min="23" max="23" width="11.42578125" customWidth="1"/>
    <col min="24" max="24" width="9.140625" customWidth="1"/>
    <col min="25" max="25" width="10.140625" customWidth="1"/>
    <col min="26" max="26" width="8.85546875" customWidth="1"/>
    <col min="27" max="27" width="9.85546875" customWidth="1"/>
    <col min="28" max="28" width="8.28515625" customWidth="1"/>
    <col min="29" max="29" width="9.28515625" customWidth="1"/>
  </cols>
  <sheetData>
    <row r="1" spans="1:31" s="121" customFormat="1" ht="25.5" customHeight="1" thickBot="1" x14ac:dyDescent="0.3">
      <c r="A1" s="207" t="s">
        <v>49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</row>
    <row r="2" spans="1:31" ht="31.5" customHeight="1" x14ac:dyDescent="0.25">
      <c r="A2" s="137" t="s">
        <v>3</v>
      </c>
      <c r="B2" s="147" t="s">
        <v>50</v>
      </c>
      <c r="C2" s="138" t="s">
        <v>0</v>
      </c>
      <c r="D2" s="139" t="s">
        <v>6</v>
      </c>
      <c r="E2" s="140" t="s">
        <v>23</v>
      </c>
      <c r="F2" s="141" t="s">
        <v>24</v>
      </c>
      <c r="G2" s="141" t="s">
        <v>25</v>
      </c>
      <c r="H2" s="141" t="s">
        <v>26</v>
      </c>
      <c r="I2" s="141" t="s">
        <v>27</v>
      </c>
      <c r="J2" s="141" t="s">
        <v>28</v>
      </c>
      <c r="K2" s="141" t="s">
        <v>29</v>
      </c>
      <c r="L2" s="141" t="s">
        <v>30</v>
      </c>
      <c r="M2" s="141" t="s">
        <v>31</v>
      </c>
      <c r="N2" s="141" t="s">
        <v>32</v>
      </c>
      <c r="O2" s="141" t="s">
        <v>33</v>
      </c>
      <c r="P2" s="141" t="s">
        <v>34</v>
      </c>
      <c r="Q2" s="141" t="s">
        <v>35</v>
      </c>
      <c r="R2" s="141" t="s">
        <v>36</v>
      </c>
      <c r="S2" s="141" t="s">
        <v>37</v>
      </c>
      <c r="T2" s="141" t="s">
        <v>38</v>
      </c>
      <c r="U2" s="141" t="s">
        <v>39</v>
      </c>
      <c r="V2" s="141" t="s">
        <v>40</v>
      </c>
      <c r="W2" s="141" t="s">
        <v>41</v>
      </c>
      <c r="X2" s="141" t="s">
        <v>42</v>
      </c>
      <c r="Y2" s="141" t="s">
        <v>43</v>
      </c>
      <c r="Z2" s="141" t="s">
        <v>44</v>
      </c>
      <c r="AA2" s="141" t="s">
        <v>45</v>
      </c>
      <c r="AB2" s="141" t="s">
        <v>46</v>
      </c>
      <c r="AC2" s="141" t="s">
        <v>47</v>
      </c>
      <c r="AD2" s="59"/>
      <c r="AE2" s="59"/>
    </row>
    <row r="3" spans="1:31" ht="15.75" x14ac:dyDescent="0.25">
      <c r="A3" s="89">
        <f t="shared" ref="A3:A98" si="0">SUM(E3:AC3)</f>
        <v>62178</v>
      </c>
      <c r="B3" s="144">
        <v>1</v>
      </c>
      <c r="C3" s="60">
        <v>1</v>
      </c>
      <c r="D3" s="60">
        <v>0</v>
      </c>
      <c r="E3" s="61">
        <v>0</v>
      </c>
      <c r="F3" s="62">
        <v>20849</v>
      </c>
      <c r="G3" s="62">
        <v>0</v>
      </c>
      <c r="H3" s="62">
        <v>550</v>
      </c>
      <c r="I3" s="62">
        <v>878</v>
      </c>
      <c r="J3" s="62">
        <v>4615</v>
      </c>
      <c r="K3" s="62">
        <v>4171</v>
      </c>
      <c r="L3" s="62">
        <v>641</v>
      </c>
      <c r="M3" s="62">
        <v>1530</v>
      </c>
      <c r="N3" s="62">
        <v>549</v>
      </c>
      <c r="O3" s="62">
        <v>1378</v>
      </c>
      <c r="P3" s="62">
        <v>1028</v>
      </c>
      <c r="Q3" s="62">
        <v>3984</v>
      </c>
      <c r="R3" s="62">
        <v>3697</v>
      </c>
      <c r="S3" s="62">
        <v>2106</v>
      </c>
      <c r="T3" s="62">
        <v>74</v>
      </c>
      <c r="U3" s="62">
        <v>190</v>
      </c>
      <c r="V3" s="62">
        <v>875</v>
      </c>
      <c r="W3" s="62">
        <v>691</v>
      </c>
      <c r="X3" s="62">
        <v>501</v>
      </c>
      <c r="Y3" s="62">
        <v>282</v>
      </c>
      <c r="Z3" s="62">
        <v>4611</v>
      </c>
      <c r="AA3" s="62">
        <v>4819</v>
      </c>
      <c r="AB3" s="62">
        <v>2196</v>
      </c>
      <c r="AC3" s="62">
        <v>1963</v>
      </c>
      <c r="AD3" s="63"/>
      <c r="AE3" s="63"/>
    </row>
    <row r="4" spans="1:31" ht="15.75" x14ac:dyDescent="0.25">
      <c r="A4" s="135">
        <f t="shared" si="0"/>
        <v>63873</v>
      </c>
      <c r="B4" s="142">
        <v>2</v>
      </c>
      <c r="C4" s="64">
        <v>1</v>
      </c>
      <c r="D4" s="64">
        <v>1</v>
      </c>
      <c r="E4" s="65">
        <v>0</v>
      </c>
      <c r="F4" s="66">
        <v>23249</v>
      </c>
      <c r="G4" s="66">
        <v>0</v>
      </c>
      <c r="H4" s="66">
        <v>712</v>
      </c>
      <c r="I4" s="66">
        <v>1037</v>
      </c>
      <c r="J4" s="66">
        <v>3998</v>
      </c>
      <c r="K4" s="66">
        <v>3689</v>
      </c>
      <c r="L4" s="66">
        <v>791</v>
      </c>
      <c r="M4" s="66">
        <v>2005</v>
      </c>
      <c r="N4" s="66">
        <v>619</v>
      </c>
      <c r="O4" s="66">
        <v>1290</v>
      </c>
      <c r="P4" s="66">
        <v>882</v>
      </c>
      <c r="Q4" s="66">
        <v>3935</v>
      </c>
      <c r="R4" s="66">
        <v>3574</v>
      </c>
      <c r="S4" s="66">
        <v>3056</v>
      </c>
      <c r="T4" s="66">
        <v>64</v>
      </c>
      <c r="U4" s="66">
        <v>243</v>
      </c>
      <c r="V4" s="66">
        <v>1196</v>
      </c>
      <c r="W4" s="66">
        <v>797</v>
      </c>
      <c r="X4" s="66">
        <v>517</v>
      </c>
      <c r="Y4" s="66">
        <v>254</v>
      </c>
      <c r="Z4" s="66">
        <v>3859</v>
      </c>
      <c r="AA4" s="66">
        <v>4136</v>
      </c>
      <c r="AB4" s="66">
        <v>1948</v>
      </c>
      <c r="AC4" s="136">
        <v>2022</v>
      </c>
      <c r="AD4" s="63"/>
      <c r="AE4" s="63"/>
    </row>
    <row r="5" spans="1:31" x14ac:dyDescent="0.25">
      <c r="A5" s="89">
        <f t="shared" si="0"/>
        <v>62980</v>
      </c>
      <c r="B5" s="144">
        <v>3</v>
      </c>
      <c r="C5" s="67">
        <v>1</v>
      </c>
      <c r="D5" s="67">
        <v>2</v>
      </c>
      <c r="E5" s="68">
        <v>0</v>
      </c>
      <c r="F5" s="69">
        <v>22973</v>
      </c>
      <c r="G5" s="69">
        <v>0</v>
      </c>
      <c r="H5" s="69">
        <v>688</v>
      </c>
      <c r="I5" s="69">
        <v>1069</v>
      </c>
      <c r="J5" s="69">
        <v>3926</v>
      </c>
      <c r="K5" s="69">
        <v>3634</v>
      </c>
      <c r="L5" s="69">
        <v>840</v>
      </c>
      <c r="M5" s="69">
        <v>2095</v>
      </c>
      <c r="N5" s="69">
        <v>634</v>
      </c>
      <c r="O5" s="69">
        <v>1170</v>
      </c>
      <c r="P5" s="69">
        <v>800</v>
      </c>
      <c r="Q5" s="69">
        <v>3824</v>
      </c>
      <c r="R5" s="69">
        <v>3574</v>
      </c>
      <c r="S5" s="69">
        <v>2952</v>
      </c>
      <c r="T5" s="69">
        <v>74</v>
      </c>
      <c r="U5" s="69">
        <v>235</v>
      </c>
      <c r="V5" s="69">
        <v>1277</v>
      </c>
      <c r="W5" s="69">
        <v>860</v>
      </c>
      <c r="X5" s="69">
        <v>535</v>
      </c>
      <c r="Y5" s="69">
        <v>216</v>
      </c>
      <c r="Z5" s="69">
        <v>3840</v>
      </c>
      <c r="AA5" s="69">
        <v>3844</v>
      </c>
      <c r="AB5" s="69">
        <v>1988</v>
      </c>
      <c r="AC5" s="69">
        <v>1932</v>
      </c>
    </row>
    <row r="6" spans="1:31" x14ac:dyDescent="0.25">
      <c r="A6" s="135">
        <f t="shared" si="0"/>
        <v>63723</v>
      </c>
      <c r="B6" s="142">
        <v>4</v>
      </c>
      <c r="C6" s="64">
        <v>1</v>
      </c>
      <c r="D6" s="64">
        <v>3</v>
      </c>
      <c r="E6" s="65">
        <v>0</v>
      </c>
      <c r="F6" s="66">
        <v>23745</v>
      </c>
      <c r="G6" s="66">
        <v>0</v>
      </c>
      <c r="H6" s="66">
        <v>829</v>
      </c>
      <c r="I6" s="66">
        <v>1003</v>
      </c>
      <c r="J6" s="66">
        <v>3714</v>
      </c>
      <c r="K6" s="66">
        <v>3062</v>
      </c>
      <c r="L6" s="66">
        <v>724</v>
      </c>
      <c r="M6" s="66">
        <v>2147</v>
      </c>
      <c r="N6" s="66">
        <v>780</v>
      </c>
      <c r="O6" s="66">
        <v>1134</v>
      </c>
      <c r="P6" s="66">
        <v>812</v>
      </c>
      <c r="Q6" s="66">
        <v>4018</v>
      </c>
      <c r="R6" s="66">
        <v>3528</v>
      </c>
      <c r="S6" s="66">
        <v>2842</v>
      </c>
      <c r="T6" s="66">
        <v>108</v>
      </c>
      <c r="U6" s="66">
        <v>267</v>
      </c>
      <c r="V6" s="66">
        <v>1342</v>
      </c>
      <c r="W6" s="66">
        <v>787</v>
      </c>
      <c r="X6" s="66">
        <v>375</v>
      </c>
      <c r="Y6" s="66">
        <v>240</v>
      </c>
      <c r="Z6" s="66">
        <v>3850</v>
      </c>
      <c r="AA6" s="66">
        <v>4367</v>
      </c>
      <c r="AB6" s="66">
        <v>2127</v>
      </c>
      <c r="AC6" s="136">
        <v>1922</v>
      </c>
    </row>
    <row r="7" spans="1:31" x14ac:dyDescent="0.25">
      <c r="A7" s="89">
        <f t="shared" si="0"/>
        <v>62465</v>
      </c>
      <c r="B7" s="144">
        <v>5</v>
      </c>
      <c r="C7" s="67">
        <v>1</v>
      </c>
      <c r="D7" s="67">
        <v>4</v>
      </c>
      <c r="E7" s="68">
        <v>0</v>
      </c>
      <c r="F7" s="69">
        <v>26095</v>
      </c>
      <c r="G7" s="69">
        <v>0</v>
      </c>
      <c r="H7" s="69">
        <v>278</v>
      </c>
      <c r="I7" s="69">
        <v>1105</v>
      </c>
      <c r="J7" s="69">
        <v>2730</v>
      </c>
      <c r="K7" s="69">
        <v>2240</v>
      </c>
      <c r="L7" s="69">
        <v>1502</v>
      </c>
      <c r="M7" s="69">
        <v>2297</v>
      </c>
      <c r="N7" s="69">
        <v>346</v>
      </c>
      <c r="O7" s="69">
        <v>1488</v>
      </c>
      <c r="P7" s="69">
        <v>951</v>
      </c>
      <c r="Q7" s="69">
        <v>4064</v>
      </c>
      <c r="R7" s="69">
        <v>3619</v>
      </c>
      <c r="S7" s="69">
        <v>1811</v>
      </c>
      <c r="T7" s="69">
        <v>286</v>
      </c>
      <c r="U7" s="69">
        <v>519</v>
      </c>
      <c r="V7" s="69">
        <v>1292</v>
      </c>
      <c r="W7" s="69">
        <v>757</v>
      </c>
      <c r="X7" s="69">
        <v>378</v>
      </c>
      <c r="Y7" s="69">
        <v>221</v>
      </c>
      <c r="Z7" s="69">
        <v>3569</v>
      </c>
      <c r="AA7" s="69">
        <v>3560</v>
      </c>
      <c r="AB7" s="69">
        <v>1688</v>
      </c>
      <c r="AC7" s="69">
        <v>1669</v>
      </c>
    </row>
    <row r="8" spans="1:31" ht="15.75" x14ac:dyDescent="0.25">
      <c r="A8" s="135">
        <f t="shared" si="0"/>
        <v>99843</v>
      </c>
      <c r="B8" s="142">
        <v>6</v>
      </c>
      <c r="C8" s="64">
        <v>2</v>
      </c>
      <c r="D8" s="64">
        <v>0</v>
      </c>
      <c r="E8" s="65">
        <v>0</v>
      </c>
      <c r="F8" s="66">
        <v>37137</v>
      </c>
      <c r="G8" s="66">
        <v>0</v>
      </c>
      <c r="H8" s="66">
        <v>308</v>
      </c>
      <c r="I8" s="66">
        <v>83</v>
      </c>
      <c r="J8" s="66">
        <v>3567</v>
      </c>
      <c r="K8" s="66">
        <v>3839</v>
      </c>
      <c r="L8" s="66">
        <v>690</v>
      </c>
      <c r="M8" s="66">
        <v>6560</v>
      </c>
      <c r="N8" s="66">
        <v>312</v>
      </c>
      <c r="O8" s="66">
        <v>104</v>
      </c>
      <c r="P8" s="66">
        <v>387</v>
      </c>
      <c r="Q8" s="66">
        <v>8866</v>
      </c>
      <c r="R8" s="66">
        <v>6539</v>
      </c>
      <c r="S8" s="66">
        <v>3616</v>
      </c>
      <c r="T8" s="66">
        <v>94</v>
      </c>
      <c r="U8" s="66">
        <v>603</v>
      </c>
      <c r="V8" s="66">
        <v>2549</v>
      </c>
      <c r="W8" s="66">
        <v>1019</v>
      </c>
      <c r="X8" s="66">
        <v>213</v>
      </c>
      <c r="Y8" s="66">
        <v>219</v>
      </c>
      <c r="Z8" s="66">
        <v>6487</v>
      </c>
      <c r="AA8" s="66">
        <v>10768</v>
      </c>
      <c r="AB8" s="66">
        <v>3243</v>
      </c>
      <c r="AC8" s="136">
        <v>2640</v>
      </c>
      <c r="AD8" s="63"/>
      <c r="AE8" s="63"/>
    </row>
    <row r="9" spans="1:31" ht="15.75" x14ac:dyDescent="0.25">
      <c r="A9" s="89">
        <f t="shared" si="0"/>
        <v>440453</v>
      </c>
      <c r="B9" s="144">
        <v>7</v>
      </c>
      <c r="C9" s="67">
        <v>3</v>
      </c>
      <c r="D9" s="67">
        <v>0</v>
      </c>
      <c r="E9" s="68">
        <v>0</v>
      </c>
      <c r="F9" s="69">
        <v>130943</v>
      </c>
      <c r="G9" s="69">
        <v>0</v>
      </c>
      <c r="H9" s="69">
        <v>749</v>
      </c>
      <c r="I9" s="69">
        <v>870</v>
      </c>
      <c r="J9" s="69">
        <v>19160</v>
      </c>
      <c r="K9" s="69">
        <v>2124</v>
      </c>
      <c r="L9" s="69">
        <v>12997</v>
      </c>
      <c r="M9" s="69">
        <v>34367</v>
      </c>
      <c r="N9" s="69">
        <v>2368</v>
      </c>
      <c r="O9" s="69">
        <v>0</v>
      </c>
      <c r="P9" s="69">
        <v>0</v>
      </c>
      <c r="Q9" s="69">
        <v>42713</v>
      </c>
      <c r="R9" s="69">
        <v>43579</v>
      </c>
      <c r="S9" s="69">
        <v>16477</v>
      </c>
      <c r="T9" s="69">
        <v>40</v>
      </c>
      <c r="U9" s="69">
        <v>1099</v>
      </c>
      <c r="V9" s="69">
        <v>14855</v>
      </c>
      <c r="W9" s="69">
        <v>12405</v>
      </c>
      <c r="X9" s="69">
        <v>5192</v>
      </c>
      <c r="Y9" s="69">
        <v>4360</v>
      </c>
      <c r="Z9" s="69">
        <v>27315</v>
      </c>
      <c r="AA9" s="69">
        <v>28548</v>
      </c>
      <c r="AB9" s="69">
        <v>21772</v>
      </c>
      <c r="AC9" s="69">
        <v>18520</v>
      </c>
      <c r="AD9" s="63"/>
      <c r="AE9" s="63"/>
    </row>
    <row r="10" spans="1:31" x14ac:dyDescent="0.25">
      <c r="A10" s="135">
        <f t="shared" si="0"/>
        <v>20152</v>
      </c>
      <c r="B10" s="142">
        <v>8</v>
      </c>
      <c r="C10" s="64">
        <v>3</v>
      </c>
      <c r="D10" s="64">
        <v>1</v>
      </c>
      <c r="E10" s="65">
        <v>0</v>
      </c>
      <c r="F10" s="66">
        <v>9389</v>
      </c>
      <c r="G10" s="66">
        <v>0</v>
      </c>
      <c r="H10" s="66">
        <v>106</v>
      </c>
      <c r="I10" s="66">
        <v>60</v>
      </c>
      <c r="J10" s="66">
        <v>629</v>
      </c>
      <c r="K10" s="66">
        <v>653</v>
      </c>
      <c r="L10" s="66">
        <v>52</v>
      </c>
      <c r="M10" s="66">
        <v>1488</v>
      </c>
      <c r="N10" s="66">
        <v>200</v>
      </c>
      <c r="O10" s="66">
        <v>0</v>
      </c>
      <c r="P10" s="66">
        <v>0</v>
      </c>
      <c r="Q10" s="66">
        <v>1024</v>
      </c>
      <c r="R10" s="66">
        <v>1344</v>
      </c>
      <c r="S10" s="66">
        <v>830</v>
      </c>
      <c r="T10" s="66">
        <v>21</v>
      </c>
      <c r="U10" s="66">
        <v>49</v>
      </c>
      <c r="V10" s="66">
        <v>594</v>
      </c>
      <c r="W10" s="66">
        <v>481</v>
      </c>
      <c r="X10" s="66">
        <v>130</v>
      </c>
      <c r="Y10" s="66">
        <v>30</v>
      </c>
      <c r="Z10" s="66">
        <v>1280</v>
      </c>
      <c r="AA10" s="66">
        <v>915</v>
      </c>
      <c r="AB10" s="66">
        <v>617</v>
      </c>
      <c r="AC10" s="136">
        <v>260</v>
      </c>
    </row>
    <row r="11" spans="1:31" x14ac:dyDescent="0.25">
      <c r="A11" s="89">
        <f t="shared" si="0"/>
        <v>19180</v>
      </c>
      <c r="B11" s="144">
        <v>9</v>
      </c>
      <c r="C11" s="67">
        <v>3</v>
      </c>
      <c r="D11" s="67">
        <v>2</v>
      </c>
      <c r="E11" s="68">
        <v>0</v>
      </c>
      <c r="F11" s="69">
        <v>8975</v>
      </c>
      <c r="G11" s="69">
        <v>0</v>
      </c>
      <c r="H11" s="69">
        <v>61</v>
      </c>
      <c r="I11" s="69">
        <v>0</v>
      </c>
      <c r="J11" s="69">
        <v>901</v>
      </c>
      <c r="K11" s="69">
        <v>836</v>
      </c>
      <c r="L11" s="69">
        <v>460</v>
      </c>
      <c r="M11" s="69">
        <v>791</v>
      </c>
      <c r="N11" s="69">
        <v>330</v>
      </c>
      <c r="O11" s="69">
        <v>0</v>
      </c>
      <c r="P11" s="69">
        <v>0</v>
      </c>
      <c r="Q11" s="69">
        <v>941</v>
      </c>
      <c r="R11" s="69">
        <v>772</v>
      </c>
      <c r="S11" s="69">
        <v>829</v>
      </c>
      <c r="T11" s="69">
        <v>0</v>
      </c>
      <c r="U11" s="69">
        <v>49</v>
      </c>
      <c r="V11" s="69">
        <v>405</v>
      </c>
      <c r="W11" s="69">
        <v>409</v>
      </c>
      <c r="X11" s="69">
        <v>104</v>
      </c>
      <c r="Y11" s="69">
        <v>67</v>
      </c>
      <c r="Z11" s="69">
        <v>1135</v>
      </c>
      <c r="AA11" s="69">
        <v>1005</v>
      </c>
      <c r="AB11" s="69">
        <v>511</v>
      </c>
      <c r="AC11" s="69">
        <v>599</v>
      </c>
    </row>
    <row r="12" spans="1:31" x14ac:dyDescent="0.25">
      <c r="A12" s="135">
        <f t="shared" si="0"/>
        <v>484142</v>
      </c>
      <c r="B12" s="142">
        <v>10</v>
      </c>
      <c r="C12" s="64">
        <v>3</v>
      </c>
      <c r="D12" s="64">
        <v>3</v>
      </c>
      <c r="E12" s="65">
        <v>0</v>
      </c>
      <c r="F12" s="66">
        <v>202016</v>
      </c>
      <c r="G12" s="66">
        <v>0</v>
      </c>
      <c r="H12" s="66">
        <v>668</v>
      </c>
      <c r="I12" s="66">
        <v>792</v>
      </c>
      <c r="J12" s="66">
        <v>21415</v>
      </c>
      <c r="K12" s="66">
        <v>14181</v>
      </c>
      <c r="L12" s="66">
        <v>11462</v>
      </c>
      <c r="M12" s="66">
        <v>27136</v>
      </c>
      <c r="N12" s="66">
        <v>999</v>
      </c>
      <c r="O12" s="66">
        <v>0</v>
      </c>
      <c r="P12" s="66">
        <v>0</v>
      </c>
      <c r="Q12" s="66">
        <v>26217</v>
      </c>
      <c r="R12" s="66">
        <v>19127</v>
      </c>
      <c r="S12" s="66">
        <v>20248</v>
      </c>
      <c r="T12" s="66">
        <v>859</v>
      </c>
      <c r="U12" s="66">
        <v>3596</v>
      </c>
      <c r="V12" s="66">
        <v>6125</v>
      </c>
      <c r="W12" s="66">
        <v>5685</v>
      </c>
      <c r="X12" s="66">
        <v>3327</v>
      </c>
      <c r="Y12" s="66">
        <v>3516</v>
      </c>
      <c r="Z12" s="66">
        <v>36565</v>
      </c>
      <c r="AA12" s="66">
        <v>40236</v>
      </c>
      <c r="AB12" s="66">
        <v>19853</v>
      </c>
      <c r="AC12" s="136">
        <v>20119</v>
      </c>
    </row>
    <row r="13" spans="1:31" x14ac:dyDescent="0.25">
      <c r="A13" s="89">
        <f t="shared" si="0"/>
        <v>56374</v>
      </c>
      <c r="B13" s="144">
        <v>11</v>
      </c>
      <c r="C13" s="67">
        <v>3</v>
      </c>
      <c r="D13" s="67">
        <v>4</v>
      </c>
      <c r="E13" s="68">
        <v>49</v>
      </c>
      <c r="F13" s="69">
        <v>15017</v>
      </c>
      <c r="G13" s="69">
        <v>0</v>
      </c>
      <c r="H13" s="69">
        <v>124</v>
      </c>
      <c r="I13" s="69">
        <v>343</v>
      </c>
      <c r="J13" s="69">
        <v>590</v>
      </c>
      <c r="K13" s="69">
        <v>461</v>
      </c>
      <c r="L13" s="69">
        <v>2097</v>
      </c>
      <c r="M13" s="69">
        <v>3403</v>
      </c>
      <c r="N13" s="69">
        <v>193</v>
      </c>
      <c r="O13" s="69">
        <v>4</v>
      </c>
      <c r="P13" s="69">
        <v>0</v>
      </c>
      <c r="Q13" s="69">
        <v>3145</v>
      </c>
      <c r="R13" s="69">
        <v>2589</v>
      </c>
      <c r="S13" s="69">
        <v>1264</v>
      </c>
      <c r="T13" s="69">
        <v>2197</v>
      </c>
      <c r="U13" s="69">
        <v>18326</v>
      </c>
      <c r="V13" s="69">
        <v>1086</v>
      </c>
      <c r="W13" s="69">
        <v>1032</v>
      </c>
      <c r="X13" s="69">
        <v>0</v>
      </c>
      <c r="Y13" s="69">
        <v>15</v>
      </c>
      <c r="Z13" s="69">
        <v>1075</v>
      </c>
      <c r="AA13" s="69">
        <v>876</v>
      </c>
      <c r="AB13" s="69">
        <v>1668</v>
      </c>
      <c r="AC13" s="69">
        <v>820</v>
      </c>
    </row>
    <row r="14" spans="1:31" x14ac:dyDescent="0.25">
      <c r="A14" s="135">
        <f t="shared" si="0"/>
        <v>6796</v>
      </c>
      <c r="B14" s="142">
        <v>12</v>
      </c>
      <c r="C14" s="64">
        <v>4</v>
      </c>
      <c r="D14" s="64">
        <v>0</v>
      </c>
      <c r="E14" s="65">
        <v>0</v>
      </c>
      <c r="F14" s="66">
        <v>2827</v>
      </c>
      <c r="G14" s="66">
        <v>0</v>
      </c>
      <c r="H14" s="66">
        <v>0</v>
      </c>
      <c r="I14" s="66">
        <v>6</v>
      </c>
      <c r="J14" s="66">
        <v>276</v>
      </c>
      <c r="K14" s="66">
        <v>110</v>
      </c>
      <c r="L14" s="66">
        <v>215</v>
      </c>
      <c r="M14" s="66">
        <v>357</v>
      </c>
      <c r="N14" s="66">
        <v>52</v>
      </c>
      <c r="O14" s="66">
        <v>186</v>
      </c>
      <c r="P14" s="66">
        <v>102</v>
      </c>
      <c r="Q14" s="66">
        <v>532</v>
      </c>
      <c r="R14" s="66">
        <v>408</v>
      </c>
      <c r="S14" s="66">
        <v>154</v>
      </c>
      <c r="T14" s="66">
        <v>71</v>
      </c>
      <c r="U14" s="66">
        <v>3</v>
      </c>
      <c r="V14" s="66">
        <v>31</v>
      </c>
      <c r="W14" s="66">
        <v>8</v>
      </c>
      <c r="X14" s="66">
        <v>111</v>
      </c>
      <c r="Y14" s="66">
        <v>76</v>
      </c>
      <c r="Z14" s="66">
        <v>454</v>
      </c>
      <c r="AA14" s="66">
        <v>446</v>
      </c>
      <c r="AB14" s="66">
        <v>137</v>
      </c>
      <c r="AC14" s="136">
        <v>234</v>
      </c>
    </row>
    <row r="15" spans="1:31" x14ac:dyDescent="0.25">
      <c r="A15" s="89">
        <f t="shared" si="0"/>
        <v>2038</v>
      </c>
      <c r="B15" s="144">
        <v>13</v>
      </c>
      <c r="C15" s="67">
        <v>5</v>
      </c>
      <c r="D15" s="67">
        <v>0</v>
      </c>
      <c r="E15" s="68">
        <v>0</v>
      </c>
      <c r="F15" s="69">
        <v>1548</v>
      </c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 s="69">
        <v>0</v>
      </c>
      <c r="N15" s="69">
        <v>0</v>
      </c>
      <c r="O15" s="69">
        <v>176</v>
      </c>
      <c r="P15" s="69">
        <v>2</v>
      </c>
      <c r="Q15" s="69">
        <v>0</v>
      </c>
      <c r="R15" s="69">
        <v>0</v>
      </c>
      <c r="S15" s="69">
        <v>0</v>
      </c>
      <c r="T15" s="69">
        <v>0</v>
      </c>
      <c r="U15" s="69">
        <v>0</v>
      </c>
      <c r="V15" s="69">
        <v>0</v>
      </c>
      <c r="W15" s="69">
        <v>0</v>
      </c>
      <c r="X15" s="69">
        <v>0</v>
      </c>
      <c r="Y15" s="69">
        <v>0</v>
      </c>
      <c r="Z15" s="69">
        <v>197</v>
      </c>
      <c r="AA15" s="69">
        <v>115</v>
      </c>
      <c r="AB15" s="69">
        <v>0</v>
      </c>
      <c r="AC15" s="69">
        <v>0</v>
      </c>
    </row>
    <row r="16" spans="1:31" x14ac:dyDescent="0.25">
      <c r="A16" s="135">
        <f t="shared" si="0"/>
        <v>9288</v>
      </c>
      <c r="B16" s="142">
        <v>14</v>
      </c>
      <c r="C16" s="64">
        <v>5</v>
      </c>
      <c r="D16" s="64">
        <v>1</v>
      </c>
      <c r="E16" s="65">
        <v>0</v>
      </c>
      <c r="F16" s="66">
        <v>7884</v>
      </c>
      <c r="G16" s="66">
        <v>0</v>
      </c>
      <c r="H16" s="66">
        <v>0</v>
      </c>
      <c r="I16" s="66">
        <v>0</v>
      </c>
      <c r="J16" s="66">
        <v>0</v>
      </c>
      <c r="K16" s="66">
        <v>0</v>
      </c>
      <c r="L16" s="66">
        <v>0</v>
      </c>
      <c r="M16" s="66">
        <v>0</v>
      </c>
      <c r="N16" s="66">
        <v>0</v>
      </c>
      <c r="O16" s="66">
        <v>71</v>
      </c>
      <c r="P16" s="66">
        <v>3</v>
      </c>
      <c r="Q16" s="66">
        <v>0</v>
      </c>
      <c r="R16" s="66">
        <v>0</v>
      </c>
      <c r="S16" s="66">
        <v>0</v>
      </c>
      <c r="T16" s="66">
        <v>0</v>
      </c>
      <c r="U16" s="66">
        <v>0</v>
      </c>
      <c r="V16" s="66">
        <v>0</v>
      </c>
      <c r="W16" s="66">
        <v>0</v>
      </c>
      <c r="X16" s="66">
        <v>0</v>
      </c>
      <c r="Y16" s="66">
        <v>0</v>
      </c>
      <c r="Z16" s="66">
        <v>483</v>
      </c>
      <c r="AA16" s="66">
        <v>847</v>
      </c>
      <c r="AB16" s="66">
        <v>0</v>
      </c>
      <c r="AC16" s="136">
        <v>0</v>
      </c>
    </row>
    <row r="17" spans="1:29" x14ac:dyDescent="0.25">
      <c r="A17" s="89">
        <f t="shared" si="0"/>
        <v>152320</v>
      </c>
      <c r="B17" s="144">
        <v>15</v>
      </c>
      <c r="C17" s="67">
        <v>6</v>
      </c>
      <c r="D17" s="67">
        <v>0</v>
      </c>
      <c r="E17" s="68">
        <v>0</v>
      </c>
      <c r="F17" s="69">
        <v>61477</v>
      </c>
      <c r="G17" s="69">
        <v>0</v>
      </c>
      <c r="H17" s="69">
        <v>2319</v>
      </c>
      <c r="I17" s="69">
        <v>2795</v>
      </c>
      <c r="J17" s="69">
        <v>7039</v>
      </c>
      <c r="K17" s="69">
        <v>6821</v>
      </c>
      <c r="L17" s="69">
        <v>3406</v>
      </c>
      <c r="M17" s="69">
        <v>11053</v>
      </c>
      <c r="N17" s="69">
        <v>1515</v>
      </c>
      <c r="O17" s="69">
        <v>2600</v>
      </c>
      <c r="P17" s="69">
        <v>2104</v>
      </c>
      <c r="Q17" s="69">
        <v>8378</v>
      </c>
      <c r="R17" s="69">
        <v>8003</v>
      </c>
      <c r="S17" s="69">
        <v>3417</v>
      </c>
      <c r="T17" s="69">
        <v>151</v>
      </c>
      <c r="U17" s="69">
        <v>672</v>
      </c>
      <c r="V17" s="69">
        <v>3479</v>
      </c>
      <c r="W17" s="69">
        <v>1655</v>
      </c>
      <c r="X17" s="69">
        <v>926</v>
      </c>
      <c r="Y17" s="69">
        <v>608</v>
      </c>
      <c r="Z17" s="69">
        <v>8996</v>
      </c>
      <c r="AA17" s="69">
        <v>9348</v>
      </c>
      <c r="AB17" s="69">
        <v>2091</v>
      </c>
      <c r="AC17" s="69">
        <v>3467</v>
      </c>
    </row>
    <row r="18" spans="1:29" x14ac:dyDescent="0.25">
      <c r="A18" s="135">
        <f t="shared" si="0"/>
        <v>104875</v>
      </c>
      <c r="B18" s="142">
        <v>16</v>
      </c>
      <c r="C18" s="64">
        <v>6</v>
      </c>
      <c r="D18" s="64">
        <v>1</v>
      </c>
      <c r="E18" s="65">
        <v>0</v>
      </c>
      <c r="F18" s="66">
        <v>40789</v>
      </c>
      <c r="G18" s="66">
        <v>0</v>
      </c>
      <c r="H18" s="66">
        <v>1783</v>
      </c>
      <c r="I18" s="66">
        <v>2482</v>
      </c>
      <c r="J18" s="66">
        <v>6064</v>
      </c>
      <c r="K18" s="66">
        <v>5443</v>
      </c>
      <c r="L18" s="66">
        <v>2049</v>
      </c>
      <c r="M18" s="66">
        <v>6398</v>
      </c>
      <c r="N18" s="66">
        <v>1260</v>
      </c>
      <c r="O18" s="66">
        <v>1947</v>
      </c>
      <c r="P18" s="66">
        <v>1574</v>
      </c>
      <c r="Q18" s="66">
        <v>5386</v>
      </c>
      <c r="R18" s="66">
        <v>5670</v>
      </c>
      <c r="S18" s="66">
        <v>2808</v>
      </c>
      <c r="T18" s="66">
        <v>209</v>
      </c>
      <c r="U18" s="66">
        <v>545</v>
      </c>
      <c r="V18" s="66">
        <v>1664</v>
      </c>
      <c r="W18" s="66">
        <v>919</v>
      </c>
      <c r="X18" s="66">
        <v>846</v>
      </c>
      <c r="Y18" s="66">
        <v>581</v>
      </c>
      <c r="Z18" s="66">
        <v>5873</v>
      </c>
      <c r="AA18" s="66">
        <v>6369</v>
      </c>
      <c r="AB18" s="66">
        <v>1603</v>
      </c>
      <c r="AC18" s="136">
        <v>2613</v>
      </c>
    </row>
    <row r="19" spans="1:29" x14ac:dyDescent="0.25">
      <c r="A19" s="89">
        <f t="shared" si="0"/>
        <v>156740</v>
      </c>
      <c r="B19" s="144">
        <v>17</v>
      </c>
      <c r="C19" s="67">
        <v>6</v>
      </c>
      <c r="D19" s="67">
        <v>2</v>
      </c>
      <c r="E19" s="68">
        <v>0</v>
      </c>
      <c r="F19" s="69">
        <v>65391</v>
      </c>
      <c r="G19" s="69">
        <v>0</v>
      </c>
      <c r="H19" s="69">
        <v>2312</v>
      </c>
      <c r="I19" s="69">
        <v>2963</v>
      </c>
      <c r="J19" s="69">
        <v>6994</v>
      </c>
      <c r="K19" s="69">
        <v>5692</v>
      </c>
      <c r="L19" s="69">
        <v>5265</v>
      </c>
      <c r="M19" s="69">
        <v>10836</v>
      </c>
      <c r="N19" s="69">
        <v>589</v>
      </c>
      <c r="O19" s="69">
        <v>2193</v>
      </c>
      <c r="P19" s="69">
        <v>1458</v>
      </c>
      <c r="Q19" s="69">
        <v>9236</v>
      </c>
      <c r="R19" s="69">
        <v>8327</v>
      </c>
      <c r="S19" s="69">
        <v>5619</v>
      </c>
      <c r="T19" s="69">
        <v>819</v>
      </c>
      <c r="U19" s="69">
        <v>1918</v>
      </c>
      <c r="V19" s="69">
        <v>2974</v>
      </c>
      <c r="W19" s="69">
        <v>1123</v>
      </c>
      <c r="X19" s="69">
        <v>743</v>
      </c>
      <c r="Y19" s="69">
        <v>720</v>
      </c>
      <c r="Z19" s="69">
        <v>8365</v>
      </c>
      <c r="AA19" s="69">
        <v>8361</v>
      </c>
      <c r="AB19" s="69">
        <v>1796</v>
      </c>
      <c r="AC19" s="69">
        <v>3046</v>
      </c>
    </row>
    <row r="20" spans="1:29" x14ac:dyDescent="0.25">
      <c r="A20" s="135">
        <f t="shared" si="0"/>
        <v>97054</v>
      </c>
      <c r="B20" s="142">
        <v>18</v>
      </c>
      <c r="C20" s="64">
        <v>6</v>
      </c>
      <c r="D20" s="64">
        <v>3</v>
      </c>
      <c r="E20" s="65">
        <v>0</v>
      </c>
      <c r="F20" s="66">
        <v>33900</v>
      </c>
      <c r="G20" s="66">
        <v>0</v>
      </c>
      <c r="H20" s="66">
        <v>1371</v>
      </c>
      <c r="I20" s="66">
        <v>1759</v>
      </c>
      <c r="J20" s="66">
        <v>8220</v>
      </c>
      <c r="K20" s="66">
        <v>7068</v>
      </c>
      <c r="L20" s="66">
        <v>1509</v>
      </c>
      <c r="M20" s="66">
        <v>4601</v>
      </c>
      <c r="N20" s="66">
        <v>1507</v>
      </c>
      <c r="O20" s="66">
        <v>2045</v>
      </c>
      <c r="P20" s="66">
        <v>1707</v>
      </c>
      <c r="Q20" s="66">
        <v>5490</v>
      </c>
      <c r="R20" s="66">
        <v>5219</v>
      </c>
      <c r="S20" s="66">
        <v>2389</v>
      </c>
      <c r="T20" s="66">
        <v>214</v>
      </c>
      <c r="U20" s="66">
        <v>466</v>
      </c>
      <c r="V20" s="66">
        <v>1202</v>
      </c>
      <c r="W20" s="66">
        <v>696</v>
      </c>
      <c r="X20" s="66">
        <v>862</v>
      </c>
      <c r="Y20" s="66">
        <v>526</v>
      </c>
      <c r="Z20" s="66">
        <v>6135</v>
      </c>
      <c r="AA20" s="66">
        <v>6422</v>
      </c>
      <c r="AB20" s="66">
        <v>1277</v>
      </c>
      <c r="AC20" s="136">
        <v>2469</v>
      </c>
    </row>
    <row r="21" spans="1:29" x14ac:dyDescent="0.25">
      <c r="A21" s="89">
        <f t="shared" si="0"/>
        <v>32650</v>
      </c>
      <c r="B21" s="144">
        <v>19</v>
      </c>
      <c r="C21" s="67">
        <v>6</v>
      </c>
      <c r="D21" s="67">
        <v>4</v>
      </c>
      <c r="E21" s="68">
        <v>0</v>
      </c>
      <c r="F21" s="69">
        <v>11923</v>
      </c>
      <c r="G21" s="69">
        <v>0</v>
      </c>
      <c r="H21" s="69">
        <v>501</v>
      </c>
      <c r="I21" s="69">
        <v>977</v>
      </c>
      <c r="J21" s="69">
        <v>1688</v>
      </c>
      <c r="K21" s="69">
        <v>1236</v>
      </c>
      <c r="L21" s="69">
        <v>950</v>
      </c>
      <c r="M21" s="69">
        <v>1982</v>
      </c>
      <c r="N21" s="69">
        <v>302</v>
      </c>
      <c r="O21" s="69">
        <v>570</v>
      </c>
      <c r="P21" s="69">
        <v>445</v>
      </c>
      <c r="Q21" s="69">
        <v>2356</v>
      </c>
      <c r="R21" s="69">
        <v>1995</v>
      </c>
      <c r="S21" s="69">
        <v>348</v>
      </c>
      <c r="T21" s="69">
        <v>153</v>
      </c>
      <c r="U21" s="69">
        <v>256</v>
      </c>
      <c r="V21" s="69">
        <v>724</v>
      </c>
      <c r="W21" s="69">
        <v>277</v>
      </c>
      <c r="X21" s="69">
        <v>200</v>
      </c>
      <c r="Y21" s="69">
        <v>173</v>
      </c>
      <c r="Z21" s="69">
        <v>2097</v>
      </c>
      <c r="AA21" s="69">
        <v>2215</v>
      </c>
      <c r="AB21" s="69">
        <v>431</v>
      </c>
      <c r="AC21" s="69">
        <v>851</v>
      </c>
    </row>
    <row r="22" spans="1:29" x14ac:dyDescent="0.25">
      <c r="A22" s="135">
        <f t="shared" si="0"/>
        <v>25622</v>
      </c>
      <c r="B22" s="142">
        <v>20</v>
      </c>
      <c r="C22" s="64">
        <v>7</v>
      </c>
      <c r="D22" s="64">
        <v>0</v>
      </c>
      <c r="E22" s="65">
        <v>0</v>
      </c>
      <c r="F22" s="66">
        <v>11873</v>
      </c>
      <c r="G22" s="66">
        <v>0</v>
      </c>
      <c r="H22" s="66">
        <v>172</v>
      </c>
      <c r="I22" s="66">
        <v>187</v>
      </c>
      <c r="J22" s="66">
        <v>24</v>
      </c>
      <c r="K22" s="66">
        <v>24</v>
      </c>
      <c r="L22" s="66">
        <v>883</v>
      </c>
      <c r="M22" s="66">
        <v>1552</v>
      </c>
      <c r="N22" s="66">
        <v>16</v>
      </c>
      <c r="O22" s="66">
        <v>12</v>
      </c>
      <c r="P22" s="66">
        <v>0</v>
      </c>
      <c r="Q22" s="66">
        <v>1050</v>
      </c>
      <c r="R22" s="66">
        <v>1043</v>
      </c>
      <c r="S22" s="66">
        <v>2569</v>
      </c>
      <c r="T22" s="66">
        <v>0</v>
      </c>
      <c r="U22" s="66">
        <v>0</v>
      </c>
      <c r="V22" s="66">
        <v>537</v>
      </c>
      <c r="W22" s="66">
        <v>548</v>
      </c>
      <c r="X22" s="66">
        <v>0</v>
      </c>
      <c r="Y22" s="66">
        <v>0</v>
      </c>
      <c r="Z22" s="66">
        <v>2204</v>
      </c>
      <c r="AA22" s="66">
        <v>2019</v>
      </c>
      <c r="AB22" s="66">
        <v>537</v>
      </c>
      <c r="AC22" s="136">
        <v>372</v>
      </c>
    </row>
    <row r="23" spans="1:29" x14ac:dyDescent="0.25">
      <c r="A23" s="89">
        <f t="shared" si="0"/>
        <v>18807</v>
      </c>
      <c r="B23" s="144">
        <v>21</v>
      </c>
      <c r="C23" s="67">
        <v>7</v>
      </c>
      <c r="D23" s="67">
        <v>1</v>
      </c>
      <c r="E23" s="68">
        <v>0</v>
      </c>
      <c r="F23" s="69">
        <v>10553</v>
      </c>
      <c r="G23" s="69">
        <v>0</v>
      </c>
      <c r="H23" s="69">
        <v>36</v>
      </c>
      <c r="I23" s="69">
        <v>51</v>
      </c>
      <c r="J23" s="69">
        <v>12</v>
      </c>
      <c r="K23" s="69">
        <v>0</v>
      </c>
      <c r="L23" s="69">
        <v>506</v>
      </c>
      <c r="M23" s="69">
        <v>1462</v>
      </c>
      <c r="N23" s="69">
        <v>0</v>
      </c>
      <c r="O23" s="69">
        <v>0</v>
      </c>
      <c r="P23" s="69">
        <v>0</v>
      </c>
      <c r="Q23" s="69">
        <v>177</v>
      </c>
      <c r="R23" s="69">
        <v>741</v>
      </c>
      <c r="S23" s="69">
        <v>1675</v>
      </c>
      <c r="T23" s="69">
        <v>0</v>
      </c>
      <c r="U23" s="69">
        <v>0</v>
      </c>
      <c r="V23" s="69">
        <v>186</v>
      </c>
      <c r="W23" s="69">
        <v>125</v>
      </c>
      <c r="X23" s="69">
        <v>0</v>
      </c>
      <c r="Y23" s="69">
        <v>0</v>
      </c>
      <c r="Z23" s="69">
        <v>1827</v>
      </c>
      <c r="AA23" s="69">
        <v>1156</v>
      </c>
      <c r="AB23" s="69">
        <v>120</v>
      </c>
      <c r="AC23" s="69">
        <v>180</v>
      </c>
    </row>
    <row r="24" spans="1:29" x14ac:dyDescent="0.25">
      <c r="A24" s="135">
        <f t="shared" si="0"/>
        <v>1835</v>
      </c>
      <c r="B24" s="142">
        <v>22</v>
      </c>
      <c r="C24" s="64">
        <v>7</v>
      </c>
      <c r="D24" s="64">
        <v>2</v>
      </c>
      <c r="E24" s="65">
        <v>0</v>
      </c>
      <c r="F24" s="66">
        <v>1022</v>
      </c>
      <c r="G24" s="66">
        <v>0</v>
      </c>
      <c r="H24" s="66">
        <v>7</v>
      </c>
      <c r="I24" s="66">
        <v>0</v>
      </c>
      <c r="J24" s="66">
        <v>1</v>
      </c>
      <c r="K24" s="66">
        <v>0</v>
      </c>
      <c r="L24" s="66">
        <v>54</v>
      </c>
      <c r="M24" s="66">
        <v>135</v>
      </c>
      <c r="N24" s="66">
        <v>0</v>
      </c>
      <c r="O24" s="66">
        <v>0</v>
      </c>
      <c r="P24" s="66">
        <v>0</v>
      </c>
      <c r="Q24" s="66">
        <v>9</v>
      </c>
      <c r="R24" s="66">
        <v>71</v>
      </c>
      <c r="S24" s="66">
        <v>177</v>
      </c>
      <c r="T24" s="66">
        <v>0</v>
      </c>
      <c r="U24" s="66">
        <v>0</v>
      </c>
      <c r="V24" s="66">
        <v>13</v>
      </c>
      <c r="W24" s="66">
        <v>8</v>
      </c>
      <c r="X24" s="66">
        <v>0</v>
      </c>
      <c r="Y24" s="66">
        <v>0</v>
      </c>
      <c r="Z24" s="66">
        <v>189</v>
      </c>
      <c r="AA24" s="66">
        <v>125</v>
      </c>
      <c r="AB24" s="66">
        <v>7</v>
      </c>
      <c r="AC24" s="136">
        <v>17</v>
      </c>
    </row>
    <row r="25" spans="1:29" x14ac:dyDescent="0.25">
      <c r="A25" s="89">
        <f t="shared" si="0"/>
        <v>2610</v>
      </c>
      <c r="B25" s="144">
        <v>23</v>
      </c>
      <c r="C25" s="67">
        <v>7</v>
      </c>
      <c r="D25" s="67">
        <v>3</v>
      </c>
      <c r="E25" s="68">
        <v>0</v>
      </c>
      <c r="F25" s="69">
        <v>1218</v>
      </c>
      <c r="G25" s="69">
        <v>0</v>
      </c>
      <c r="H25" s="69">
        <v>17</v>
      </c>
      <c r="I25" s="69">
        <v>19</v>
      </c>
      <c r="J25" s="69">
        <v>1</v>
      </c>
      <c r="K25" s="69">
        <v>4</v>
      </c>
      <c r="L25" s="69">
        <v>79</v>
      </c>
      <c r="M25" s="69">
        <v>155</v>
      </c>
      <c r="N25" s="69">
        <v>2</v>
      </c>
      <c r="O25" s="69">
        <v>0</v>
      </c>
      <c r="P25" s="69">
        <v>0</v>
      </c>
      <c r="Q25" s="69">
        <v>97</v>
      </c>
      <c r="R25" s="69">
        <v>104</v>
      </c>
      <c r="S25" s="69">
        <v>258</v>
      </c>
      <c r="T25" s="69">
        <v>0</v>
      </c>
      <c r="U25" s="69">
        <v>0</v>
      </c>
      <c r="V25" s="69">
        <v>52</v>
      </c>
      <c r="W25" s="69">
        <v>54</v>
      </c>
      <c r="X25" s="69">
        <v>0</v>
      </c>
      <c r="Y25" s="69">
        <v>0</v>
      </c>
      <c r="Z25" s="69">
        <v>255</v>
      </c>
      <c r="AA25" s="69">
        <v>195</v>
      </c>
      <c r="AB25" s="69">
        <v>60</v>
      </c>
      <c r="AC25" s="69">
        <v>40</v>
      </c>
    </row>
    <row r="26" spans="1:29" x14ac:dyDescent="0.25">
      <c r="A26" s="135">
        <f t="shared" si="0"/>
        <v>169709</v>
      </c>
      <c r="B26" s="142">
        <v>24</v>
      </c>
      <c r="C26" s="64">
        <v>8</v>
      </c>
      <c r="D26" s="64">
        <v>0</v>
      </c>
      <c r="E26" s="65">
        <v>0</v>
      </c>
      <c r="F26" s="66">
        <v>71323</v>
      </c>
      <c r="G26" s="66">
        <v>0</v>
      </c>
      <c r="H26" s="66">
        <v>3</v>
      </c>
      <c r="I26" s="66">
        <v>3</v>
      </c>
      <c r="J26" s="66">
        <v>2713</v>
      </c>
      <c r="K26" s="66">
        <v>2102</v>
      </c>
      <c r="L26" s="66">
        <v>1266</v>
      </c>
      <c r="M26" s="66">
        <v>42</v>
      </c>
      <c r="N26" s="66">
        <v>889</v>
      </c>
      <c r="O26" s="66">
        <v>3672</v>
      </c>
      <c r="P26" s="66">
        <v>953</v>
      </c>
      <c r="Q26" s="66">
        <v>12064</v>
      </c>
      <c r="R26" s="66">
        <v>24594</v>
      </c>
      <c r="S26" s="66">
        <v>12398</v>
      </c>
      <c r="T26" s="66">
        <v>2224</v>
      </c>
      <c r="U26" s="66">
        <v>3122</v>
      </c>
      <c r="V26" s="66">
        <v>104</v>
      </c>
      <c r="W26" s="66">
        <v>85</v>
      </c>
      <c r="X26" s="66">
        <v>213</v>
      </c>
      <c r="Y26" s="66">
        <v>93</v>
      </c>
      <c r="Z26" s="66">
        <v>12919</v>
      </c>
      <c r="AA26" s="66">
        <v>15090</v>
      </c>
      <c r="AB26" s="66">
        <v>1639</v>
      </c>
      <c r="AC26" s="136">
        <v>2198</v>
      </c>
    </row>
    <row r="27" spans="1:29" x14ac:dyDescent="0.25">
      <c r="A27" s="89">
        <f t="shared" si="0"/>
        <v>284953</v>
      </c>
      <c r="B27" s="144">
        <v>25</v>
      </c>
      <c r="C27" s="67">
        <v>9</v>
      </c>
      <c r="D27" s="67">
        <v>0</v>
      </c>
      <c r="E27" s="68">
        <v>1</v>
      </c>
      <c r="F27" s="69">
        <v>122669</v>
      </c>
      <c r="G27" s="69">
        <v>0</v>
      </c>
      <c r="H27" s="69">
        <v>298</v>
      </c>
      <c r="I27" s="69">
        <v>210</v>
      </c>
      <c r="J27" s="69">
        <v>7098</v>
      </c>
      <c r="K27" s="69">
        <v>8509</v>
      </c>
      <c r="L27" s="69">
        <v>12092</v>
      </c>
      <c r="M27" s="69">
        <v>16356</v>
      </c>
      <c r="N27" s="69">
        <v>1700</v>
      </c>
      <c r="O27" s="69">
        <v>4496</v>
      </c>
      <c r="P27" s="69">
        <v>1094</v>
      </c>
      <c r="Q27" s="69">
        <v>22383</v>
      </c>
      <c r="R27" s="69">
        <v>16143</v>
      </c>
      <c r="S27" s="69">
        <v>20740</v>
      </c>
      <c r="T27" s="69">
        <v>2739</v>
      </c>
      <c r="U27" s="69">
        <v>4679</v>
      </c>
      <c r="V27" s="69">
        <v>1208</v>
      </c>
      <c r="W27" s="69">
        <v>3094</v>
      </c>
      <c r="X27" s="69">
        <v>1358</v>
      </c>
      <c r="Y27" s="69">
        <v>179</v>
      </c>
      <c r="Z27" s="69">
        <v>13545</v>
      </c>
      <c r="AA27" s="69">
        <v>14541</v>
      </c>
      <c r="AB27" s="69">
        <v>4368</v>
      </c>
      <c r="AC27" s="69">
        <v>5453</v>
      </c>
    </row>
    <row r="28" spans="1:29" x14ac:dyDescent="0.25">
      <c r="A28" s="135">
        <f t="shared" si="0"/>
        <v>222668</v>
      </c>
      <c r="B28" s="142">
        <v>26</v>
      </c>
      <c r="C28" s="64">
        <v>9</v>
      </c>
      <c r="D28" s="64">
        <v>1</v>
      </c>
      <c r="E28" s="65">
        <v>0</v>
      </c>
      <c r="F28" s="66">
        <v>102802</v>
      </c>
      <c r="G28" s="66">
        <v>0</v>
      </c>
      <c r="H28" s="66">
        <v>204</v>
      </c>
      <c r="I28" s="66">
        <v>209</v>
      </c>
      <c r="J28" s="66">
        <v>4006</v>
      </c>
      <c r="K28" s="66">
        <v>4756</v>
      </c>
      <c r="L28" s="66">
        <v>5134</v>
      </c>
      <c r="M28" s="66">
        <v>9120</v>
      </c>
      <c r="N28" s="66">
        <v>797</v>
      </c>
      <c r="O28" s="66">
        <v>2136</v>
      </c>
      <c r="P28" s="66">
        <v>661</v>
      </c>
      <c r="Q28" s="66">
        <v>14434</v>
      </c>
      <c r="R28" s="66">
        <v>14591</v>
      </c>
      <c r="S28" s="66">
        <v>17095</v>
      </c>
      <c r="T28" s="66">
        <v>1619</v>
      </c>
      <c r="U28" s="66">
        <v>2478</v>
      </c>
      <c r="V28" s="66">
        <v>1737</v>
      </c>
      <c r="W28" s="66">
        <v>1654</v>
      </c>
      <c r="X28" s="66">
        <v>208</v>
      </c>
      <c r="Y28" s="66">
        <v>122</v>
      </c>
      <c r="Z28" s="66">
        <v>15728</v>
      </c>
      <c r="AA28" s="66">
        <v>17636</v>
      </c>
      <c r="AB28" s="66">
        <v>1827</v>
      </c>
      <c r="AC28" s="136">
        <v>3714</v>
      </c>
    </row>
    <row r="29" spans="1:29" x14ac:dyDescent="0.25">
      <c r="A29" s="89">
        <f t="shared" si="0"/>
        <v>171658</v>
      </c>
      <c r="B29" s="144">
        <v>27</v>
      </c>
      <c r="C29" s="67">
        <v>9</v>
      </c>
      <c r="D29" s="67">
        <v>2</v>
      </c>
      <c r="E29" s="68">
        <v>0</v>
      </c>
      <c r="F29" s="69">
        <v>75362</v>
      </c>
      <c r="G29" s="69">
        <v>0</v>
      </c>
      <c r="H29" s="69">
        <v>183</v>
      </c>
      <c r="I29" s="69">
        <v>190</v>
      </c>
      <c r="J29" s="69">
        <v>2842</v>
      </c>
      <c r="K29" s="69">
        <v>3622</v>
      </c>
      <c r="L29" s="69">
        <v>4497</v>
      </c>
      <c r="M29" s="69">
        <v>8146</v>
      </c>
      <c r="N29" s="69">
        <v>672</v>
      </c>
      <c r="O29" s="69">
        <v>1762</v>
      </c>
      <c r="P29" s="69">
        <v>471</v>
      </c>
      <c r="Q29" s="69">
        <v>12370</v>
      </c>
      <c r="R29" s="69">
        <v>12563</v>
      </c>
      <c r="S29" s="69">
        <v>13048</v>
      </c>
      <c r="T29" s="69">
        <v>1498</v>
      </c>
      <c r="U29" s="69">
        <v>1896</v>
      </c>
      <c r="V29" s="69">
        <v>1485</v>
      </c>
      <c r="W29" s="69">
        <v>1364</v>
      </c>
      <c r="X29" s="69">
        <v>163</v>
      </c>
      <c r="Y29" s="69">
        <v>104</v>
      </c>
      <c r="Z29" s="69">
        <v>12011</v>
      </c>
      <c r="AA29" s="69">
        <v>13275</v>
      </c>
      <c r="AB29" s="69">
        <v>1615</v>
      </c>
      <c r="AC29" s="69">
        <v>2519</v>
      </c>
    </row>
    <row r="30" spans="1:29" x14ac:dyDescent="0.25">
      <c r="A30" s="135">
        <f t="shared" si="0"/>
        <v>288154</v>
      </c>
      <c r="B30" s="142">
        <v>28</v>
      </c>
      <c r="C30" s="64">
        <v>9</v>
      </c>
      <c r="D30" s="64">
        <v>3</v>
      </c>
      <c r="E30" s="65">
        <v>0</v>
      </c>
      <c r="F30" s="66">
        <v>123878</v>
      </c>
      <c r="G30" s="66">
        <v>0</v>
      </c>
      <c r="H30" s="66">
        <v>149</v>
      </c>
      <c r="I30" s="66">
        <v>233</v>
      </c>
      <c r="J30" s="66">
        <v>9829</v>
      </c>
      <c r="K30" s="66">
        <v>10991</v>
      </c>
      <c r="L30" s="66">
        <v>10195</v>
      </c>
      <c r="M30" s="66">
        <v>15459</v>
      </c>
      <c r="N30" s="66">
        <v>1559</v>
      </c>
      <c r="O30" s="66">
        <v>4242</v>
      </c>
      <c r="P30" s="66">
        <v>907</v>
      </c>
      <c r="Q30" s="66">
        <v>20429</v>
      </c>
      <c r="R30" s="66">
        <v>15428</v>
      </c>
      <c r="S30" s="66">
        <v>20883</v>
      </c>
      <c r="T30" s="66">
        <v>2344</v>
      </c>
      <c r="U30" s="66">
        <v>4819</v>
      </c>
      <c r="V30" s="66">
        <v>1154</v>
      </c>
      <c r="W30" s="66">
        <v>2768</v>
      </c>
      <c r="X30" s="66">
        <v>1202</v>
      </c>
      <c r="Y30" s="66">
        <v>127</v>
      </c>
      <c r="Z30" s="66">
        <v>15922</v>
      </c>
      <c r="AA30" s="66">
        <v>14951</v>
      </c>
      <c r="AB30" s="66">
        <v>4662</v>
      </c>
      <c r="AC30" s="136">
        <v>6023</v>
      </c>
    </row>
    <row r="31" spans="1:29" x14ac:dyDescent="0.25">
      <c r="A31" s="89">
        <f t="shared" si="0"/>
        <v>285252</v>
      </c>
      <c r="B31" s="144">
        <v>29</v>
      </c>
      <c r="C31" s="67">
        <v>9</v>
      </c>
      <c r="D31" s="67">
        <v>4</v>
      </c>
      <c r="E31" s="68">
        <v>1</v>
      </c>
      <c r="F31" s="69">
        <v>123072</v>
      </c>
      <c r="G31" s="69">
        <v>0</v>
      </c>
      <c r="H31" s="69">
        <v>227</v>
      </c>
      <c r="I31" s="69">
        <v>243</v>
      </c>
      <c r="J31" s="69">
        <v>9317</v>
      </c>
      <c r="K31" s="69">
        <v>8861</v>
      </c>
      <c r="L31" s="69">
        <v>10832</v>
      </c>
      <c r="M31" s="69">
        <v>15239</v>
      </c>
      <c r="N31" s="69">
        <v>1682</v>
      </c>
      <c r="O31" s="69">
        <v>4509</v>
      </c>
      <c r="P31" s="69">
        <v>957</v>
      </c>
      <c r="Q31" s="69">
        <v>21421</v>
      </c>
      <c r="R31" s="69">
        <v>15989</v>
      </c>
      <c r="S31" s="69">
        <v>20631</v>
      </c>
      <c r="T31" s="69">
        <v>2461</v>
      </c>
      <c r="U31" s="69">
        <v>4553</v>
      </c>
      <c r="V31" s="69">
        <v>1356</v>
      </c>
      <c r="W31" s="69">
        <v>3152</v>
      </c>
      <c r="X31" s="69">
        <v>1397</v>
      </c>
      <c r="Y31" s="69">
        <v>163</v>
      </c>
      <c r="Z31" s="69">
        <v>13904</v>
      </c>
      <c r="AA31" s="69">
        <v>14780</v>
      </c>
      <c r="AB31" s="69">
        <v>4550</v>
      </c>
      <c r="AC31" s="69">
        <v>5955</v>
      </c>
    </row>
    <row r="32" spans="1:29" x14ac:dyDescent="0.25">
      <c r="A32" s="135">
        <f t="shared" si="0"/>
        <v>6965</v>
      </c>
      <c r="B32" s="142">
        <v>30</v>
      </c>
      <c r="C32" s="64">
        <v>10</v>
      </c>
      <c r="D32" s="64">
        <v>0</v>
      </c>
      <c r="E32" s="65">
        <v>0</v>
      </c>
      <c r="F32" s="66">
        <v>2650</v>
      </c>
      <c r="G32" s="66">
        <v>0</v>
      </c>
      <c r="H32" s="66">
        <v>0</v>
      </c>
      <c r="I32" s="66">
        <v>0</v>
      </c>
      <c r="J32" s="66">
        <v>414</v>
      </c>
      <c r="K32" s="66">
        <v>410</v>
      </c>
      <c r="L32" s="66">
        <v>0</v>
      </c>
      <c r="M32" s="66">
        <v>0</v>
      </c>
      <c r="N32" s="66">
        <v>10</v>
      </c>
      <c r="O32" s="66">
        <v>0</v>
      </c>
      <c r="P32" s="66">
        <v>0</v>
      </c>
      <c r="Q32" s="66">
        <v>831</v>
      </c>
      <c r="R32" s="66">
        <v>587</v>
      </c>
      <c r="S32" s="66">
        <v>90</v>
      </c>
      <c r="T32" s="66">
        <v>7</v>
      </c>
      <c r="U32" s="66">
        <v>70</v>
      </c>
      <c r="V32" s="66">
        <v>0</v>
      </c>
      <c r="W32" s="66">
        <v>0</v>
      </c>
      <c r="X32" s="66">
        <v>4</v>
      </c>
      <c r="Y32" s="66">
        <v>1</v>
      </c>
      <c r="Z32" s="66">
        <v>527</v>
      </c>
      <c r="AA32" s="66">
        <v>607</v>
      </c>
      <c r="AB32" s="66">
        <v>417</v>
      </c>
      <c r="AC32" s="136">
        <v>340</v>
      </c>
    </row>
    <row r="33" spans="1:29" x14ac:dyDescent="0.25">
      <c r="A33" s="89">
        <f t="shared" si="0"/>
        <v>17610</v>
      </c>
      <c r="B33" s="144">
        <v>31</v>
      </c>
      <c r="C33" s="67">
        <v>10</v>
      </c>
      <c r="D33" s="67">
        <v>1</v>
      </c>
      <c r="E33" s="68">
        <v>0</v>
      </c>
      <c r="F33" s="69">
        <v>8935</v>
      </c>
      <c r="G33" s="69">
        <v>0</v>
      </c>
      <c r="H33" s="69">
        <v>0</v>
      </c>
      <c r="I33" s="69">
        <v>0</v>
      </c>
      <c r="J33" s="69">
        <v>907</v>
      </c>
      <c r="K33" s="69">
        <v>506</v>
      </c>
      <c r="L33" s="69">
        <v>128</v>
      </c>
      <c r="M33" s="69">
        <v>453</v>
      </c>
      <c r="N33" s="69">
        <v>125</v>
      </c>
      <c r="O33" s="69">
        <v>125</v>
      </c>
      <c r="P33" s="69">
        <v>147</v>
      </c>
      <c r="Q33" s="69">
        <v>1199</v>
      </c>
      <c r="R33" s="69">
        <v>975</v>
      </c>
      <c r="S33" s="69">
        <v>309</v>
      </c>
      <c r="T33" s="69">
        <v>61</v>
      </c>
      <c r="U33" s="69">
        <v>256</v>
      </c>
      <c r="V33" s="69">
        <v>118</v>
      </c>
      <c r="W33" s="69">
        <v>222</v>
      </c>
      <c r="X33" s="69">
        <v>128</v>
      </c>
      <c r="Y33" s="69">
        <v>113</v>
      </c>
      <c r="Z33" s="69">
        <v>1049</v>
      </c>
      <c r="AA33" s="69">
        <v>1004</v>
      </c>
      <c r="AB33" s="69">
        <v>420</v>
      </c>
      <c r="AC33" s="69">
        <v>430</v>
      </c>
    </row>
    <row r="34" spans="1:29" x14ac:dyDescent="0.25">
      <c r="A34" s="135">
        <f t="shared" si="0"/>
        <v>43781</v>
      </c>
      <c r="B34" s="142">
        <v>32</v>
      </c>
      <c r="C34" s="64">
        <v>10</v>
      </c>
      <c r="D34" s="64">
        <v>2</v>
      </c>
      <c r="E34" s="65">
        <v>0</v>
      </c>
      <c r="F34" s="66">
        <v>14809</v>
      </c>
      <c r="G34" s="66">
        <v>0</v>
      </c>
      <c r="H34" s="66">
        <v>348</v>
      </c>
      <c r="I34" s="66">
        <v>800</v>
      </c>
      <c r="J34" s="66">
        <v>2740</v>
      </c>
      <c r="K34" s="66">
        <v>2345</v>
      </c>
      <c r="L34" s="66">
        <v>748</v>
      </c>
      <c r="M34" s="66">
        <v>1905</v>
      </c>
      <c r="N34" s="66">
        <v>439</v>
      </c>
      <c r="O34" s="66">
        <v>549</v>
      </c>
      <c r="P34" s="66">
        <v>333</v>
      </c>
      <c r="Q34" s="66">
        <v>3028</v>
      </c>
      <c r="R34" s="66">
        <v>2807</v>
      </c>
      <c r="S34" s="66">
        <v>2098</v>
      </c>
      <c r="T34" s="66">
        <v>46</v>
      </c>
      <c r="U34" s="66">
        <v>190</v>
      </c>
      <c r="V34" s="66">
        <v>1052</v>
      </c>
      <c r="W34" s="66">
        <v>562</v>
      </c>
      <c r="X34" s="66">
        <v>379</v>
      </c>
      <c r="Y34" s="66">
        <v>290</v>
      </c>
      <c r="Z34" s="66">
        <v>2798</v>
      </c>
      <c r="AA34" s="66">
        <v>2630</v>
      </c>
      <c r="AB34" s="66">
        <v>1451</v>
      </c>
      <c r="AC34" s="136">
        <v>1434</v>
      </c>
    </row>
    <row r="35" spans="1:29" x14ac:dyDescent="0.25">
      <c r="A35" s="89">
        <f t="shared" si="0"/>
        <v>28130</v>
      </c>
      <c r="B35" s="144">
        <v>33</v>
      </c>
      <c r="C35" s="67">
        <v>10</v>
      </c>
      <c r="D35" s="67">
        <v>3</v>
      </c>
      <c r="E35" s="68">
        <v>0</v>
      </c>
      <c r="F35" s="69">
        <v>13131</v>
      </c>
      <c r="G35" s="69">
        <v>0</v>
      </c>
      <c r="H35" s="69">
        <v>3</v>
      </c>
      <c r="I35" s="69">
        <v>0</v>
      </c>
      <c r="J35" s="69">
        <v>1370</v>
      </c>
      <c r="K35" s="69">
        <v>1024</v>
      </c>
      <c r="L35" s="69">
        <v>168</v>
      </c>
      <c r="M35" s="69">
        <v>533</v>
      </c>
      <c r="N35" s="69">
        <v>379</v>
      </c>
      <c r="O35" s="69">
        <v>341</v>
      </c>
      <c r="P35" s="69">
        <v>239</v>
      </c>
      <c r="Q35" s="69">
        <v>1936</v>
      </c>
      <c r="R35" s="69">
        <v>1784</v>
      </c>
      <c r="S35" s="69">
        <v>860</v>
      </c>
      <c r="T35" s="69">
        <v>97</v>
      </c>
      <c r="U35" s="69">
        <v>174</v>
      </c>
      <c r="V35" s="69">
        <v>332</v>
      </c>
      <c r="W35" s="69">
        <v>212</v>
      </c>
      <c r="X35" s="69">
        <v>308</v>
      </c>
      <c r="Y35" s="69">
        <v>196</v>
      </c>
      <c r="Z35" s="69">
        <v>1642</v>
      </c>
      <c r="AA35" s="69">
        <v>1739</v>
      </c>
      <c r="AB35" s="69">
        <v>844</v>
      </c>
      <c r="AC35" s="69">
        <v>818</v>
      </c>
    </row>
    <row r="36" spans="1:29" x14ac:dyDescent="0.25">
      <c r="A36" s="135">
        <f t="shared" si="0"/>
        <v>6512</v>
      </c>
      <c r="B36" s="142">
        <v>34</v>
      </c>
      <c r="C36" s="64">
        <v>10</v>
      </c>
      <c r="D36" s="64">
        <v>4</v>
      </c>
      <c r="E36" s="65">
        <v>0</v>
      </c>
      <c r="F36" s="66">
        <v>2506</v>
      </c>
      <c r="G36" s="66">
        <v>0</v>
      </c>
      <c r="H36" s="66">
        <v>0</v>
      </c>
      <c r="I36" s="66">
        <v>0</v>
      </c>
      <c r="J36" s="66">
        <v>358</v>
      </c>
      <c r="K36" s="66">
        <v>355</v>
      </c>
      <c r="L36" s="66">
        <v>0</v>
      </c>
      <c r="M36" s="66">
        <v>0</v>
      </c>
      <c r="N36" s="66">
        <v>10</v>
      </c>
      <c r="O36" s="66">
        <v>0</v>
      </c>
      <c r="P36" s="66">
        <v>0</v>
      </c>
      <c r="Q36" s="66">
        <v>746</v>
      </c>
      <c r="R36" s="66">
        <v>631</v>
      </c>
      <c r="S36" s="66">
        <v>84</v>
      </c>
      <c r="T36" s="66">
        <v>8</v>
      </c>
      <c r="U36" s="66">
        <v>51</v>
      </c>
      <c r="V36" s="66">
        <v>0</v>
      </c>
      <c r="W36" s="66">
        <v>0</v>
      </c>
      <c r="X36" s="66">
        <v>2</v>
      </c>
      <c r="Y36" s="66">
        <v>0</v>
      </c>
      <c r="Z36" s="66">
        <v>503</v>
      </c>
      <c r="AA36" s="66">
        <v>577</v>
      </c>
      <c r="AB36" s="66">
        <v>374</v>
      </c>
      <c r="AC36" s="136">
        <v>307</v>
      </c>
    </row>
    <row r="37" spans="1:29" x14ac:dyDescent="0.25">
      <c r="A37" s="89">
        <f t="shared" si="0"/>
        <v>10238</v>
      </c>
      <c r="B37" s="144">
        <v>35</v>
      </c>
      <c r="C37" s="67">
        <v>10</v>
      </c>
      <c r="D37" s="67">
        <v>5</v>
      </c>
      <c r="E37" s="68">
        <v>0</v>
      </c>
      <c r="F37" s="69">
        <v>3702</v>
      </c>
      <c r="G37" s="69">
        <v>0</v>
      </c>
      <c r="H37" s="69">
        <v>0</v>
      </c>
      <c r="I37" s="69">
        <v>0</v>
      </c>
      <c r="J37" s="69">
        <v>590</v>
      </c>
      <c r="K37" s="69">
        <v>537</v>
      </c>
      <c r="L37" s="69">
        <v>0</v>
      </c>
      <c r="M37" s="69">
        <v>0</v>
      </c>
      <c r="N37" s="69">
        <v>160</v>
      </c>
      <c r="O37" s="69">
        <v>23</v>
      </c>
      <c r="P37" s="69">
        <v>6</v>
      </c>
      <c r="Q37" s="69">
        <v>1471</v>
      </c>
      <c r="R37" s="69">
        <v>1233</v>
      </c>
      <c r="S37" s="69">
        <v>403</v>
      </c>
      <c r="T37" s="69">
        <v>4</v>
      </c>
      <c r="U37" s="69">
        <v>90</v>
      </c>
      <c r="V37" s="69">
        <v>0</v>
      </c>
      <c r="W37" s="69">
        <v>0</v>
      </c>
      <c r="X37" s="69">
        <v>2</v>
      </c>
      <c r="Y37" s="69">
        <v>1</v>
      </c>
      <c r="Z37" s="69">
        <v>455</v>
      </c>
      <c r="AA37" s="69">
        <v>472</v>
      </c>
      <c r="AB37" s="69">
        <v>550</v>
      </c>
      <c r="AC37" s="69">
        <v>539</v>
      </c>
    </row>
    <row r="38" spans="1:29" x14ac:dyDescent="0.25">
      <c r="A38" s="135">
        <f t="shared" si="0"/>
        <v>41585</v>
      </c>
      <c r="B38" s="142">
        <v>36</v>
      </c>
      <c r="C38" s="64">
        <v>10</v>
      </c>
      <c r="D38" s="64">
        <v>6</v>
      </c>
      <c r="E38" s="65">
        <v>1</v>
      </c>
      <c r="F38" s="66">
        <v>15818</v>
      </c>
      <c r="G38" s="66">
        <v>0</v>
      </c>
      <c r="H38" s="66">
        <v>84</v>
      </c>
      <c r="I38" s="66">
        <v>110</v>
      </c>
      <c r="J38" s="66">
        <v>2478</v>
      </c>
      <c r="K38" s="66">
        <v>1981</v>
      </c>
      <c r="L38" s="66">
        <v>959</v>
      </c>
      <c r="M38" s="66">
        <v>2021</v>
      </c>
      <c r="N38" s="66">
        <v>522</v>
      </c>
      <c r="O38" s="66">
        <v>591</v>
      </c>
      <c r="P38" s="66">
        <v>414</v>
      </c>
      <c r="Q38" s="66">
        <v>2803</v>
      </c>
      <c r="R38" s="66">
        <v>2303</v>
      </c>
      <c r="S38" s="66">
        <v>2162</v>
      </c>
      <c r="T38" s="66">
        <v>124</v>
      </c>
      <c r="U38" s="66">
        <v>196</v>
      </c>
      <c r="V38" s="66">
        <v>505</v>
      </c>
      <c r="W38" s="66">
        <v>450</v>
      </c>
      <c r="X38" s="66">
        <v>452</v>
      </c>
      <c r="Y38" s="66">
        <v>265</v>
      </c>
      <c r="Z38" s="66">
        <v>2454</v>
      </c>
      <c r="AA38" s="66">
        <v>2457</v>
      </c>
      <c r="AB38" s="66">
        <v>1086</v>
      </c>
      <c r="AC38" s="136">
        <v>1349</v>
      </c>
    </row>
    <row r="39" spans="1:29" x14ac:dyDescent="0.25">
      <c r="A39" s="89">
        <f t="shared" si="0"/>
        <v>44849</v>
      </c>
      <c r="B39" s="144">
        <v>37</v>
      </c>
      <c r="C39" s="67">
        <v>10</v>
      </c>
      <c r="D39" s="67">
        <v>7</v>
      </c>
      <c r="E39" s="68">
        <v>2</v>
      </c>
      <c r="F39" s="69">
        <v>15415</v>
      </c>
      <c r="G39" s="69">
        <v>0</v>
      </c>
      <c r="H39" s="69">
        <v>328</v>
      </c>
      <c r="I39" s="69">
        <v>763</v>
      </c>
      <c r="J39" s="69">
        <v>2806</v>
      </c>
      <c r="K39" s="69">
        <v>2228</v>
      </c>
      <c r="L39" s="69">
        <v>765</v>
      </c>
      <c r="M39" s="69">
        <v>2098</v>
      </c>
      <c r="N39" s="69">
        <v>399</v>
      </c>
      <c r="O39" s="69">
        <v>595</v>
      </c>
      <c r="P39" s="69">
        <v>303</v>
      </c>
      <c r="Q39" s="69">
        <v>3075</v>
      </c>
      <c r="R39" s="69">
        <v>2928</v>
      </c>
      <c r="S39" s="69">
        <v>2210</v>
      </c>
      <c r="T39" s="69">
        <v>53</v>
      </c>
      <c r="U39" s="69">
        <v>176</v>
      </c>
      <c r="V39" s="69">
        <v>1103</v>
      </c>
      <c r="W39" s="69">
        <v>509</v>
      </c>
      <c r="X39" s="69">
        <v>390</v>
      </c>
      <c r="Y39" s="69">
        <v>279</v>
      </c>
      <c r="Z39" s="69">
        <v>2834</v>
      </c>
      <c r="AA39" s="69">
        <v>2683</v>
      </c>
      <c r="AB39" s="69">
        <v>1479</v>
      </c>
      <c r="AC39" s="69">
        <v>1428</v>
      </c>
    </row>
    <row r="40" spans="1:29" x14ac:dyDescent="0.25">
      <c r="A40" s="135">
        <f t="shared" si="0"/>
        <v>44993</v>
      </c>
      <c r="B40" s="142">
        <v>38</v>
      </c>
      <c r="C40" s="64">
        <v>10</v>
      </c>
      <c r="D40" s="64">
        <v>8</v>
      </c>
      <c r="E40" s="65">
        <v>3</v>
      </c>
      <c r="F40" s="66">
        <v>15296</v>
      </c>
      <c r="G40" s="66">
        <v>0</v>
      </c>
      <c r="H40" s="66">
        <v>284</v>
      </c>
      <c r="I40" s="66">
        <v>803</v>
      </c>
      <c r="J40" s="66">
        <v>2737</v>
      </c>
      <c r="K40" s="66">
        <v>2261</v>
      </c>
      <c r="L40" s="66">
        <v>798</v>
      </c>
      <c r="M40" s="66">
        <v>2048</v>
      </c>
      <c r="N40" s="66">
        <v>462</v>
      </c>
      <c r="O40" s="66">
        <v>561</v>
      </c>
      <c r="P40" s="66">
        <v>297</v>
      </c>
      <c r="Q40" s="66">
        <v>3144</v>
      </c>
      <c r="R40" s="66">
        <v>2978</v>
      </c>
      <c r="S40" s="66">
        <v>2196</v>
      </c>
      <c r="T40" s="66">
        <v>74</v>
      </c>
      <c r="U40" s="66">
        <v>210</v>
      </c>
      <c r="V40" s="66">
        <v>1100</v>
      </c>
      <c r="W40" s="66">
        <v>480</v>
      </c>
      <c r="X40" s="66">
        <v>390</v>
      </c>
      <c r="Y40" s="66">
        <v>263</v>
      </c>
      <c r="Z40" s="66">
        <v>2920</v>
      </c>
      <c r="AA40" s="66">
        <v>2754</v>
      </c>
      <c r="AB40" s="66">
        <v>1546</v>
      </c>
      <c r="AC40" s="136">
        <v>1388</v>
      </c>
    </row>
    <row r="41" spans="1:29" x14ac:dyDescent="0.25">
      <c r="A41" s="89">
        <f t="shared" si="0"/>
        <v>10365</v>
      </c>
      <c r="B41" s="144">
        <v>39</v>
      </c>
      <c r="C41" s="67">
        <v>10</v>
      </c>
      <c r="D41" s="67">
        <v>9</v>
      </c>
      <c r="E41" s="68">
        <v>1</v>
      </c>
      <c r="F41" s="69">
        <v>3672</v>
      </c>
      <c r="G41" s="69">
        <v>0</v>
      </c>
      <c r="H41" s="69">
        <v>0</v>
      </c>
      <c r="I41" s="69">
        <v>0</v>
      </c>
      <c r="J41" s="69">
        <v>649</v>
      </c>
      <c r="K41" s="69">
        <v>479</v>
      </c>
      <c r="L41" s="69">
        <v>0</v>
      </c>
      <c r="M41" s="69">
        <v>0</v>
      </c>
      <c r="N41" s="69">
        <v>133</v>
      </c>
      <c r="O41" s="69">
        <v>18</v>
      </c>
      <c r="P41" s="69">
        <v>3</v>
      </c>
      <c r="Q41" s="69">
        <v>1498</v>
      </c>
      <c r="R41" s="69">
        <v>1260</v>
      </c>
      <c r="S41" s="69">
        <v>420</v>
      </c>
      <c r="T41" s="69">
        <v>8</v>
      </c>
      <c r="U41" s="69">
        <v>98</v>
      </c>
      <c r="V41" s="69">
        <v>0</v>
      </c>
      <c r="W41" s="69">
        <v>0</v>
      </c>
      <c r="X41" s="69">
        <v>6</v>
      </c>
      <c r="Y41" s="69">
        <v>1</v>
      </c>
      <c r="Z41" s="69">
        <v>466</v>
      </c>
      <c r="AA41" s="69">
        <v>526</v>
      </c>
      <c r="AB41" s="69">
        <v>533</v>
      </c>
      <c r="AC41" s="69">
        <v>594</v>
      </c>
    </row>
    <row r="42" spans="1:29" x14ac:dyDescent="0.25">
      <c r="A42" s="135">
        <f t="shared" si="0"/>
        <v>41387</v>
      </c>
      <c r="B42" s="142">
        <v>40</v>
      </c>
      <c r="C42" s="64">
        <v>10</v>
      </c>
      <c r="D42" s="64">
        <v>10</v>
      </c>
      <c r="E42" s="65">
        <v>1</v>
      </c>
      <c r="F42" s="66">
        <v>15834</v>
      </c>
      <c r="G42" s="66">
        <v>0</v>
      </c>
      <c r="H42" s="66">
        <v>77</v>
      </c>
      <c r="I42" s="66">
        <v>131</v>
      </c>
      <c r="J42" s="66">
        <v>2426</v>
      </c>
      <c r="K42" s="66">
        <v>2051</v>
      </c>
      <c r="L42" s="66">
        <v>897</v>
      </c>
      <c r="M42" s="66">
        <v>1877</v>
      </c>
      <c r="N42" s="66">
        <v>490</v>
      </c>
      <c r="O42" s="66">
        <v>618</v>
      </c>
      <c r="P42" s="66">
        <v>395</v>
      </c>
      <c r="Q42" s="66">
        <v>2771</v>
      </c>
      <c r="R42" s="66">
        <v>2275</v>
      </c>
      <c r="S42" s="66">
        <v>2014</v>
      </c>
      <c r="T42" s="66">
        <v>116</v>
      </c>
      <c r="U42" s="66">
        <v>251</v>
      </c>
      <c r="V42" s="66">
        <v>540</v>
      </c>
      <c r="W42" s="66">
        <v>406</v>
      </c>
      <c r="X42" s="66">
        <v>413</v>
      </c>
      <c r="Y42" s="66">
        <v>239</v>
      </c>
      <c r="Z42" s="66">
        <v>2542</v>
      </c>
      <c r="AA42" s="66">
        <v>2517</v>
      </c>
      <c r="AB42" s="66">
        <v>1153</v>
      </c>
      <c r="AC42" s="136">
        <v>1353</v>
      </c>
    </row>
    <row r="43" spans="1:29" x14ac:dyDescent="0.25">
      <c r="A43" s="89">
        <f t="shared" si="0"/>
        <v>42172</v>
      </c>
      <c r="B43" s="144">
        <v>41</v>
      </c>
      <c r="C43" s="67">
        <v>10</v>
      </c>
      <c r="D43" s="67">
        <v>11</v>
      </c>
      <c r="E43" s="68">
        <v>0</v>
      </c>
      <c r="F43" s="69">
        <v>16106</v>
      </c>
      <c r="G43" s="69">
        <v>0</v>
      </c>
      <c r="H43" s="69">
        <v>31</v>
      </c>
      <c r="I43" s="69">
        <v>120</v>
      </c>
      <c r="J43" s="69">
        <v>2490</v>
      </c>
      <c r="K43" s="69">
        <v>1935</v>
      </c>
      <c r="L43" s="69">
        <v>996</v>
      </c>
      <c r="M43" s="69">
        <v>2088</v>
      </c>
      <c r="N43" s="69">
        <v>472</v>
      </c>
      <c r="O43" s="69">
        <v>611</v>
      </c>
      <c r="P43" s="69">
        <v>408</v>
      </c>
      <c r="Q43" s="69">
        <v>2914</v>
      </c>
      <c r="R43" s="69">
        <v>2399</v>
      </c>
      <c r="S43" s="69">
        <v>1972</v>
      </c>
      <c r="T43" s="69">
        <v>169</v>
      </c>
      <c r="U43" s="69">
        <v>225</v>
      </c>
      <c r="V43" s="69">
        <v>538</v>
      </c>
      <c r="W43" s="69">
        <v>496</v>
      </c>
      <c r="X43" s="69">
        <v>421</v>
      </c>
      <c r="Y43" s="69">
        <v>262</v>
      </c>
      <c r="Z43" s="69">
        <v>2545</v>
      </c>
      <c r="AA43" s="69">
        <v>2494</v>
      </c>
      <c r="AB43" s="69">
        <v>1109</v>
      </c>
      <c r="AC43" s="69">
        <v>1371</v>
      </c>
    </row>
    <row r="44" spans="1:29" x14ac:dyDescent="0.25">
      <c r="A44" s="135">
        <f t="shared" si="0"/>
        <v>41561</v>
      </c>
      <c r="B44" s="142">
        <v>42</v>
      </c>
      <c r="C44" s="64">
        <v>10</v>
      </c>
      <c r="D44" s="64">
        <v>12</v>
      </c>
      <c r="E44" s="65">
        <v>1</v>
      </c>
      <c r="F44" s="66">
        <v>15830</v>
      </c>
      <c r="G44" s="66">
        <v>0</v>
      </c>
      <c r="H44" s="66">
        <v>83</v>
      </c>
      <c r="I44" s="66">
        <v>121</v>
      </c>
      <c r="J44" s="66">
        <v>2487</v>
      </c>
      <c r="K44" s="66">
        <v>2049</v>
      </c>
      <c r="L44" s="66">
        <v>955</v>
      </c>
      <c r="M44" s="66">
        <v>1982</v>
      </c>
      <c r="N44" s="66">
        <v>533</v>
      </c>
      <c r="O44" s="66">
        <v>602</v>
      </c>
      <c r="P44" s="66">
        <v>423</v>
      </c>
      <c r="Q44" s="66">
        <v>2774</v>
      </c>
      <c r="R44" s="66">
        <v>2299</v>
      </c>
      <c r="S44" s="66">
        <v>2025</v>
      </c>
      <c r="T44" s="66">
        <v>85</v>
      </c>
      <c r="U44" s="66">
        <v>234</v>
      </c>
      <c r="V44" s="66">
        <v>562</v>
      </c>
      <c r="W44" s="66">
        <v>327</v>
      </c>
      <c r="X44" s="66">
        <v>414</v>
      </c>
      <c r="Y44" s="66">
        <v>260</v>
      </c>
      <c r="Z44" s="66">
        <v>2591</v>
      </c>
      <c r="AA44" s="66">
        <v>2460</v>
      </c>
      <c r="AB44" s="66">
        <v>1135</v>
      </c>
      <c r="AC44" s="136">
        <v>1329</v>
      </c>
    </row>
    <row r="45" spans="1:29" x14ac:dyDescent="0.25">
      <c r="A45" s="89">
        <f t="shared" si="0"/>
        <v>41863</v>
      </c>
      <c r="B45" s="144">
        <v>43</v>
      </c>
      <c r="C45" s="67">
        <v>10</v>
      </c>
      <c r="D45" s="67">
        <v>13</v>
      </c>
      <c r="E45" s="68">
        <v>0</v>
      </c>
      <c r="F45" s="69">
        <v>15776</v>
      </c>
      <c r="G45" s="69">
        <v>0</v>
      </c>
      <c r="H45" s="69">
        <v>74</v>
      </c>
      <c r="I45" s="69">
        <v>120</v>
      </c>
      <c r="J45" s="69">
        <v>2450</v>
      </c>
      <c r="K45" s="69">
        <v>2081</v>
      </c>
      <c r="L45" s="69">
        <v>994</v>
      </c>
      <c r="M45" s="69">
        <v>2048</v>
      </c>
      <c r="N45" s="69">
        <v>531</v>
      </c>
      <c r="O45" s="69">
        <v>628</v>
      </c>
      <c r="P45" s="69">
        <v>406</v>
      </c>
      <c r="Q45" s="69">
        <v>2803</v>
      </c>
      <c r="R45" s="69">
        <v>2320</v>
      </c>
      <c r="S45" s="69">
        <v>2194</v>
      </c>
      <c r="T45" s="69">
        <v>111</v>
      </c>
      <c r="U45" s="69">
        <v>195</v>
      </c>
      <c r="V45" s="69">
        <v>517</v>
      </c>
      <c r="W45" s="69">
        <v>463</v>
      </c>
      <c r="X45" s="69">
        <v>425</v>
      </c>
      <c r="Y45" s="69">
        <v>248</v>
      </c>
      <c r="Z45" s="69">
        <v>2582</v>
      </c>
      <c r="AA45" s="69">
        <v>2444</v>
      </c>
      <c r="AB45" s="69">
        <v>1105</v>
      </c>
      <c r="AC45" s="69">
        <v>1348</v>
      </c>
    </row>
    <row r="46" spans="1:29" x14ac:dyDescent="0.25">
      <c r="A46" s="135">
        <f t="shared" si="0"/>
        <v>6887</v>
      </c>
      <c r="B46" s="142">
        <v>44</v>
      </c>
      <c r="C46" s="64">
        <v>10</v>
      </c>
      <c r="D46" s="64">
        <v>14</v>
      </c>
      <c r="E46" s="65">
        <v>0</v>
      </c>
      <c r="F46" s="66">
        <v>2690</v>
      </c>
      <c r="G46" s="66">
        <v>0</v>
      </c>
      <c r="H46" s="66">
        <v>0</v>
      </c>
      <c r="I46" s="66">
        <v>0</v>
      </c>
      <c r="J46" s="66">
        <v>410</v>
      </c>
      <c r="K46" s="66">
        <v>357</v>
      </c>
      <c r="L46" s="66">
        <v>0</v>
      </c>
      <c r="M46" s="66">
        <v>0</v>
      </c>
      <c r="N46" s="66">
        <v>14</v>
      </c>
      <c r="O46" s="66">
        <v>0</v>
      </c>
      <c r="P46" s="66">
        <v>0</v>
      </c>
      <c r="Q46" s="66">
        <v>800</v>
      </c>
      <c r="R46" s="66">
        <v>592</v>
      </c>
      <c r="S46" s="66">
        <v>82</v>
      </c>
      <c r="T46" s="66">
        <v>10</v>
      </c>
      <c r="U46" s="66">
        <v>75</v>
      </c>
      <c r="V46" s="66">
        <v>0</v>
      </c>
      <c r="W46" s="66">
        <v>0</v>
      </c>
      <c r="X46" s="66">
        <v>7</v>
      </c>
      <c r="Y46" s="66">
        <v>0</v>
      </c>
      <c r="Z46" s="66">
        <v>551</v>
      </c>
      <c r="AA46" s="66">
        <v>600</v>
      </c>
      <c r="AB46" s="66">
        <v>405</v>
      </c>
      <c r="AC46" s="136">
        <v>294</v>
      </c>
    </row>
    <row r="47" spans="1:29" x14ac:dyDescent="0.25">
      <c r="A47" s="89">
        <f t="shared" si="0"/>
        <v>42035</v>
      </c>
      <c r="B47" s="144">
        <v>45</v>
      </c>
      <c r="C47" s="67">
        <v>10</v>
      </c>
      <c r="D47" s="67">
        <v>15</v>
      </c>
      <c r="E47" s="68">
        <v>1</v>
      </c>
      <c r="F47" s="69">
        <v>16142</v>
      </c>
      <c r="G47" s="69">
        <v>0</v>
      </c>
      <c r="H47" s="69">
        <v>59</v>
      </c>
      <c r="I47" s="69">
        <v>115</v>
      </c>
      <c r="J47" s="69">
        <v>2325</v>
      </c>
      <c r="K47" s="69">
        <v>1957</v>
      </c>
      <c r="L47" s="69">
        <v>1003</v>
      </c>
      <c r="M47" s="69">
        <v>2107</v>
      </c>
      <c r="N47" s="69">
        <v>515</v>
      </c>
      <c r="O47" s="69">
        <v>605</v>
      </c>
      <c r="P47" s="69">
        <v>444</v>
      </c>
      <c r="Q47" s="69">
        <v>2963</v>
      </c>
      <c r="R47" s="69">
        <v>2350</v>
      </c>
      <c r="S47" s="69">
        <v>1971</v>
      </c>
      <c r="T47" s="69">
        <v>141</v>
      </c>
      <c r="U47" s="69">
        <v>184</v>
      </c>
      <c r="V47" s="69">
        <v>524</v>
      </c>
      <c r="W47" s="69">
        <v>398</v>
      </c>
      <c r="X47" s="69">
        <v>393</v>
      </c>
      <c r="Y47" s="69">
        <v>279</v>
      </c>
      <c r="Z47" s="69">
        <v>2512</v>
      </c>
      <c r="AA47" s="69">
        <v>2577</v>
      </c>
      <c r="AB47" s="69">
        <v>1074</v>
      </c>
      <c r="AC47" s="69">
        <v>1396</v>
      </c>
    </row>
    <row r="48" spans="1:29" x14ac:dyDescent="0.25">
      <c r="A48" s="135">
        <f t="shared" si="0"/>
        <v>43777</v>
      </c>
      <c r="B48" s="142">
        <v>46</v>
      </c>
      <c r="C48" s="64">
        <v>10</v>
      </c>
      <c r="D48" s="64">
        <v>16</v>
      </c>
      <c r="E48" s="65">
        <v>2</v>
      </c>
      <c r="F48" s="66">
        <v>14742</v>
      </c>
      <c r="G48" s="66">
        <v>0</v>
      </c>
      <c r="H48" s="66">
        <v>344</v>
      </c>
      <c r="I48" s="66">
        <v>804</v>
      </c>
      <c r="J48" s="66">
        <v>2817</v>
      </c>
      <c r="K48" s="66">
        <v>2255</v>
      </c>
      <c r="L48" s="66">
        <v>770</v>
      </c>
      <c r="M48" s="66">
        <v>1882</v>
      </c>
      <c r="N48" s="66">
        <v>433</v>
      </c>
      <c r="O48" s="66">
        <v>560</v>
      </c>
      <c r="P48" s="66">
        <v>333</v>
      </c>
      <c r="Q48" s="66">
        <v>2961</v>
      </c>
      <c r="R48" s="66">
        <v>2854</v>
      </c>
      <c r="S48" s="66">
        <v>2169</v>
      </c>
      <c r="T48" s="66">
        <v>55</v>
      </c>
      <c r="U48" s="66">
        <v>195</v>
      </c>
      <c r="V48" s="66">
        <v>1009</v>
      </c>
      <c r="W48" s="66">
        <v>570</v>
      </c>
      <c r="X48" s="66">
        <v>365</v>
      </c>
      <c r="Y48" s="66">
        <v>245</v>
      </c>
      <c r="Z48" s="66">
        <v>2879</v>
      </c>
      <c r="AA48" s="66">
        <v>2620</v>
      </c>
      <c r="AB48" s="66">
        <v>1502</v>
      </c>
      <c r="AC48" s="136">
        <v>1411</v>
      </c>
    </row>
    <row r="49" spans="1:29" x14ac:dyDescent="0.25">
      <c r="A49" s="89">
        <f t="shared" si="0"/>
        <v>6640</v>
      </c>
      <c r="B49" s="144">
        <v>47</v>
      </c>
      <c r="C49" s="67">
        <v>10</v>
      </c>
      <c r="D49" s="67">
        <v>17</v>
      </c>
      <c r="E49" s="68">
        <v>0</v>
      </c>
      <c r="F49" s="69">
        <v>2651</v>
      </c>
      <c r="G49" s="69">
        <v>0</v>
      </c>
      <c r="H49" s="69">
        <v>0</v>
      </c>
      <c r="I49" s="69">
        <v>0</v>
      </c>
      <c r="J49" s="69">
        <v>400</v>
      </c>
      <c r="K49" s="69">
        <v>350</v>
      </c>
      <c r="L49" s="69">
        <v>0</v>
      </c>
      <c r="M49" s="69">
        <v>0</v>
      </c>
      <c r="N49" s="69">
        <v>12</v>
      </c>
      <c r="O49" s="69">
        <v>0</v>
      </c>
      <c r="P49" s="69">
        <v>0</v>
      </c>
      <c r="Q49" s="69">
        <v>707</v>
      </c>
      <c r="R49" s="69">
        <v>597</v>
      </c>
      <c r="S49" s="69">
        <v>75</v>
      </c>
      <c r="T49" s="69">
        <v>4</v>
      </c>
      <c r="U49" s="69">
        <v>46</v>
      </c>
      <c r="V49" s="69">
        <v>0</v>
      </c>
      <c r="W49" s="69">
        <v>0</v>
      </c>
      <c r="X49" s="69">
        <v>1</v>
      </c>
      <c r="Y49" s="69">
        <v>0</v>
      </c>
      <c r="Z49" s="69">
        <v>499</v>
      </c>
      <c r="AA49" s="69">
        <v>608</v>
      </c>
      <c r="AB49" s="69">
        <v>387</v>
      </c>
      <c r="AC49" s="69">
        <v>303</v>
      </c>
    </row>
    <row r="50" spans="1:29" x14ac:dyDescent="0.25">
      <c r="A50" s="135">
        <f t="shared" si="0"/>
        <v>10389</v>
      </c>
      <c r="B50" s="142">
        <v>48</v>
      </c>
      <c r="C50" s="64">
        <v>10</v>
      </c>
      <c r="D50" s="64">
        <v>18</v>
      </c>
      <c r="E50" s="65">
        <v>1</v>
      </c>
      <c r="F50" s="66">
        <v>3837</v>
      </c>
      <c r="G50" s="66">
        <v>0</v>
      </c>
      <c r="H50" s="66">
        <v>0</v>
      </c>
      <c r="I50" s="66">
        <v>0</v>
      </c>
      <c r="J50" s="66">
        <v>524</v>
      </c>
      <c r="K50" s="66">
        <v>473</v>
      </c>
      <c r="L50" s="66">
        <v>0</v>
      </c>
      <c r="M50" s="66">
        <v>0</v>
      </c>
      <c r="N50" s="66">
        <v>141</v>
      </c>
      <c r="O50" s="66">
        <v>27</v>
      </c>
      <c r="P50" s="66">
        <v>8</v>
      </c>
      <c r="Q50" s="66">
        <v>1592</v>
      </c>
      <c r="R50" s="66">
        <v>1259</v>
      </c>
      <c r="S50" s="66">
        <v>392</v>
      </c>
      <c r="T50" s="66">
        <v>9</v>
      </c>
      <c r="U50" s="66">
        <v>68</v>
      </c>
      <c r="V50" s="66">
        <v>0</v>
      </c>
      <c r="W50" s="66">
        <v>0</v>
      </c>
      <c r="X50" s="66">
        <v>2</v>
      </c>
      <c r="Y50" s="66">
        <v>0</v>
      </c>
      <c r="Z50" s="66">
        <v>402</v>
      </c>
      <c r="AA50" s="66">
        <v>582</v>
      </c>
      <c r="AB50" s="66">
        <v>523</v>
      </c>
      <c r="AC50" s="136">
        <v>549</v>
      </c>
    </row>
    <row r="51" spans="1:29" x14ac:dyDescent="0.25">
      <c r="A51" s="89">
        <f t="shared" si="0"/>
        <v>10125</v>
      </c>
      <c r="B51" s="144">
        <v>49</v>
      </c>
      <c r="C51" s="67">
        <v>10</v>
      </c>
      <c r="D51" s="67">
        <v>19</v>
      </c>
      <c r="E51" s="68">
        <v>0</v>
      </c>
      <c r="F51" s="69">
        <v>3602</v>
      </c>
      <c r="G51" s="69">
        <v>0</v>
      </c>
      <c r="H51" s="69">
        <v>0</v>
      </c>
      <c r="I51" s="69">
        <v>0</v>
      </c>
      <c r="J51" s="69">
        <v>529</v>
      </c>
      <c r="K51" s="69">
        <v>434</v>
      </c>
      <c r="L51" s="69">
        <v>0</v>
      </c>
      <c r="M51" s="69">
        <v>0</v>
      </c>
      <c r="N51" s="69">
        <v>141</v>
      </c>
      <c r="O51" s="69">
        <v>25</v>
      </c>
      <c r="P51" s="69">
        <v>11</v>
      </c>
      <c r="Q51" s="69">
        <v>1592</v>
      </c>
      <c r="R51" s="69">
        <v>1262</v>
      </c>
      <c r="S51" s="69">
        <v>392</v>
      </c>
      <c r="T51" s="69">
        <v>10</v>
      </c>
      <c r="U51" s="69">
        <v>92</v>
      </c>
      <c r="V51" s="69">
        <v>0</v>
      </c>
      <c r="W51" s="69">
        <v>0</v>
      </c>
      <c r="X51" s="69">
        <v>3</v>
      </c>
      <c r="Y51" s="69">
        <v>2</v>
      </c>
      <c r="Z51" s="69">
        <v>371</v>
      </c>
      <c r="AA51" s="69">
        <v>585</v>
      </c>
      <c r="AB51" s="69">
        <v>484</v>
      </c>
      <c r="AC51" s="69">
        <v>590</v>
      </c>
    </row>
    <row r="52" spans="1:29" x14ac:dyDescent="0.25">
      <c r="A52" s="135">
        <f t="shared" si="0"/>
        <v>126811</v>
      </c>
      <c r="B52" s="142">
        <v>50</v>
      </c>
      <c r="C52" s="64">
        <v>11</v>
      </c>
      <c r="D52" s="64">
        <v>0</v>
      </c>
      <c r="E52" s="65">
        <v>0</v>
      </c>
      <c r="F52" s="66">
        <v>61973</v>
      </c>
      <c r="G52" s="66">
        <v>0</v>
      </c>
      <c r="H52" s="66">
        <v>148</v>
      </c>
      <c r="I52" s="66">
        <v>291</v>
      </c>
      <c r="J52" s="66">
        <v>2773</v>
      </c>
      <c r="K52" s="66">
        <v>2754</v>
      </c>
      <c r="L52" s="66">
        <v>3606</v>
      </c>
      <c r="M52" s="66">
        <v>9782</v>
      </c>
      <c r="N52" s="66">
        <v>314</v>
      </c>
      <c r="O52" s="66">
        <v>2529</v>
      </c>
      <c r="P52" s="66">
        <v>1141</v>
      </c>
      <c r="Q52" s="66">
        <v>7388</v>
      </c>
      <c r="R52" s="66">
        <v>7195</v>
      </c>
      <c r="S52" s="66">
        <v>4595</v>
      </c>
      <c r="T52" s="66">
        <v>829</v>
      </c>
      <c r="U52" s="66">
        <v>1077</v>
      </c>
      <c r="V52" s="66">
        <v>1487</v>
      </c>
      <c r="W52" s="66">
        <v>1565</v>
      </c>
      <c r="X52" s="66">
        <v>496</v>
      </c>
      <c r="Y52" s="66">
        <v>141</v>
      </c>
      <c r="Z52" s="66">
        <v>6692</v>
      </c>
      <c r="AA52" s="66">
        <v>5676</v>
      </c>
      <c r="AB52" s="66">
        <v>1881</v>
      </c>
      <c r="AC52" s="136">
        <v>2478</v>
      </c>
    </row>
    <row r="53" spans="1:29" x14ac:dyDescent="0.25">
      <c r="A53" s="89">
        <f t="shared" si="0"/>
        <v>171402</v>
      </c>
      <c r="B53" s="144">
        <v>51</v>
      </c>
      <c r="C53" s="67">
        <v>11</v>
      </c>
      <c r="D53" s="67">
        <v>1</v>
      </c>
      <c r="E53" s="68">
        <v>0</v>
      </c>
      <c r="F53" s="69">
        <v>76219</v>
      </c>
      <c r="G53" s="69">
        <v>0</v>
      </c>
      <c r="H53" s="69">
        <v>497</v>
      </c>
      <c r="I53" s="69">
        <v>810</v>
      </c>
      <c r="J53" s="69">
        <v>6312</v>
      </c>
      <c r="K53" s="69">
        <v>3935</v>
      </c>
      <c r="L53" s="69">
        <v>10875</v>
      </c>
      <c r="M53" s="69">
        <v>16500</v>
      </c>
      <c r="N53" s="69">
        <v>679</v>
      </c>
      <c r="O53" s="69">
        <v>2946</v>
      </c>
      <c r="P53" s="69">
        <v>800</v>
      </c>
      <c r="Q53" s="69">
        <v>10025</v>
      </c>
      <c r="R53" s="69">
        <v>9043</v>
      </c>
      <c r="S53" s="69">
        <v>3589</v>
      </c>
      <c r="T53" s="69">
        <v>1318</v>
      </c>
      <c r="U53" s="69">
        <v>2299</v>
      </c>
      <c r="V53" s="69">
        <v>1508</v>
      </c>
      <c r="W53" s="69">
        <v>1888</v>
      </c>
      <c r="X53" s="69">
        <v>447</v>
      </c>
      <c r="Y53" s="69">
        <v>113</v>
      </c>
      <c r="Z53" s="69">
        <v>8182</v>
      </c>
      <c r="AA53" s="69">
        <v>7343</v>
      </c>
      <c r="AB53" s="69">
        <v>2541</v>
      </c>
      <c r="AC53" s="69">
        <v>3533</v>
      </c>
    </row>
    <row r="54" spans="1:29" x14ac:dyDescent="0.25">
      <c r="A54" s="135">
        <f t="shared" si="0"/>
        <v>206823</v>
      </c>
      <c r="B54" s="142">
        <v>52</v>
      </c>
      <c r="C54" s="64">
        <v>12</v>
      </c>
      <c r="D54" s="64">
        <v>0</v>
      </c>
      <c r="E54" s="65">
        <v>0</v>
      </c>
      <c r="F54" s="66">
        <v>78742</v>
      </c>
      <c r="G54" s="66">
        <v>0</v>
      </c>
      <c r="H54" s="66">
        <v>1789</v>
      </c>
      <c r="I54" s="66">
        <v>5850</v>
      </c>
      <c r="J54" s="66">
        <v>5632</v>
      </c>
      <c r="K54" s="66">
        <v>5353</v>
      </c>
      <c r="L54" s="66">
        <v>9885</v>
      </c>
      <c r="M54" s="66">
        <v>15709</v>
      </c>
      <c r="N54" s="66">
        <v>2810</v>
      </c>
      <c r="O54" s="66">
        <v>2802</v>
      </c>
      <c r="P54" s="66">
        <v>910</v>
      </c>
      <c r="Q54" s="66">
        <v>13172</v>
      </c>
      <c r="R54" s="66">
        <v>15545</v>
      </c>
      <c r="S54" s="66">
        <v>10297</v>
      </c>
      <c r="T54" s="66">
        <v>1312</v>
      </c>
      <c r="U54" s="66">
        <v>1712</v>
      </c>
      <c r="V54" s="66">
        <v>2398</v>
      </c>
      <c r="W54" s="66">
        <v>3030</v>
      </c>
      <c r="X54" s="66">
        <v>1659</v>
      </c>
      <c r="Y54" s="66">
        <v>664</v>
      </c>
      <c r="Z54" s="66">
        <v>9725</v>
      </c>
      <c r="AA54" s="66">
        <v>10922</v>
      </c>
      <c r="AB54" s="66">
        <v>3411</v>
      </c>
      <c r="AC54" s="136">
        <v>3494</v>
      </c>
    </row>
    <row r="55" spans="1:29" x14ac:dyDescent="0.25">
      <c r="A55" s="89">
        <f t="shared" si="0"/>
        <v>215809</v>
      </c>
      <c r="B55" s="144">
        <v>53</v>
      </c>
      <c r="C55" s="67">
        <v>12</v>
      </c>
      <c r="D55" s="67">
        <v>1</v>
      </c>
      <c r="E55" s="68">
        <v>0</v>
      </c>
      <c r="F55" s="69">
        <v>81807</v>
      </c>
      <c r="G55" s="69">
        <v>0</v>
      </c>
      <c r="H55" s="69">
        <v>491</v>
      </c>
      <c r="I55" s="69">
        <v>6155</v>
      </c>
      <c r="J55" s="69">
        <v>5995</v>
      </c>
      <c r="K55" s="69">
        <v>6552</v>
      </c>
      <c r="L55" s="69">
        <v>10942</v>
      </c>
      <c r="M55" s="69">
        <v>15691</v>
      </c>
      <c r="N55" s="69">
        <v>2823</v>
      </c>
      <c r="O55" s="69">
        <v>2957</v>
      </c>
      <c r="P55" s="69">
        <v>1168</v>
      </c>
      <c r="Q55" s="69">
        <v>14011</v>
      </c>
      <c r="R55" s="69">
        <v>15876</v>
      </c>
      <c r="S55" s="69">
        <v>10895</v>
      </c>
      <c r="T55" s="69">
        <v>1668</v>
      </c>
      <c r="U55" s="69">
        <v>1834</v>
      </c>
      <c r="V55" s="69">
        <v>3176</v>
      </c>
      <c r="W55" s="69">
        <v>3520</v>
      </c>
      <c r="X55" s="69">
        <v>1725</v>
      </c>
      <c r="Y55" s="69">
        <v>489</v>
      </c>
      <c r="Z55" s="69">
        <v>9794</v>
      </c>
      <c r="AA55" s="69">
        <v>11108</v>
      </c>
      <c r="AB55" s="69">
        <v>3526</v>
      </c>
      <c r="AC55" s="69">
        <v>3606</v>
      </c>
    </row>
    <row r="56" spans="1:29" x14ac:dyDescent="0.25">
      <c r="A56" s="135">
        <f t="shared" si="0"/>
        <v>165349</v>
      </c>
      <c r="B56" s="142">
        <v>54</v>
      </c>
      <c r="C56" s="64">
        <v>12</v>
      </c>
      <c r="D56" s="64">
        <v>2</v>
      </c>
      <c r="E56" s="65">
        <v>0</v>
      </c>
      <c r="F56" s="66">
        <v>69660</v>
      </c>
      <c r="G56" s="66">
        <v>0</v>
      </c>
      <c r="H56" s="66">
        <v>1466</v>
      </c>
      <c r="I56" s="66">
        <v>2928</v>
      </c>
      <c r="J56" s="66">
        <v>3845</v>
      </c>
      <c r="K56" s="66">
        <v>3878</v>
      </c>
      <c r="L56" s="66">
        <v>5837</v>
      </c>
      <c r="M56" s="66">
        <v>10936</v>
      </c>
      <c r="N56" s="66">
        <v>742</v>
      </c>
      <c r="O56" s="66">
        <v>3016</v>
      </c>
      <c r="P56" s="66">
        <v>1466</v>
      </c>
      <c r="Q56" s="66">
        <v>10947</v>
      </c>
      <c r="R56" s="66">
        <v>12286</v>
      </c>
      <c r="S56" s="66">
        <v>6193</v>
      </c>
      <c r="T56" s="66">
        <v>1073</v>
      </c>
      <c r="U56" s="66">
        <v>1192</v>
      </c>
      <c r="V56" s="66">
        <v>2839</v>
      </c>
      <c r="W56" s="66">
        <v>2688</v>
      </c>
      <c r="X56" s="66">
        <v>873</v>
      </c>
      <c r="Y56" s="66">
        <v>248</v>
      </c>
      <c r="Z56" s="66">
        <v>9163</v>
      </c>
      <c r="AA56" s="66">
        <v>8549</v>
      </c>
      <c r="AB56" s="66">
        <v>2762</v>
      </c>
      <c r="AC56" s="136">
        <v>2762</v>
      </c>
    </row>
    <row r="57" spans="1:29" x14ac:dyDescent="0.25">
      <c r="A57" s="89">
        <f t="shared" si="0"/>
        <v>163994</v>
      </c>
      <c r="B57" s="144">
        <v>55</v>
      </c>
      <c r="C57" s="67">
        <v>12</v>
      </c>
      <c r="D57" s="67">
        <v>3</v>
      </c>
      <c r="E57" s="68">
        <v>0</v>
      </c>
      <c r="F57" s="69">
        <v>69586</v>
      </c>
      <c r="G57" s="69">
        <v>0</v>
      </c>
      <c r="H57" s="69">
        <v>609</v>
      </c>
      <c r="I57" s="69">
        <v>2301</v>
      </c>
      <c r="J57" s="69">
        <v>3801</v>
      </c>
      <c r="K57" s="69">
        <v>3875</v>
      </c>
      <c r="L57" s="69">
        <v>5676</v>
      </c>
      <c r="M57" s="69">
        <v>11063</v>
      </c>
      <c r="N57" s="69">
        <v>718</v>
      </c>
      <c r="O57" s="69">
        <v>3199</v>
      </c>
      <c r="P57" s="69">
        <v>1413</v>
      </c>
      <c r="Q57" s="69">
        <v>11315</v>
      </c>
      <c r="R57" s="69">
        <v>12119</v>
      </c>
      <c r="S57" s="69">
        <v>5888</v>
      </c>
      <c r="T57" s="69">
        <v>959</v>
      </c>
      <c r="U57" s="69">
        <v>1107</v>
      </c>
      <c r="V57" s="69">
        <v>3000</v>
      </c>
      <c r="W57" s="69">
        <v>2613</v>
      </c>
      <c r="X57" s="69">
        <v>772</v>
      </c>
      <c r="Y57" s="69">
        <v>207</v>
      </c>
      <c r="Z57" s="69">
        <v>9211</v>
      </c>
      <c r="AA57" s="69">
        <v>8840</v>
      </c>
      <c r="AB57" s="69">
        <v>2842</v>
      </c>
      <c r="AC57" s="69">
        <v>2880</v>
      </c>
    </row>
    <row r="58" spans="1:29" x14ac:dyDescent="0.25">
      <c r="A58" s="135">
        <f t="shared" si="0"/>
        <v>88303</v>
      </c>
      <c r="B58" s="142">
        <v>56</v>
      </c>
      <c r="C58" s="64">
        <v>13</v>
      </c>
      <c r="D58" s="64">
        <v>0</v>
      </c>
      <c r="E58" s="65">
        <v>0</v>
      </c>
      <c r="F58" s="66">
        <v>34458</v>
      </c>
      <c r="G58" s="66">
        <v>0</v>
      </c>
      <c r="H58" s="66">
        <v>12</v>
      </c>
      <c r="I58" s="66">
        <v>41</v>
      </c>
      <c r="J58" s="66">
        <v>652</v>
      </c>
      <c r="K58" s="66">
        <v>1082</v>
      </c>
      <c r="L58" s="66">
        <v>65</v>
      </c>
      <c r="M58" s="66">
        <v>1356</v>
      </c>
      <c r="N58" s="66">
        <v>578</v>
      </c>
      <c r="O58" s="66">
        <v>3751</v>
      </c>
      <c r="P58" s="66">
        <v>2805</v>
      </c>
      <c r="Q58" s="66">
        <v>5934</v>
      </c>
      <c r="R58" s="66">
        <v>4970</v>
      </c>
      <c r="S58" s="66">
        <v>5969</v>
      </c>
      <c r="T58" s="66">
        <v>1890</v>
      </c>
      <c r="U58" s="66">
        <v>1547</v>
      </c>
      <c r="V58" s="66">
        <v>267</v>
      </c>
      <c r="W58" s="66">
        <v>769</v>
      </c>
      <c r="X58" s="66">
        <v>493</v>
      </c>
      <c r="Y58" s="66">
        <v>459</v>
      </c>
      <c r="Z58" s="66">
        <v>8144</v>
      </c>
      <c r="AA58" s="66">
        <v>8834</v>
      </c>
      <c r="AB58" s="66">
        <v>1648</v>
      </c>
      <c r="AC58" s="136">
        <v>2579</v>
      </c>
    </row>
    <row r="59" spans="1:29" x14ac:dyDescent="0.25">
      <c r="A59" s="89">
        <f t="shared" si="0"/>
        <v>208880</v>
      </c>
      <c r="B59" s="144">
        <v>57</v>
      </c>
      <c r="C59" s="67">
        <v>13</v>
      </c>
      <c r="D59" s="67">
        <v>1</v>
      </c>
      <c r="E59" s="68">
        <v>0</v>
      </c>
      <c r="F59" s="69">
        <v>107909</v>
      </c>
      <c r="G59" s="69">
        <v>1</v>
      </c>
      <c r="H59" s="69">
        <v>71</v>
      </c>
      <c r="I59" s="69">
        <v>193</v>
      </c>
      <c r="J59" s="69">
        <v>3106</v>
      </c>
      <c r="K59" s="69">
        <v>3397</v>
      </c>
      <c r="L59" s="69">
        <v>1909</v>
      </c>
      <c r="M59" s="69">
        <v>9789</v>
      </c>
      <c r="N59" s="69">
        <v>94</v>
      </c>
      <c r="O59" s="69">
        <v>4879</v>
      </c>
      <c r="P59" s="69">
        <v>3120</v>
      </c>
      <c r="Q59" s="69">
        <v>10786</v>
      </c>
      <c r="R59" s="69">
        <v>9127</v>
      </c>
      <c r="S59" s="69">
        <v>9677</v>
      </c>
      <c r="T59" s="69">
        <v>0</v>
      </c>
      <c r="U59" s="69">
        <v>0</v>
      </c>
      <c r="V59" s="69">
        <v>5025</v>
      </c>
      <c r="W59" s="69">
        <v>4599</v>
      </c>
      <c r="X59" s="69">
        <v>636</v>
      </c>
      <c r="Y59" s="69">
        <v>546</v>
      </c>
      <c r="Z59" s="69">
        <v>11977</v>
      </c>
      <c r="AA59" s="69">
        <v>9950</v>
      </c>
      <c r="AB59" s="69">
        <v>5785</v>
      </c>
      <c r="AC59" s="69">
        <v>6304</v>
      </c>
    </row>
    <row r="60" spans="1:29" x14ac:dyDescent="0.25">
      <c r="A60" s="135">
        <f t="shared" si="0"/>
        <v>104833</v>
      </c>
      <c r="B60" s="142">
        <v>58</v>
      </c>
      <c r="C60" s="64">
        <v>13</v>
      </c>
      <c r="D60" s="64">
        <v>2</v>
      </c>
      <c r="E60" s="65">
        <v>0</v>
      </c>
      <c r="F60" s="66">
        <v>46806</v>
      </c>
      <c r="G60" s="66">
        <v>1</v>
      </c>
      <c r="H60" s="66">
        <v>11</v>
      </c>
      <c r="I60" s="66">
        <v>51</v>
      </c>
      <c r="J60" s="66">
        <v>707</v>
      </c>
      <c r="K60" s="66">
        <v>1211</v>
      </c>
      <c r="L60" s="66">
        <v>70</v>
      </c>
      <c r="M60" s="66">
        <v>1483</v>
      </c>
      <c r="N60" s="66">
        <v>626</v>
      </c>
      <c r="O60" s="66">
        <v>4303</v>
      </c>
      <c r="P60" s="66">
        <v>3253</v>
      </c>
      <c r="Q60" s="66">
        <v>6565</v>
      </c>
      <c r="R60" s="66">
        <v>5479</v>
      </c>
      <c r="S60" s="66">
        <v>6285</v>
      </c>
      <c r="T60" s="66">
        <v>1806</v>
      </c>
      <c r="U60" s="66">
        <v>1737</v>
      </c>
      <c r="V60" s="66">
        <v>286</v>
      </c>
      <c r="W60" s="66">
        <v>885</v>
      </c>
      <c r="X60" s="66">
        <v>510</v>
      </c>
      <c r="Y60" s="66">
        <v>501</v>
      </c>
      <c r="Z60" s="66">
        <v>8583</v>
      </c>
      <c r="AA60" s="66">
        <v>9303</v>
      </c>
      <c r="AB60" s="66">
        <v>1718</v>
      </c>
      <c r="AC60" s="136">
        <v>2653</v>
      </c>
    </row>
    <row r="61" spans="1:29" x14ac:dyDescent="0.25">
      <c r="A61" s="89">
        <f t="shared" si="0"/>
        <v>120263</v>
      </c>
      <c r="B61" s="144">
        <v>59</v>
      </c>
      <c r="C61" s="67">
        <v>13</v>
      </c>
      <c r="D61" s="67">
        <v>3</v>
      </c>
      <c r="E61" s="68">
        <v>0</v>
      </c>
      <c r="F61" s="69">
        <v>118148</v>
      </c>
      <c r="G61" s="69">
        <v>0</v>
      </c>
      <c r="H61" s="69">
        <v>0</v>
      </c>
      <c r="I61" s="69">
        <v>0</v>
      </c>
      <c r="J61" s="69">
        <v>0</v>
      </c>
      <c r="K61" s="69">
        <v>10</v>
      </c>
      <c r="L61" s="69">
        <v>4</v>
      </c>
      <c r="M61" s="69">
        <v>328</v>
      </c>
      <c r="N61" s="69">
        <v>201</v>
      </c>
      <c r="O61" s="69">
        <v>1465</v>
      </c>
      <c r="P61" s="69">
        <v>0</v>
      </c>
      <c r="Q61" s="69">
        <v>0</v>
      </c>
      <c r="R61" s="69">
        <v>0</v>
      </c>
      <c r="S61" s="69">
        <v>58</v>
      </c>
      <c r="T61" s="69">
        <v>0</v>
      </c>
      <c r="U61" s="69">
        <v>0</v>
      </c>
      <c r="V61" s="69">
        <v>0</v>
      </c>
      <c r="W61" s="69">
        <v>0</v>
      </c>
      <c r="X61" s="69">
        <v>2</v>
      </c>
      <c r="Y61" s="69">
        <v>45</v>
      </c>
      <c r="Z61" s="69">
        <v>1</v>
      </c>
      <c r="AA61" s="69">
        <v>1</v>
      </c>
      <c r="AB61" s="69">
        <v>0</v>
      </c>
      <c r="AC61" s="69">
        <v>0</v>
      </c>
    </row>
    <row r="62" spans="1:29" x14ac:dyDescent="0.25">
      <c r="A62" s="135">
        <f t="shared" si="0"/>
        <v>34768</v>
      </c>
      <c r="B62" s="142">
        <v>60</v>
      </c>
      <c r="C62" s="64">
        <v>14</v>
      </c>
      <c r="D62" s="64">
        <v>0</v>
      </c>
      <c r="E62" s="65">
        <v>0</v>
      </c>
      <c r="F62" s="66">
        <v>10241</v>
      </c>
      <c r="G62" s="66">
        <v>0</v>
      </c>
      <c r="H62" s="66">
        <v>22</v>
      </c>
      <c r="I62" s="66">
        <v>27</v>
      </c>
      <c r="J62" s="66">
        <v>548</v>
      </c>
      <c r="K62" s="66">
        <v>638</v>
      </c>
      <c r="L62" s="66">
        <v>594</v>
      </c>
      <c r="M62" s="66">
        <v>1927</v>
      </c>
      <c r="N62" s="66">
        <v>52</v>
      </c>
      <c r="O62" s="66">
        <v>968</v>
      </c>
      <c r="P62" s="66">
        <v>678</v>
      </c>
      <c r="Q62" s="66">
        <v>2833</v>
      </c>
      <c r="R62" s="66">
        <v>3977</v>
      </c>
      <c r="S62" s="66">
        <v>880</v>
      </c>
      <c r="T62" s="66">
        <v>141</v>
      </c>
      <c r="U62" s="66">
        <v>303</v>
      </c>
      <c r="V62" s="66">
        <v>472</v>
      </c>
      <c r="W62" s="66">
        <v>422</v>
      </c>
      <c r="X62" s="66">
        <v>87</v>
      </c>
      <c r="Y62" s="66">
        <v>28</v>
      </c>
      <c r="Z62" s="66">
        <v>4094</v>
      </c>
      <c r="AA62" s="66">
        <v>3641</v>
      </c>
      <c r="AB62" s="66">
        <v>1372</v>
      </c>
      <c r="AC62" s="136">
        <v>823</v>
      </c>
    </row>
    <row r="63" spans="1:29" x14ac:dyDescent="0.25">
      <c r="A63" s="89">
        <f t="shared" si="0"/>
        <v>82916</v>
      </c>
      <c r="B63" s="144">
        <v>61</v>
      </c>
      <c r="C63" s="67">
        <v>14</v>
      </c>
      <c r="D63" s="67">
        <v>1</v>
      </c>
      <c r="E63" s="68">
        <v>0</v>
      </c>
      <c r="F63" s="69">
        <v>32453</v>
      </c>
      <c r="G63" s="69">
        <v>0</v>
      </c>
      <c r="H63" s="69">
        <v>4</v>
      </c>
      <c r="I63" s="69">
        <v>34</v>
      </c>
      <c r="J63" s="69">
        <v>4318</v>
      </c>
      <c r="K63" s="69">
        <v>1889</v>
      </c>
      <c r="L63" s="69">
        <v>2128</v>
      </c>
      <c r="M63" s="69">
        <v>5059</v>
      </c>
      <c r="N63" s="69">
        <v>573</v>
      </c>
      <c r="O63" s="69">
        <v>2376</v>
      </c>
      <c r="P63" s="69">
        <v>1135</v>
      </c>
      <c r="Q63" s="69">
        <v>5640</v>
      </c>
      <c r="R63" s="69">
        <v>5077</v>
      </c>
      <c r="S63" s="69">
        <v>1735</v>
      </c>
      <c r="T63" s="69">
        <v>339</v>
      </c>
      <c r="U63" s="69">
        <v>718</v>
      </c>
      <c r="V63" s="69">
        <v>929</v>
      </c>
      <c r="W63" s="69">
        <v>1254</v>
      </c>
      <c r="X63" s="69">
        <v>508</v>
      </c>
      <c r="Y63" s="69">
        <v>498</v>
      </c>
      <c r="Z63" s="69">
        <v>5937</v>
      </c>
      <c r="AA63" s="69">
        <v>4586</v>
      </c>
      <c r="AB63" s="69">
        <v>3060</v>
      </c>
      <c r="AC63" s="69">
        <v>2666</v>
      </c>
    </row>
    <row r="64" spans="1:29" x14ac:dyDescent="0.25">
      <c r="A64" s="135">
        <f t="shared" si="0"/>
        <v>75123</v>
      </c>
      <c r="B64" s="142">
        <v>62</v>
      </c>
      <c r="C64" s="64">
        <v>14</v>
      </c>
      <c r="D64" s="64">
        <v>2</v>
      </c>
      <c r="E64" s="65">
        <v>0</v>
      </c>
      <c r="F64" s="66">
        <v>27863</v>
      </c>
      <c r="G64" s="66">
        <v>0</v>
      </c>
      <c r="H64" s="66">
        <v>181</v>
      </c>
      <c r="I64" s="66">
        <v>17</v>
      </c>
      <c r="J64" s="66">
        <v>4057</v>
      </c>
      <c r="K64" s="66">
        <v>2864</v>
      </c>
      <c r="L64" s="66">
        <v>1696</v>
      </c>
      <c r="M64" s="66">
        <v>3897</v>
      </c>
      <c r="N64" s="66">
        <v>314</v>
      </c>
      <c r="O64" s="66">
        <v>1580</v>
      </c>
      <c r="P64" s="66">
        <v>909</v>
      </c>
      <c r="Q64" s="66">
        <v>3712</v>
      </c>
      <c r="R64" s="66">
        <v>5039</v>
      </c>
      <c r="S64" s="66">
        <v>3318</v>
      </c>
      <c r="T64" s="66">
        <v>132</v>
      </c>
      <c r="U64" s="66">
        <v>882</v>
      </c>
      <c r="V64" s="66">
        <v>1015</v>
      </c>
      <c r="W64" s="66">
        <v>886</v>
      </c>
      <c r="X64" s="66">
        <v>482</v>
      </c>
      <c r="Y64" s="66">
        <v>168</v>
      </c>
      <c r="Z64" s="66">
        <v>6389</v>
      </c>
      <c r="AA64" s="66">
        <v>5708</v>
      </c>
      <c r="AB64" s="66">
        <v>2672</v>
      </c>
      <c r="AC64" s="136">
        <v>1342</v>
      </c>
    </row>
    <row r="65" spans="1:29" x14ac:dyDescent="0.25">
      <c r="A65" s="89">
        <f t="shared" si="0"/>
        <v>6975</v>
      </c>
      <c r="B65" s="144">
        <v>63</v>
      </c>
      <c r="C65" s="67">
        <v>15</v>
      </c>
      <c r="D65" s="67">
        <v>0</v>
      </c>
      <c r="E65" s="68">
        <v>0</v>
      </c>
      <c r="F65" s="69">
        <v>2944</v>
      </c>
      <c r="G65" s="69">
        <v>0</v>
      </c>
      <c r="H65" s="69">
        <v>39</v>
      </c>
      <c r="I65" s="69">
        <v>121</v>
      </c>
      <c r="J65" s="69">
        <v>266</v>
      </c>
      <c r="K65" s="69">
        <v>245</v>
      </c>
      <c r="L65" s="69">
        <v>173</v>
      </c>
      <c r="M65" s="69">
        <v>294</v>
      </c>
      <c r="N65" s="69">
        <v>41</v>
      </c>
      <c r="O65" s="69">
        <v>122</v>
      </c>
      <c r="P65" s="69">
        <v>76</v>
      </c>
      <c r="Q65" s="69">
        <v>494</v>
      </c>
      <c r="R65" s="69">
        <v>412</v>
      </c>
      <c r="S65" s="69">
        <v>260</v>
      </c>
      <c r="T65" s="69">
        <v>40</v>
      </c>
      <c r="U65" s="69">
        <v>63</v>
      </c>
      <c r="V65" s="69">
        <v>177</v>
      </c>
      <c r="W65" s="69">
        <v>116</v>
      </c>
      <c r="X65" s="69">
        <v>28</v>
      </c>
      <c r="Y65" s="69">
        <v>20</v>
      </c>
      <c r="Z65" s="69">
        <v>340</v>
      </c>
      <c r="AA65" s="69">
        <v>317</v>
      </c>
      <c r="AB65" s="69">
        <v>202</v>
      </c>
      <c r="AC65" s="69">
        <v>185</v>
      </c>
    </row>
    <row r="66" spans="1:29" x14ac:dyDescent="0.25">
      <c r="A66" s="135">
        <f t="shared" si="0"/>
        <v>20085</v>
      </c>
      <c r="B66" s="142">
        <v>64</v>
      </c>
      <c r="C66" s="64">
        <v>16</v>
      </c>
      <c r="D66" s="64">
        <v>0</v>
      </c>
      <c r="E66" s="65">
        <v>0</v>
      </c>
      <c r="F66" s="66">
        <v>7408</v>
      </c>
      <c r="G66" s="66">
        <v>0</v>
      </c>
      <c r="H66" s="66">
        <v>50</v>
      </c>
      <c r="I66" s="66">
        <v>17</v>
      </c>
      <c r="J66" s="66">
        <v>527</v>
      </c>
      <c r="K66" s="66">
        <v>524</v>
      </c>
      <c r="L66" s="66">
        <v>105</v>
      </c>
      <c r="M66" s="66">
        <v>598</v>
      </c>
      <c r="N66" s="66">
        <v>23</v>
      </c>
      <c r="O66" s="66">
        <v>244</v>
      </c>
      <c r="P66" s="66">
        <v>71</v>
      </c>
      <c r="Q66" s="66">
        <v>1955</v>
      </c>
      <c r="R66" s="66">
        <v>2160</v>
      </c>
      <c r="S66" s="66">
        <v>810</v>
      </c>
      <c r="T66" s="66">
        <v>209</v>
      </c>
      <c r="U66" s="66">
        <v>331</v>
      </c>
      <c r="V66" s="66">
        <v>320</v>
      </c>
      <c r="W66" s="66">
        <v>158</v>
      </c>
      <c r="X66" s="66">
        <v>60</v>
      </c>
      <c r="Y66" s="66">
        <v>14</v>
      </c>
      <c r="Z66" s="66">
        <v>1643</v>
      </c>
      <c r="AA66" s="66">
        <v>1998</v>
      </c>
      <c r="AB66" s="66">
        <v>541</v>
      </c>
      <c r="AC66" s="136">
        <v>319</v>
      </c>
    </row>
    <row r="67" spans="1:29" x14ac:dyDescent="0.25">
      <c r="A67" s="89">
        <f t="shared" si="0"/>
        <v>384871</v>
      </c>
      <c r="B67" s="144">
        <v>65</v>
      </c>
      <c r="C67" s="67">
        <v>16</v>
      </c>
      <c r="D67" s="67">
        <v>1</v>
      </c>
      <c r="E67" s="68">
        <v>0</v>
      </c>
      <c r="F67" s="69">
        <v>192211</v>
      </c>
      <c r="G67" s="69">
        <v>0</v>
      </c>
      <c r="H67" s="69">
        <v>937</v>
      </c>
      <c r="I67" s="69">
        <v>522</v>
      </c>
      <c r="J67" s="69">
        <v>13513</v>
      </c>
      <c r="K67" s="69">
        <v>11871</v>
      </c>
      <c r="L67" s="69">
        <v>2776</v>
      </c>
      <c r="M67" s="69">
        <v>9766</v>
      </c>
      <c r="N67" s="69">
        <v>1016</v>
      </c>
      <c r="O67" s="69">
        <v>5394</v>
      </c>
      <c r="P67" s="69">
        <v>1491</v>
      </c>
      <c r="Q67" s="69">
        <v>25453</v>
      </c>
      <c r="R67" s="69">
        <v>21282</v>
      </c>
      <c r="S67" s="69">
        <v>16366</v>
      </c>
      <c r="T67" s="69">
        <v>3129</v>
      </c>
      <c r="U67" s="69">
        <v>2189</v>
      </c>
      <c r="V67" s="69">
        <v>3360</v>
      </c>
      <c r="W67" s="69">
        <v>3962</v>
      </c>
      <c r="X67" s="69">
        <v>708</v>
      </c>
      <c r="Y67" s="69">
        <v>603</v>
      </c>
      <c r="Z67" s="69">
        <v>25655</v>
      </c>
      <c r="AA67" s="69">
        <v>28332</v>
      </c>
      <c r="AB67" s="69">
        <v>7138</v>
      </c>
      <c r="AC67" s="69">
        <v>7197</v>
      </c>
    </row>
    <row r="68" spans="1:29" x14ac:dyDescent="0.25">
      <c r="A68" s="135">
        <f t="shared" si="0"/>
        <v>9970</v>
      </c>
      <c r="B68" s="142">
        <v>66</v>
      </c>
      <c r="C68" s="64">
        <v>16</v>
      </c>
      <c r="D68" s="64">
        <v>2</v>
      </c>
      <c r="E68" s="65">
        <v>0</v>
      </c>
      <c r="F68" s="66">
        <v>3910</v>
      </c>
      <c r="G68" s="66">
        <v>0</v>
      </c>
      <c r="H68" s="66">
        <v>49</v>
      </c>
      <c r="I68" s="66">
        <v>18</v>
      </c>
      <c r="J68" s="66">
        <v>317</v>
      </c>
      <c r="K68" s="66">
        <v>294</v>
      </c>
      <c r="L68" s="66">
        <v>106</v>
      </c>
      <c r="M68" s="66">
        <v>502</v>
      </c>
      <c r="N68" s="66">
        <v>21</v>
      </c>
      <c r="O68" s="66">
        <v>139</v>
      </c>
      <c r="P68" s="66">
        <v>44</v>
      </c>
      <c r="Q68" s="66">
        <v>768</v>
      </c>
      <c r="R68" s="66">
        <v>1023</v>
      </c>
      <c r="S68" s="66">
        <v>501</v>
      </c>
      <c r="T68" s="66">
        <v>88</v>
      </c>
      <c r="U68" s="66">
        <v>128</v>
      </c>
      <c r="V68" s="66">
        <v>252</v>
      </c>
      <c r="W68" s="66">
        <v>83</v>
      </c>
      <c r="X68" s="66">
        <v>38</v>
      </c>
      <c r="Y68" s="66">
        <v>9</v>
      </c>
      <c r="Z68" s="66">
        <v>571</v>
      </c>
      <c r="AA68" s="66">
        <v>842</v>
      </c>
      <c r="AB68" s="66">
        <v>177</v>
      </c>
      <c r="AC68" s="136">
        <v>90</v>
      </c>
    </row>
    <row r="69" spans="1:29" x14ac:dyDescent="0.25">
      <c r="A69" s="89">
        <f t="shared" si="0"/>
        <v>387664</v>
      </c>
      <c r="B69" s="144">
        <v>67</v>
      </c>
      <c r="C69" s="67">
        <v>16</v>
      </c>
      <c r="D69" s="67">
        <v>3</v>
      </c>
      <c r="E69" s="68">
        <v>0</v>
      </c>
      <c r="F69" s="69">
        <v>190889</v>
      </c>
      <c r="G69" s="69">
        <v>0</v>
      </c>
      <c r="H69" s="69">
        <v>1063</v>
      </c>
      <c r="I69" s="69">
        <v>899</v>
      </c>
      <c r="J69" s="69">
        <v>13658</v>
      </c>
      <c r="K69" s="69">
        <v>12428</v>
      </c>
      <c r="L69" s="69">
        <v>2835</v>
      </c>
      <c r="M69" s="69">
        <v>11623</v>
      </c>
      <c r="N69" s="69">
        <v>923</v>
      </c>
      <c r="O69" s="69">
        <v>5662</v>
      </c>
      <c r="P69" s="69">
        <v>1311</v>
      </c>
      <c r="Q69" s="69">
        <v>25242</v>
      </c>
      <c r="R69" s="69">
        <v>22091</v>
      </c>
      <c r="S69" s="69">
        <v>17068</v>
      </c>
      <c r="T69" s="69">
        <v>3353</v>
      </c>
      <c r="U69" s="69">
        <v>2359</v>
      </c>
      <c r="V69" s="69">
        <v>3989</v>
      </c>
      <c r="W69" s="69">
        <v>3297</v>
      </c>
      <c r="X69" s="69">
        <v>1033</v>
      </c>
      <c r="Y69" s="69">
        <v>665</v>
      </c>
      <c r="Z69" s="69">
        <v>25276</v>
      </c>
      <c r="AA69" s="69">
        <v>28321</v>
      </c>
      <c r="AB69" s="69">
        <v>6639</v>
      </c>
      <c r="AC69" s="69">
        <v>7040</v>
      </c>
    </row>
    <row r="70" spans="1:29" x14ac:dyDescent="0.25">
      <c r="A70" s="135">
        <f t="shared" si="0"/>
        <v>435494</v>
      </c>
      <c r="B70" s="142">
        <v>68</v>
      </c>
      <c r="C70" s="64">
        <v>16</v>
      </c>
      <c r="D70" s="64">
        <v>4</v>
      </c>
      <c r="E70" s="65">
        <v>0</v>
      </c>
      <c r="F70" s="66">
        <v>207345</v>
      </c>
      <c r="G70" s="66">
        <v>0</v>
      </c>
      <c r="H70" s="66">
        <v>879</v>
      </c>
      <c r="I70" s="66">
        <v>426</v>
      </c>
      <c r="J70" s="66">
        <v>15225</v>
      </c>
      <c r="K70" s="66">
        <v>14882</v>
      </c>
      <c r="L70" s="66">
        <v>2667</v>
      </c>
      <c r="M70" s="66">
        <v>13398</v>
      </c>
      <c r="N70" s="66">
        <v>626</v>
      </c>
      <c r="O70" s="66">
        <v>6087</v>
      </c>
      <c r="P70" s="66">
        <v>1282</v>
      </c>
      <c r="Q70" s="66">
        <v>28995</v>
      </c>
      <c r="R70" s="66">
        <v>24931</v>
      </c>
      <c r="S70" s="66">
        <v>19597</v>
      </c>
      <c r="T70" s="66">
        <v>3812</v>
      </c>
      <c r="U70" s="66">
        <v>3687</v>
      </c>
      <c r="V70" s="66">
        <v>4086</v>
      </c>
      <c r="W70" s="66">
        <v>3783</v>
      </c>
      <c r="X70" s="66">
        <v>892</v>
      </c>
      <c r="Y70" s="66">
        <v>555</v>
      </c>
      <c r="Z70" s="66">
        <v>31618</v>
      </c>
      <c r="AA70" s="66">
        <v>34944</v>
      </c>
      <c r="AB70" s="66">
        <v>7994</v>
      </c>
      <c r="AC70" s="136">
        <v>7783</v>
      </c>
    </row>
    <row r="71" spans="1:29" x14ac:dyDescent="0.25">
      <c r="A71" s="89">
        <f t="shared" si="0"/>
        <v>60177</v>
      </c>
      <c r="B71" s="144">
        <v>69</v>
      </c>
      <c r="C71" s="67">
        <v>17</v>
      </c>
      <c r="D71" s="67">
        <v>0</v>
      </c>
      <c r="E71" s="68">
        <v>0</v>
      </c>
      <c r="F71" s="69">
        <v>22196</v>
      </c>
      <c r="G71" s="69">
        <v>0</v>
      </c>
      <c r="H71" s="69">
        <v>168</v>
      </c>
      <c r="I71" s="69">
        <v>60</v>
      </c>
      <c r="J71" s="69">
        <v>1967</v>
      </c>
      <c r="K71" s="69">
        <v>1516</v>
      </c>
      <c r="L71" s="69">
        <v>191</v>
      </c>
      <c r="M71" s="69">
        <v>1346</v>
      </c>
      <c r="N71" s="69">
        <v>231</v>
      </c>
      <c r="O71" s="69">
        <v>866</v>
      </c>
      <c r="P71" s="69">
        <v>212</v>
      </c>
      <c r="Q71" s="69">
        <v>4437</v>
      </c>
      <c r="R71" s="69">
        <v>4378</v>
      </c>
      <c r="S71" s="69">
        <v>3898</v>
      </c>
      <c r="T71" s="69">
        <v>1054</v>
      </c>
      <c r="U71" s="69">
        <v>675</v>
      </c>
      <c r="V71" s="69">
        <v>1232</v>
      </c>
      <c r="W71" s="69">
        <v>528</v>
      </c>
      <c r="X71" s="69">
        <v>371</v>
      </c>
      <c r="Y71" s="69">
        <v>72</v>
      </c>
      <c r="Z71" s="69">
        <v>5280</v>
      </c>
      <c r="AA71" s="69">
        <v>6637</v>
      </c>
      <c r="AB71" s="69">
        <v>1684</v>
      </c>
      <c r="AC71" s="69">
        <v>1178</v>
      </c>
    </row>
    <row r="72" spans="1:29" x14ac:dyDescent="0.25">
      <c r="A72" s="135">
        <f t="shared" si="0"/>
        <v>108447</v>
      </c>
      <c r="B72" s="142">
        <v>70</v>
      </c>
      <c r="C72" s="64">
        <v>17</v>
      </c>
      <c r="D72" s="64">
        <v>1</v>
      </c>
      <c r="E72" s="65">
        <v>0</v>
      </c>
      <c r="F72" s="66">
        <v>41804</v>
      </c>
      <c r="G72" s="66">
        <v>0</v>
      </c>
      <c r="H72" s="66">
        <v>284</v>
      </c>
      <c r="I72" s="66">
        <v>28</v>
      </c>
      <c r="J72" s="66">
        <v>3251</v>
      </c>
      <c r="K72" s="66">
        <v>3159</v>
      </c>
      <c r="L72" s="66">
        <v>379</v>
      </c>
      <c r="M72" s="66">
        <v>1895</v>
      </c>
      <c r="N72" s="66">
        <v>1569</v>
      </c>
      <c r="O72" s="66">
        <v>2626</v>
      </c>
      <c r="P72" s="66">
        <v>432</v>
      </c>
      <c r="Q72" s="66">
        <v>8212</v>
      </c>
      <c r="R72" s="66">
        <v>6795</v>
      </c>
      <c r="S72" s="66">
        <v>6957</v>
      </c>
      <c r="T72" s="66">
        <v>953</v>
      </c>
      <c r="U72" s="66">
        <v>1720</v>
      </c>
      <c r="V72" s="66">
        <v>760</v>
      </c>
      <c r="W72" s="66">
        <v>743</v>
      </c>
      <c r="X72" s="66">
        <v>750</v>
      </c>
      <c r="Y72" s="66">
        <v>181</v>
      </c>
      <c r="Z72" s="66">
        <v>8431</v>
      </c>
      <c r="AA72" s="66">
        <v>10759</v>
      </c>
      <c r="AB72" s="66">
        <v>3332</v>
      </c>
      <c r="AC72" s="136">
        <v>3427</v>
      </c>
    </row>
    <row r="73" spans="1:29" x14ac:dyDescent="0.25">
      <c r="A73" s="89">
        <f t="shared" si="0"/>
        <v>6339</v>
      </c>
      <c r="B73" s="144">
        <v>71</v>
      </c>
      <c r="C73" s="67">
        <v>17</v>
      </c>
      <c r="D73" s="67">
        <v>2</v>
      </c>
      <c r="E73" s="68">
        <v>0</v>
      </c>
      <c r="F73" s="69">
        <v>2895</v>
      </c>
      <c r="G73" s="69">
        <v>0</v>
      </c>
      <c r="H73" s="69">
        <v>10</v>
      </c>
      <c r="I73" s="69">
        <v>5</v>
      </c>
      <c r="J73" s="69">
        <v>237</v>
      </c>
      <c r="K73" s="69">
        <v>241</v>
      </c>
      <c r="L73" s="69">
        <v>17</v>
      </c>
      <c r="M73" s="69">
        <v>101</v>
      </c>
      <c r="N73" s="69">
        <v>16</v>
      </c>
      <c r="O73" s="69">
        <v>89</v>
      </c>
      <c r="P73" s="69">
        <v>22</v>
      </c>
      <c r="Q73" s="69">
        <v>384</v>
      </c>
      <c r="R73" s="69">
        <v>491</v>
      </c>
      <c r="S73" s="69">
        <v>367</v>
      </c>
      <c r="T73" s="69">
        <v>58</v>
      </c>
      <c r="U73" s="69">
        <v>101</v>
      </c>
      <c r="V73" s="69">
        <v>46</v>
      </c>
      <c r="W73" s="69">
        <v>50</v>
      </c>
      <c r="X73" s="69">
        <v>12</v>
      </c>
      <c r="Y73" s="69">
        <v>7</v>
      </c>
      <c r="Z73" s="69">
        <v>486</v>
      </c>
      <c r="AA73" s="69">
        <v>510</v>
      </c>
      <c r="AB73" s="69">
        <v>117</v>
      </c>
      <c r="AC73" s="69">
        <v>77</v>
      </c>
    </row>
    <row r="74" spans="1:29" x14ac:dyDescent="0.25">
      <c r="A74" s="135">
        <f t="shared" si="0"/>
        <v>61108</v>
      </c>
      <c r="B74" s="142">
        <v>72</v>
      </c>
      <c r="C74" s="64">
        <v>17</v>
      </c>
      <c r="D74" s="64">
        <v>3</v>
      </c>
      <c r="E74" s="65">
        <v>0</v>
      </c>
      <c r="F74" s="66">
        <v>22522</v>
      </c>
      <c r="G74" s="66">
        <v>0</v>
      </c>
      <c r="H74" s="66">
        <v>288</v>
      </c>
      <c r="I74" s="66">
        <v>80</v>
      </c>
      <c r="J74" s="66">
        <v>1833</v>
      </c>
      <c r="K74" s="66">
        <v>1868</v>
      </c>
      <c r="L74" s="66">
        <v>258</v>
      </c>
      <c r="M74" s="66">
        <v>1307</v>
      </c>
      <c r="N74" s="66">
        <v>326</v>
      </c>
      <c r="O74" s="66">
        <v>1507</v>
      </c>
      <c r="P74" s="66">
        <v>216</v>
      </c>
      <c r="Q74" s="66">
        <v>4439</v>
      </c>
      <c r="R74" s="66">
        <v>4322</v>
      </c>
      <c r="S74" s="66">
        <v>4026</v>
      </c>
      <c r="T74" s="66">
        <v>727</v>
      </c>
      <c r="U74" s="66">
        <v>861</v>
      </c>
      <c r="V74" s="66">
        <v>1793</v>
      </c>
      <c r="W74" s="66">
        <v>572</v>
      </c>
      <c r="X74" s="66">
        <v>330</v>
      </c>
      <c r="Y74" s="66">
        <v>97</v>
      </c>
      <c r="Z74" s="66">
        <v>4645</v>
      </c>
      <c r="AA74" s="66">
        <v>5871</v>
      </c>
      <c r="AB74" s="66">
        <v>1544</v>
      </c>
      <c r="AC74" s="136">
        <v>1676</v>
      </c>
    </row>
    <row r="75" spans="1:29" x14ac:dyDescent="0.25">
      <c r="A75" s="89">
        <f t="shared" si="0"/>
        <v>64522</v>
      </c>
      <c r="B75" s="144">
        <v>73</v>
      </c>
      <c r="C75" s="67">
        <v>17</v>
      </c>
      <c r="D75" s="67">
        <v>4</v>
      </c>
      <c r="E75" s="68">
        <v>0</v>
      </c>
      <c r="F75" s="69">
        <v>24776</v>
      </c>
      <c r="G75" s="69">
        <v>0</v>
      </c>
      <c r="H75" s="69">
        <v>120</v>
      </c>
      <c r="I75" s="69">
        <v>15</v>
      </c>
      <c r="J75" s="69">
        <v>1814</v>
      </c>
      <c r="K75" s="69">
        <v>1862</v>
      </c>
      <c r="L75" s="69">
        <v>211</v>
      </c>
      <c r="M75" s="69">
        <v>996</v>
      </c>
      <c r="N75" s="69">
        <v>1124</v>
      </c>
      <c r="O75" s="69">
        <v>1533</v>
      </c>
      <c r="P75" s="69">
        <v>195</v>
      </c>
      <c r="Q75" s="69">
        <v>5037</v>
      </c>
      <c r="R75" s="69">
        <v>4130</v>
      </c>
      <c r="S75" s="69">
        <v>3884</v>
      </c>
      <c r="T75" s="69">
        <v>816</v>
      </c>
      <c r="U75" s="69">
        <v>1071</v>
      </c>
      <c r="V75" s="69">
        <v>341</v>
      </c>
      <c r="W75" s="69">
        <v>528</v>
      </c>
      <c r="X75" s="69">
        <v>433</v>
      </c>
      <c r="Y75" s="69">
        <v>125</v>
      </c>
      <c r="Z75" s="69">
        <v>5402</v>
      </c>
      <c r="AA75" s="69">
        <v>6246</v>
      </c>
      <c r="AB75" s="69">
        <v>1995</v>
      </c>
      <c r="AC75" s="69">
        <v>1868</v>
      </c>
    </row>
    <row r="76" spans="1:29" x14ac:dyDescent="0.25">
      <c r="A76" s="135">
        <f t="shared" si="0"/>
        <v>35818</v>
      </c>
      <c r="B76" s="142">
        <v>74</v>
      </c>
      <c r="C76" s="64">
        <v>18</v>
      </c>
      <c r="D76" s="64">
        <v>0</v>
      </c>
      <c r="E76" s="65">
        <v>0</v>
      </c>
      <c r="F76" s="66">
        <v>12751</v>
      </c>
      <c r="G76" s="66">
        <v>0</v>
      </c>
      <c r="H76" s="66">
        <v>440</v>
      </c>
      <c r="I76" s="66">
        <v>124</v>
      </c>
      <c r="J76" s="66">
        <v>1470</v>
      </c>
      <c r="K76" s="66">
        <v>1275</v>
      </c>
      <c r="L76" s="66">
        <v>1040</v>
      </c>
      <c r="M76" s="66">
        <v>1731</v>
      </c>
      <c r="N76" s="66">
        <v>44</v>
      </c>
      <c r="O76" s="66">
        <v>381</v>
      </c>
      <c r="P76" s="66">
        <v>91</v>
      </c>
      <c r="Q76" s="66">
        <v>2343</v>
      </c>
      <c r="R76" s="66">
        <v>1893</v>
      </c>
      <c r="S76" s="66">
        <v>628</v>
      </c>
      <c r="T76" s="66">
        <v>699</v>
      </c>
      <c r="U76" s="66">
        <v>805</v>
      </c>
      <c r="V76" s="66">
        <v>1803</v>
      </c>
      <c r="W76" s="66">
        <v>141</v>
      </c>
      <c r="X76" s="66">
        <v>21</v>
      </c>
      <c r="Y76" s="66">
        <v>3</v>
      </c>
      <c r="Z76" s="66">
        <v>3775</v>
      </c>
      <c r="AA76" s="66">
        <v>3823</v>
      </c>
      <c r="AB76" s="66">
        <v>355</v>
      </c>
      <c r="AC76" s="136">
        <v>182</v>
      </c>
    </row>
    <row r="77" spans="1:29" x14ac:dyDescent="0.25">
      <c r="A77" s="89">
        <f t="shared" si="0"/>
        <v>29018</v>
      </c>
      <c r="B77" s="144">
        <v>75</v>
      </c>
      <c r="C77" s="67">
        <v>18</v>
      </c>
      <c r="D77" s="67">
        <v>1</v>
      </c>
      <c r="E77" s="68">
        <v>0</v>
      </c>
      <c r="F77" s="69">
        <v>9640</v>
      </c>
      <c r="G77" s="69">
        <v>0</v>
      </c>
      <c r="H77" s="69">
        <v>223</v>
      </c>
      <c r="I77" s="69">
        <v>65</v>
      </c>
      <c r="J77" s="69">
        <v>1231</v>
      </c>
      <c r="K77" s="69">
        <v>778</v>
      </c>
      <c r="L77" s="69">
        <v>380</v>
      </c>
      <c r="M77" s="69">
        <v>832</v>
      </c>
      <c r="N77" s="69">
        <v>65</v>
      </c>
      <c r="O77" s="69">
        <v>385</v>
      </c>
      <c r="P77" s="69">
        <v>102</v>
      </c>
      <c r="Q77" s="69">
        <v>2428</v>
      </c>
      <c r="R77" s="69">
        <v>1913</v>
      </c>
      <c r="S77" s="69">
        <v>469</v>
      </c>
      <c r="T77" s="69">
        <v>671</v>
      </c>
      <c r="U77" s="69">
        <v>680</v>
      </c>
      <c r="V77" s="69">
        <v>1042</v>
      </c>
      <c r="W77" s="69">
        <v>106</v>
      </c>
      <c r="X77" s="69">
        <v>26</v>
      </c>
      <c r="Y77" s="69">
        <v>6</v>
      </c>
      <c r="Z77" s="69">
        <v>3746</v>
      </c>
      <c r="AA77" s="69">
        <v>3540</v>
      </c>
      <c r="AB77" s="69">
        <v>436</v>
      </c>
      <c r="AC77" s="69">
        <v>254</v>
      </c>
    </row>
    <row r="78" spans="1:29" x14ac:dyDescent="0.25">
      <c r="A78" s="135">
        <f t="shared" si="0"/>
        <v>44460</v>
      </c>
      <c r="B78" s="142">
        <v>76</v>
      </c>
      <c r="C78" s="64">
        <v>18</v>
      </c>
      <c r="D78" s="64">
        <v>2</v>
      </c>
      <c r="E78" s="65">
        <v>0</v>
      </c>
      <c r="F78" s="66">
        <v>20286</v>
      </c>
      <c r="G78" s="66">
        <v>0</v>
      </c>
      <c r="H78" s="66">
        <v>374</v>
      </c>
      <c r="I78" s="66">
        <v>71</v>
      </c>
      <c r="J78" s="66">
        <v>2276</v>
      </c>
      <c r="K78" s="66">
        <v>2022</v>
      </c>
      <c r="L78" s="66">
        <v>722</v>
      </c>
      <c r="M78" s="66">
        <v>1517</v>
      </c>
      <c r="N78" s="66">
        <v>73</v>
      </c>
      <c r="O78" s="66">
        <v>417</v>
      </c>
      <c r="P78" s="66">
        <v>97</v>
      </c>
      <c r="Q78" s="66">
        <v>2334</v>
      </c>
      <c r="R78" s="66">
        <v>1657</v>
      </c>
      <c r="S78" s="66">
        <v>802</v>
      </c>
      <c r="T78" s="66">
        <v>652</v>
      </c>
      <c r="U78" s="66">
        <v>738</v>
      </c>
      <c r="V78" s="66">
        <v>1417</v>
      </c>
      <c r="W78" s="66">
        <v>103</v>
      </c>
      <c r="X78" s="66">
        <v>14</v>
      </c>
      <c r="Y78" s="66">
        <v>5</v>
      </c>
      <c r="Z78" s="66">
        <v>4318</v>
      </c>
      <c r="AA78" s="66">
        <v>3918</v>
      </c>
      <c r="AB78" s="66">
        <v>402</v>
      </c>
      <c r="AC78" s="136">
        <v>245</v>
      </c>
    </row>
    <row r="79" spans="1:29" x14ac:dyDescent="0.25">
      <c r="A79" s="89">
        <f t="shared" si="0"/>
        <v>82442</v>
      </c>
      <c r="B79" s="144">
        <v>77</v>
      </c>
      <c r="C79" s="67">
        <v>18</v>
      </c>
      <c r="D79" s="67">
        <v>3</v>
      </c>
      <c r="E79" s="68">
        <v>0</v>
      </c>
      <c r="F79" s="69">
        <v>43280</v>
      </c>
      <c r="G79" s="69">
        <v>0</v>
      </c>
      <c r="H79" s="69">
        <v>1162</v>
      </c>
      <c r="I79" s="69">
        <v>5</v>
      </c>
      <c r="J79" s="69">
        <v>5478</v>
      </c>
      <c r="K79" s="69">
        <v>3644</v>
      </c>
      <c r="L79" s="69">
        <v>1007</v>
      </c>
      <c r="M79" s="69">
        <v>3907</v>
      </c>
      <c r="N79" s="69">
        <v>88</v>
      </c>
      <c r="O79" s="69">
        <v>533</v>
      </c>
      <c r="P79" s="69">
        <v>115</v>
      </c>
      <c r="Q79" s="69">
        <v>4838</v>
      </c>
      <c r="R79" s="69">
        <v>1878</v>
      </c>
      <c r="S79" s="69">
        <v>1261</v>
      </c>
      <c r="T79" s="69">
        <v>482</v>
      </c>
      <c r="U79" s="69">
        <v>800</v>
      </c>
      <c r="V79" s="69">
        <v>2599</v>
      </c>
      <c r="W79" s="69">
        <v>49</v>
      </c>
      <c r="X79" s="69">
        <v>65</v>
      </c>
      <c r="Y79" s="69">
        <v>14</v>
      </c>
      <c r="Z79" s="69">
        <v>5568</v>
      </c>
      <c r="AA79" s="69">
        <v>4158</v>
      </c>
      <c r="AB79" s="69">
        <v>917</v>
      </c>
      <c r="AC79" s="69">
        <v>594</v>
      </c>
    </row>
    <row r="80" spans="1:29" x14ac:dyDescent="0.25">
      <c r="A80" s="135">
        <f t="shared" si="0"/>
        <v>55622</v>
      </c>
      <c r="B80" s="142">
        <v>78</v>
      </c>
      <c r="C80" s="64">
        <v>18</v>
      </c>
      <c r="D80" s="64">
        <v>4</v>
      </c>
      <c r="E80" s="65">
        <v>0</v>
      </c>
      <c r="F80" s="66">
        <v>23239</v>
      </c>
      <c r="G80" s="66">
        <v>0</v>
      </c>
      <c r="H80" s="66">
        <v>265</v>
      </c>
      <c r="I80" s="66">
        <v>81</v>
      </c>
      <c r="J80" s="66">
        <v>3105</v>
      </c>
      <c r="K80" s="66">
        <v>2154</v>
      </c>
      <c r="L80" s="66">
        <v>453</v>
      </c>
      <c r="M80" s="66">
        <v>991</v>
      </c>
      <c r="N80" s="66">
        <v>116</v>
      </c>
      <c r="O80" s="66">
        <v>667</v>
      </c>
      <c r="P80" s="66">
        <v>143</v>
      </c>
      <c r="Q80" s="66">
        <v>3673</v>
      </c>
      <c r="R80" s="66">
        <v>2687</v>
      </c>
      <c r="S80" s="66">
        <v>955</v>
      </c>
      <c r="T80" s="66">
        <v>956</v>
      </c>
      <c r="U80" s="66">
        <v>1058</v>
      </c>
      <c r="V80" s="66">
        <v>1082</v>
      </c>
      <c r="W80" s="66">
        <v>89</v>
      </c>
      <c r="X80" s="66">
        <v>22</v>
      </c>
      <c r="Y80" s="66">
        <v>8</v>
      </c>
      <c r="Z80" s="66">
        <v>6697</v>
      </c>
      <c r="AA80" s="66">
        <v>5822</v>
      </c>
      <c r="AB80" s="66">
        <v>795</v>
      </c>
      <c r="AC80" s="136">
        <v>564</v>
      </c>
    </row>
    <row r="81" spans="1:29" x14ac:dyDescent="0.25">
      <c r="A81" s="89">
        <f t="shared" si="0"/>
        <v>15309</v>
      </c>
      <c r="B81" s="144">
        <v>79</v>
      </c>
      <c r="C81" s="67">
        <v>19</v>
      </c>
      <c r="D81" s="67">
        <v>0</v>
      </c>
      <c r="E81" s="68">
        <v>0</v>
      </c>
      <c r="F81" s="69">
        <v>5047</v>
      </c>
      <c r="G81" s="69">
        <v>0</v>
      </c>
      <c r="H81" s="69">
        <v>0</v>
      </c>
      <c r="I81" s="69">
        <v>0</v>
      </c>
      <c r="J81" s="69">
        <v>71</v>
      </c>
      <c r="K81" s="69">
        <v>93</v>
      </c>
      <c r="L81" s="69">
        <v>3</v>
      </c>
      <c r="M81" s="69">
        <v>194</v>
      </c>
      <c r="N81" s="69">
        <v>0</v>
      </c>
      <c r="O81" s="69">
        <v>712</v>
      </c>
      <c r="P81" s="69">
        <v>777</v>
      </c>
      <c r="Q81" s="69">
        <v>2517</v>
      </c>
      <c r="R81" s="69">
        <v>2221</v>
      </c>
      <c r="S81" s="69">
        <v>12</v>
      </c>
      <c r="T81" s="69">
        <v>168</v>
      </c>
      <c r="U81" s="69">
        <v>192</v>
      </c>
      <c r="V81" s="69">
        <v>13</v>
      </c>
      <c r="W81" s="69">
        <v>109</v>
      </c>
      <c r="X81" s="69">
        <v>0</v>
      </c>
      <c r="Y81" s="69">
        <v>0</v>
      </c>
      <c r="Z81" s="69">
        <v>893</v>
      </c>
      <c r="AA81" s="69">
        <v>1758</v>
      </c>
      <c r="AB81" s="69">
        <v>469</v>
      </c>
      <c r="AC81" s="69">
        <v>60</v>
      </c>
    </row>
    <row r="82" spans="1:29" x14ac:dyDescent="0.25">
      <c r="A82" s="135">
        <f t="shared" si="0"/>
        <v>4994</v>
      </c>
      <c r="B82" s="142">
        <v>80</v>
      </c>
      <c r="C82" s="64">
        <v>19</v>
      </c>
      <c r="D82" s="64">
        <v>1</v>
      </c>
      <c r="E82" s="65">
        <v>0</v>
      </c>
      <c r="F82" s="66">
        <v>1183</v>
      </c>
      <c r="G82" s="66">
        <v>0</v>
      </c>
      <c r="H82" s="66">
        <v>0</v>
      </c>
      <c r="I82" s="66">
        <v>0</v>
      </c>
      <c r="J82" s="66">
        <v>20</v>
      </c>
      <c r="K82" s="66">
        <v>53</v>
      </c>
      <c r="L82" s="66">
        <v>0</v>
      </c>
      <c r="M82" s="66">
        <v>19</v>
      </c>
      <c r="N82" s="66">
        <v>0</v>
      </c>
      <c r="O82" s="66">
        <v>196</v>
      </c>
      <c r="P82" s="66">
        <v>69</v>
      </c>
      <c r="Q82" s="66">
        <v>1200</v>
      </c>
      <c r="R82" s="66">
        <v>720</v>
      </c>
      <c r="S82" s="66">
        <v>15</v>
      </c>
      <c r="T82" s="66">
        <v>48</v>
      </c>
      <c r="U82" s="66">
        <v>144</v>
      </c>
      <c r="V82" s="66">
        <v>1</v>
      </c>
      <c r="W82" s="66">
        <v>1</v>
      </c>
      <c r="X82" s="66">
        <v>0</v>
      </c>
      <c r="Y82" s="66">
        <v>0</v>
      </c>
      <c r="Z82" s="66">
        <v>381</v>
      </c>
      <c r="AA82" s="66">
        <v>658</v>
      </c>
      <c r="AB82" s="66">
        <v>147</v>
      </c>
      <c r="AC82" s="136">
        <v>139</v>
      </c>
    </row>
    <row r="83" spans="1:29" x14ac:dyDescent="0.25">
      <c r="A83" s="89">
        <f t="shared" si="0"/>
        <v>8093</v>
      </c>
      <c r="B83" s="144">
        <v>81</v>
      </c>
      <c r="C83" s="67">
        <v>19</v>
      </c>
      <c r="D83" s="67">
        <v>2</v>
      </c>
      <c r="E83" s="68">
        <v>0</v>
      </c>
      <c r="F83" s="69">
        <v>2584</v>
      </c>
      <c r="G83" s="69">
        <v>0</v>
      </c>
      <c r="H83" s="69">
        <v>0</v>
      </c>
      <c r="I83" s="69">
        <v>0</v>
      </c>
      <c r="J83" s="69">
        <v>13</v>
      </c>
      <c r="K83" s="69">
        <v>52</v>
      </c>
      <c r="L83" s="69">
        <v>0</v>
      </c>
      <c r="M83" s="69">
        <v>200</v>
      </c>
      <c r="N83" s="69">
        <v>0</v>
      </c>
      <c r="O83" s="69">
        <v>375</v>
      </c>
      <c r="P83" s="69">
        <v>432</v>
      </c>
      <c r="Q83" s="69">
        <v>1697</v>
      </c>
      <c r="R83" s="69">
        <v>976</v>
      </c>
      <c r="S83" s="69">
        <v>7</v>
      </c>
      <c r="T83" s="69">
        <v>80</v>
      </c>
      <c r="U83" s="69">
        <v>122</v>
      </c>
      <c r="V83" s="69">
        <v>8</v>
      </c>
      <c r="W83" s="69">
        <v>44</v>
      </c>
      <c r="X83" s="69">
        <v>0</v>
      </c>
      <c r="Y83" s="69">
        <v>0</v>
      </c>
      <c r="Z83" s="69">
        <v>439</v>
      </c>
      <c r="AA83" s="69">
        <v>834</v>
      </c>
      <c r="AB83" s="69">
        <v>180</v>
      </c>
      <c r="AC83" s="69">
        <v>50</v>
      </c>
    </row>
    <row r="84" spans="1:29" x14ac:dyDescent="0.25">
      <c r="A84" s="135">
        <f t="shared" si="0"/>
        <v>25239</v>
      </c>
      <c r="B84" s="142">
        <v>82</v>
      </c>
      <c r="C84" s="64">
        <v>20</v>
      </c>
      <c r="D84" s="64">
        <v>0</v>
      </c>
      <c r="E84" s="65">
        <v>0</v>
      </c>
      <c r="F84" s="66">
        <v>11370</v>
      </c>
      <c r="G84" s="66">
        <v>0</v>
      </c>
      <c r="H84" s="66">
        <v>250</v>
      </c>
      <c r="I84" s="66">
        <v>305</v>
      </c>
      <c r="J84" s="66">
        <v>347</v>
      </c>
      <c r="K84" s="66">
        <v>785</v>
      </c>
      <c r="L84" s="66">
        <v>1085</v>
      </c>
      <c r="M84" s="66">
        <v>1924</v>
      </c>
      <c r="N84" s="66">
        <v>180</v>
      </c>
      <c r="O84" s="66">
        <v>561</v>
      </c>
      <c r="P84" s="66">
        <v>251</v>
      </c>
      <c r="Q84" s="66">
        <v>823</v>
      </c>
      <c r="R84" s="66">
        <v>538</v>
      </c>
      <c r="S84" s="66">
        <v>807</v>
      </c>
      <c r="T84" s="66">
        <v>122</v>
      </c>
      <c r="U84" s="66">
        <v>312</v>
      </c>
      <c r="V84" s="66">
        <v>713</v>
      </c>
      <c r="W84" s="66">
        <v>131</v>
      </c>
      <c r="X84" s="66">
        <v>19</v>
      </c>
      <c r="Y84" s="66">
        <v>43</v>
      </c>
      <c r="Z84" s="66">
        <v>1342</v>
      </c>
      <c r="AA84" s="66">
        <v>1952</v>
      </c>
      <c r="AB84" s="66">
        <v>796</v>
      </c>
      <c r="AC84" s="136">
        <v>583</v>
      </c>
    </row>
    <row r="85" spans="1:29" x14ac:dyDescent="0.25">
      <c r="A85" s="89">
        <f t="shared" si="0"/>
        <v>22162</v>
      </c>
      <c r="B85" s="144">
        <v>83</v>
      </c>
      <c r="C85" s="67">
        <v>20</v>
      </c>
      <c r="D85" s="67">
        <v>1</v>
      </c>
      <c r="E85" s="68">
        <v>0</v>
      </c>
      <c r="F85" s="69">
        <v>8867</v>
      </c>
      <c r="G85" s="69">
        <v>0</v>
      </c>
      <c r="H85" s="69">
        <v>51</v>
      </c>
      <c r="I85" s="69">
        <v>263</v>
      </c>
      <c r="J85" s="69">
        <v>821</v>
      </c>
      <c r="K85" s="69">
        <v>704</v>
      </c>
      <c r="L85" s="69">
        <v>386</v>
      </c>
      <c r="M85" s="69">
        <v>1078</v>
      </c>
      <c r="N85" s="69">
        <v>180</v>
      </c>
      <c r="O85" s="69">
        <v>401</v>
      </c>
      <c r="P85" s="69">
        <v>187</v>
      </c>
      <c r="Q85" s="69">
        <v>932</v>
      </c>
      <c r="R85" s="69">
        <v>469</v>
      </c>
      <c r="S85" s="69">
        <v>1037</v>
      </c>
      <c r="T85" s="69">
        <v>85</v>
      </c>
      <c r="U85" s="69">
        <v>184</v>
      </c>
      <c r="V85" s="69">
        <v>637</v>
      </c>
      <c r="W85" s="69">
        <v>240</v>
      </c>
      <c r="X85" s="69">
        <v>104</v>
      </c>
      <c r="Y85" s="69">
        <v>161</v>
      </c>
      <c r="Z85" s="69">
        <v>1805</v>
      </c>
      <c r="AA85" s="69">
        <v>1595</v>
      </c>
      <c r="AB85" s="69">
        <v>1001</v>
      </c>
      <c r="AC85" s="69">
        <v>974</v>
      </c>
    </row>
    <row r="86" spans="1:29" x14ac:dyDescent="0.25">
      <c r="A86" s="135">
        <f t="shared" si="0"/>
        <v>22348</v>
      </c>
      <c r="B86" s="142">
        <v>84</v>
      </c>
      <c r="C86" s="64">
        <v>20</v>
      </c>
      <c r="D86" s="64">
        <v>2</v>
      </c>
      <c r="E86" s="65">
        <v>0</v>
      </c>
      <c r="F86" s="66">
        <v>9079</v>
      </c>
      <c r="G86" s="66">
        <v>0</v>
      </c>
      <c r="H86" s="66">
        <v>51</v>
      </c>
      <c r="I86" s="66">
        <v>263</v>
      </c>
      <c r="J86" s="66">
        <v>839</v>
      </c>
      <c r="K86" s="66">
        <v>706</v>
      </c>
      <c r="L86" s="66">
        <v>404</v>
      </c>
      <c r="M86" s="66">
        <v>967</v>
      </c>
      <c r="N86" s="66">
        <v>189</v>
      </c>
      <c r="O86" s="66">
        <v>401</v>
      </c>
      <c r="P86" s="66">
        <v>185</v>
      </c>
      <c r="Q86" s="66">
        <v>933</v>
      </c>
      <c r="R86" s="66">
        <v>469</v>
      </c>
      <c r="S86" s="66">
        <v>1037</v>
      </c>
      <c r="T86" s="66">
        <v>86</v>
      </c>
      <c r="U86" s="66">
        <v>184</v>
      </c>
      <c r="V86" s="66">
        <v>662</v>
      </c>
      <c r="W86" s="66">
        <v>240</v>
      </c>
      <c r="X86" s="66">
        <v>104</v>
      </c>
      <c r="Y86" s="66">
        <v>161</v>
      </c>
      <c r="Z86" s="66">
        <v>1809</v>
      </c>
      <c r="AA86" s="66">
        <v>1604</v>
      </c>
      <c r="AB86" s="66">
        <v>1001</v>
      </c>
      <c r="AC86" s="136">
        <v>974</v>
      </c>
    </row>
    <row r="87" spans="1:29" x14ac:dyDescent="0.25">
      <c r="A87" s="89">
        <f t="shared" si="0"/>
        <v>23004</v>
      </c>
      <c r="B87" s="144">
        <v>85</v>
      </c>
      <c r="C87" s="67">
        <v>20</v>
      </c>
      <c r="D87" s="67">
        <v>3</v>
      </c>
      <c r="E87" s="68">
        <v>0</v>
      </c>
      <c r="F87" s="69">
        <v>10782</v>
      </c>
      <c r="G87" s="69">
        <v>0</v>
      </c>
      <c r="H87" s="69">
        <v>273</v>
      </c>
      <c r="I87" s="69">
        <v>148</v>
      </c>
      <c r="J87" s="69">
        <v>347</v>
      </c>
      <c r="K87" s="69">
        <v>783</v>
      </c>
      <c r="L87" s="69">
        <v>586</v>
      </c>
      <c r="M87" s="69">
        <v>1274</v>
      </c>
      <c r="N87" s="69">
        <v>162</v>
      </c>
      <c r="O87" s="69">
        <v>541</v>
      </c>
      <c r="P87" s="69">
        <v>231</v>
      </c>
      <c r="Q87" s="69">
        <v>664</v>
      </c>
      <c r="R87" s="69">
        <v>527</v>
      </c>
      <c r="S87" s="69">
        <v>940</v>
      </c>
      <c r="T87" s="69">
        <v>23</v>
      </c>
      <c r="U87" s="69">
        <v>46</v>
      </c>
      <c r="V87" s="69">
        <v>774</v>
      </c>
      <c r="W87" s="69">
        <v>170</v>
      </c>
      <c r="X87" s="69">
        <v>19</v>
      </c>
      <c r="Y87" s="69">
        <v>43</v>
      </c>
      <c r="Z87" s="69">
        <v>1342</v>
      </c>
      <c r="AA87" s="69">
        <v>1949</v>
      </c>
      <c r="AB87" s="69">
        <v>796</v>
      </c>
      <c r="AC87" s="69">
        <v>584</v>
      </c>
    </row>
    <row r="88" spans="1:29" x14ac:dyDescent="0.25">
      <c r="A88" s="135">
        <f t="shared" si="0"/>
        <v>22826</v>
      </c>
      <c r="B88" s="142">
        <v>86</v>
      </c>
      <c r="C88" s="64">
        <v>20</v>
      </c>
      <c r="D88" s="64">
        <v>4</v>
      </c>
      <c r="E88" s="65">
        <v>0</v>
      </c>
      <c r="F88" s="66">
        <v>10833</v>
      </c>
      <c r="G88" s="66">
        <v>0</v>
      </c>
      <c r="H88" s="66">
        <v>247</v>
      </c>
      <c r="I88" s="66">
        <v>128</v>
      </c>
      <c r="J88" s="66">
        <v>366</v>
      </c>
      <c r="K88" s="66">
        <v>800</v>
      </c>
      <c r="L88" s="66">
        <v>495</v>
      </c>
      <c r="M88" s="66">
        <v>1260</v>
      </c>
      <c r="N88" s="66">
        <v>185</v>
      </c>
      <c r="O88" s="66">
        <v>525</v>
      </c>
      <c r="P88" s="66">
        <v>248</v>
      </c>
      <c r="Q88" s="66">
        <v>722</v>
      </c>
      <c r="R88" s="66">
        <v>463</v>
      </c>
      <c r="S88" s="66">
        <v>830</v>
      </c>
      <c r="T88" s="66">
        <v>22</v>
      </c>
      <c r="U88" s="66">
        <v>46</v>
      </c>
      <c r="V88" s="66">
        <v>803</v>
      </c>
      <c r="W88" s="66">
        <v>268</v>
      </c>
      <c r="X88" s="66">
        <v>33</v>
      </c>
      <c r="Y88" s="66">
        <v>78</v>
      </c>
      <c r="Z88" s="66">
        <v>1252</v>
      </c>
      <c r="AA88" s="66">
        <v>1825</v>
      </c>
      <c r="AB88" s="66">
        <v>813</v>
      </c>
      <c r="AC88" s="136">
        <v>584</v>
      </c>
    </row>
    <row r="89" spans="1:29" x14ac:dyDescent="0.25">
      <c r="A89" s="89">
        <f t="shared" si="0"/>
        <v>23259</v>
      </c>
      <c r="B89" s="144">
        <v>87</v>
      </c>
      <c r="C89" s="67">
        <v>20</v>
      </c>
      <c r="D89" s="67">
        <v>5</v>
      </c>
      <c r="E89" s="68">
        <v>0</v>
      </c>
      <c r="F89" s="69">
        <v>11414</v>
      </c>
      <c r="G89" s="69">
        <v>0</v>
      </c>
      <c r="H89" s="69">
        <v>247</v>
      </c>
      <c r="I89" s="69">
        <v>127</v>
      </c>
      <c r="J89" s="69">
        <v>366</v>
      </c>
      <c r="K89" s="69">
        <v>800</v>
      </c>
      <c r="L89" s="69">
        <v>494</v>
      </c>
      <c r="M89" s="69">
        <v>1135</v>
      </c>
      <c r="N89" s="69">
        <v>192</v>
      </c>
      <c r="O89" s="69">
        <v>522</v>
      </c>
      <c r="P89" s="69">
        <v>240</v>
      </c>
      <c r="Q89" s="69">
        <v>722</v>
      </c>
      <c r="R89" s="69">
        <v>463</v>
      </c>
      <c r="S89" s="69">
        <v>811</v>
      </c>
      <c r="T89" s="69">
        <v>22</v>
      </c>
      <c r="U89" s="69">
        <v>46</v>
      </c>
      <c r="V89" s="69">
        <v>807</v>
      </c>
      <c r="W89" s="69">
        <v>262</v>
      </c>
      <c r="X89" s="69">
        <v>34</v>
      </c>
      <c r="Y89" s="69">
        <v>78</v>
      </c>
      <c r="Z89" s="69">
        <v>1252</v>
      </c>
      <c r="AA89" s="69">
        <v>1828</v>
      </c>
      <c r="AB89" s="69">
        <v>813</v>
      </c>
      <c r="AC89" s="69">
        <v>584</v>
      </c>
    </row>
    <row r="90" spans="1:29" x14ac:dyDescent="0.25">
      <c r="A90" s="135">
        <f t="shared" si="0"/>
        <v>20016</v>
      </c>
      <c r="B90" s="142">
        <v>88</v>
      </c>
      <c r="C90" s="64">
        <v>20</v>
      </c>
      <c r="D90" s="64">
        <v>6</v>
      </c>
      <c r="E90" s="65">
        <v>0</v>
      </c>
      <c r="F90" s="66">
        <v>7849</v>
      </c>
      <c r="G90" s="66">
        <v>0</v>
      </c>
      <c r="H90" s="66">
        <v>51</v>
      </c>
      <c r="I90" s="66">
        <v>258</v>
      </c>
      <c r="J90" s="66">
        <v>821</v>
      </c>
      <c r="K90" s="66">
        <v>704</v>
      </c>
      <c r="L90" s="66">
        <v>390</v>
      </c>
      <c r="M90" s="66">
        <v>733</v>
      </c>
      <c r="N90" s="66">
        <v>180</v>
      </c>
      <c r="O90" s="66">
        <v>366</v>
      </c>
      <c r="P90" s="66">
        <v>187</v>
      </c>
      <c r="Q90" s="66">
        <v>907</v>
      </c>
      <c r="R90" s="66">
        <v>468</v>
      </c>
      <c r="S90" s="66">
        <v>1039</v>
      </c>
      <c r="T90" s="66">
        <v>66</v>
      </c>
      <c r="U90" s="66">
        <v>184</v>
      </c>
      <c r="V90" s="66">
        <v>548</v>
      </c>
      <c r="W90" s="66">
        <v>240</v>
      </c>
      <c r="X90" s="66">
        <v>104</v>
      </c>
      <c r="Y90" s="66">
        <v>161</v>
      </c>
      <c r="Z90" s="66">
        <v>1573</v>
      </c>
      <c r="AA90" s="66">
        <v>1350</v>
      </c>
      <c r="AB90" s="66">
        <v>964</v>
      </c>
      <c r="AC90" s="136">
        <v>873</v>
      </c>
    </row>
    <row r="91" spans="1:29" x14ac:dyDescent="0.25">
      <c r="A91" s="89">
        <f t="shared" si="0"/>
        <v>20492</v>
      </c>
      <c r="B91" s="144">
        <v>89</v>
      </c>
      <c r="C91" s="67">
        <v>20</v>
      </c>
      <c r="D91" s="67">
        <v>7</v>
      </c>
      <c r="E91" s="68">
        <v>0</v>
      </c>
      <c r="F91" s="69">
        <v>9869</v>
      </c>
      <c r="G91" s="69">
        <v>0</v>
      </c>
      <c r="H91" s="69">
        <v>245</v>
      </c>
      <c r="I91" s="69">
        <v>127</v>
      </c>
      <c r="J91" s="69">
        <v>366</v>
      </c>
      <c r="K91" s="69">
        <v>791</v>
      </c>
      <c r="L91" s="69">
        <v>326</v>
      </c>
      <c r="M91" s="69">
        <v>1006</v>
      </c>
      <c r="N91" s="69">
        <v>184</v>
      </c>
      <c r="O91" s="69">
        <v>401</v>
      </c>
      <c r="P91" s="69">
        <v>197</v>
      </c>
      <c r="Q91" s="69">
        <v>701</v>
      </c>
      <c r="R91" s="69">
        <v>461</v>
      </c>
      <c r="S91" s="69">
        <v>765</v>
      </c>
      <c r="T91" s="69">
        <v>18</v>
      </c>
      <c r="U91" s="69">
        <v>44</v>
      </c>
      <c r="V91" s="69">
        <v>729</v>
      </c>
      <c r="W91" s="69">
        <v>261</v>
      </c>
      <c r="X91" s="69">
        <v>33</v>
      </c>
      <c r="Y91" s="69">
        <v>78</v>
      </c>
      <c r="Z91" s="69">
        <v>1096</v>
      </c>
      <c r="AA91" s="69">
        <v>1555</v>
      </c>
      <c r="AB91" s="69">
        <v>763</v>
      </c>
      <c r="AC91" s="69">
        <v>476</v>
      </c>
    </row>
    <row r="92" spans="1:29" x14ac:dyDescent="0.25">
      <c r="A92" s="135">
        <f t="shared" si="0"/>
        <v>23283</v>
      </c>
      <c r="B92" s="142">
        <v>90</v>
      </c>
      <c r="C92" s="64">
        <v>20</v>
      </c>
      <c r="D92" s="64">
        <v>8</v>
      </c>
      <c r="E92" s="65">
        <v>0</v>
      </c>
      <c r="F92" s="66">
        <v>10671</v>
      </c>
      <c r="G92" s="66">
        <v>0</v>
      </c>
      <c r="H92" s="66">
        <v>224</v>
      </c>
      <c r="I92" s="66">
        <v>283</v>
      </c>
      <c r="J92" s="66">
        <v>489</v>
      </c>
      <c r="K92" s="66">
        <v>732</v>
      </c>
      <c r="L92" s="66">
        <v>859</v>
      </c>
      <c r="M92" s="66">
        <v>1532</v>
      </c>
      <c r="N92" s="66">
        <v>214</v>
      </c>
      <c r="O92" s="66">
        <v>486</v>
      </c>
      <c r="P92" s="66">
        <v>152</v>
      </c>
      <c r="Q92" s="66">
        <v>615</v>
      </c>
      <c r="R92" s="66">
        <v>573</v>
      </c>
      <c r="S92" s="66">
        <v>849</v>
      </c>
      <c r="T92" s="66">
        <v>33</v>
      </c>
      <c r="U92" s="66">
        <v>300</v>
      </c>
      <c r="V92" s="66">
        <v>536</v>
      </c>
      <c r="W92" s="66">
        <v>129</v>
      </c>
      <c r="X92" s="66">
        <v>56</v>
      </c>
      <c r="Y92" s="66">
        <v>101</v>
      </c>
      <c r="Z92" s="66">
        <v>1402</v>
      </c>
      <c r="AA92" s="66">
        <v>1543</v>
      </c>
      <c r="AB92" s="66">
        <v>839</v>
      </c>
      <c r="AC92" s="136">
        <v>665</v>
      </c>
    </row>
    <row r="93" spans="1:29" x14ac:dyDescent="0.25">
      <c r="A93" s="89">
        <f t="shared" si="0"/>
        <v>26956</v>
      </c>
      <c r="B93" s="144">
        <v>91</v>
      </c>
      <c r="C93" s="67">
        <v>20</v>
      </c>
      <c r="D93" s="67">
        <v>9</v>
      </c>
      <c r="E93" s="68">
        <v>0</v>
      </c>
      <c r="F93" s="69">
        <v>12036</v>
      </c>
      <c r="G93" s="69">
        <v>0</v>
      </c>
      <c r="H93" s="69">
        <v>250</v>
      </c>
      <c r="I93" s="69">
        <v>281</v>
      </c>
      <c r="J93" s="69">
        <v>489</v>
      </c>
      <c r="K93" s="69">
        <v>754</v>
      </c>
      <c r="L93" s="69">
        <v>1083</v>
      </c>
      <c r="M93" s="69">
        <v>1975</v>
      </c>
      <c r="N93" s="69">
        <v>236</v>
      </c>
      <c r="O93" s="69">
        <v>546</v>
      </c>
      <c r="P93" s="69">
        <v>239</v>
      </c>
      <c r="Q93" s="69">
        <v>801</v>
      </c>
      <c r="R93" s="69">
        <v>578</v>
      </c>
      <c r="S93" s="69">
        <v>877</v>
      </c>
      <c r="T93" s="69">
        <v>122</v>
      </c>
      <c r="U93" s="69">
        <v>320</v>
      </c>
      <c r="V93" s="69">
        <v>713</v>
      </c>
      <c r="W93" s="69">
        <v>131</v>
      </c>
      <c r="X93" s="69">
        <v>56</v>
      </c>
      <c r="Y93" s="69">
        <v>103</v>
      </c>
      <c r="Z93" s="69">
        <v>1809</v>
      </c>
      <c r="AA93" s="69">
        <v>1927</v>
      </c>
      <c r="AB93" s="69">
        <v>873</v>
      </c>
      <c r="AC93" s="69">
        <v>757</v>
      </c>
    </row>
    <row r="94" spans="1:29" x14ac:dyDescent="0.25">
      <c r="A94" s="135">
        <f t="shared" si="0"/>
        <v>26636</v>
      </c>
      <c r="B94" s="142">
        <v>92</v>
      </c>
      <c r="C94" s="64">
        <v>20</v>
      </c>
      <c r="D94" s="64">
        <v>10</v>
      </c>
      <c r="E94" s="65">
        <v>0</v>
      </c>
      <c r="F94" s="66">
        <v>11807</v>
      </c>
      <c r="G94" s="66">
        <v>0</v>
      </c>
      <c r="H94" s="66">
        <v>250</v>
      </c>
      <c r="I94" s="66">
        <v>305</v>
      </c>
      <c r="J94" s="66">
        <v>489</v>
      </c>
      <c r="K94" s="66">
        <v>756</v>
      </c>
      <c r="L94" s="66">
        <v>1079</v>
      </c>
      <c r="M94" s="66">
        <v>1946</v>
      </c>
      <c r="N94" s="66">
        <v>215</v>
      </c>
      <c r="O94" s="66">
        <v>546</v>
      </c>
      <c r="P94" s="66">
        <v>237</v>
      </c>
      <c r="Q94" s="66">
        <v>796</v>
      </c>
      <c r="R94" s="66">
        <v>578</v>
      </c>
      <c r="S94" s="66">
        <v>877</v>
      </c>
      <c r="T94" s="66">
        <v>117</v>
      </c>
      <c r="U94" s="66">
        <v>316</v>
      </c>
      <c r="V94" s="66">
        <v>702</v>
      </c>
      <c r="W94" s="66">
        <v>131</v>
      </c>
      <c r="X94" s="66">
        <v>56</v>
      </c>
      <c r="Y94" s="66">
        <v>103</v>
      </c>
      <c r="Z94" s="66">
        <v>1782</v>
      </c>
      <c r="AA94" s="66">
        <v>1918</v>
      </c>
      <c r="AB94" s="66">
        <v>873</v>
      </c>
      <c r="AC94" s="136">
        <v>757</v>
      </c>
    </row>
    <row r="95" spans="1:29" x14ac:dyDescent="0.25">
      <c r="A95" s="89">
        <f t="shared" si="0"/>
        <v>20626</v>
      </c>
      <c r="B95" s="144">
        <v>93</v>
      </c>
      <c r="C95" s="67">
        <v>20</v>
      </c>
      <c r="D95" s="67">
        <v>11</v>
      </c>
      <c r="E95" s="68">
        <v>0</v>
      </c>
      <c r="F95" s="69">
        <v>9688</v>
      </c>
      <c r="G95" s="69">
        <v>0</v>
      </c>
      <c r="H95" s="69">
        <v>273</v>
      </c>
      <c r="I95" s="69">
        <v>148</v>
      </c>
      <c r="J95" s="69">
        <v>347</v>
      </c>
      <c r="K95" s="69">
        <v>774</v>
      </c>
      <c r="L95" s="69">
        <v>382</v>
      </c>
      <c r="M95" s="69">
        <v>1052</v>
      </c>
      <c r="N95" s="69">
        <v>161</v>
      </c>
      <c r="O95" s="69">
        <v>421</v>
      </c>
      <c r="P95" s="69">
        <v>198</v>
      </c>
      <c r="Q95" s="69">
        <v>653</v>
      </c>
      <c r="R95" s="69">
        <v>517</v>
      </c>
      <c r="S95" s="69">
        <v>928</v>
      </c>
      <c r="T95" s="69">
        <v>21</v>
      </c>
      <c r="U95" s="69">
        <v>32</v>
      </c>
      <c r="V95" s="69">
        <v>696</v>
      </c>
      <c r="W95" s="69">
        <v>167</v>
      </c>
      <c r="X95" s="69">
        <v>19</v>
      </c>
      <c r="Y95" s="69">
        <v>43</v>
      </c>
      <c r="Z95" s="69">
        <v>1180</v>
      </c>
      <c r="AA95" s="69">
        <v>1691</v>
      </c>
      <c r="AB95" s="69">
        <v>741</v>
      </c>
      <c r="AC95" s="69">
        <v>494</v>
      </c>
    </row>
    <row r="96" spans="1:29" x14ac:dyDescent="0.25">
      <c r="A96" s="135">
        <f t="shared" si="0"/>
        <v>21609</v>
      </c>
      <c r="B96" s="142">
        <v>94</v>
      </c>
      <c r="C96" s="64">
        <v>20</v>
      </c>
      <c r="D96" s="64">
        <v>12</v>
      </c>
      <c r="E96" s="65">
        <v>0</v>
      </c>
      <c r="F96" s="66">
        <v>9688</v>
      </c>
      <c r="G96" s="66">
        <v>0</v>
      </c>
      <c r="H96" s="66">
        <v>224</v>
      </c>
      <c r="I96" s="66">
        <v>284</v>
      </c>
      <c r="J96" s="66">
        <v>347</v>
      </c>
      <c r="K96" s="66">
        <v>774</v>
      </c>
      <c r="L96" s="66">
        <v>847</v>
      </c>
      <c r="M96" s="66">
        <v>1538</v>
      </c>
      <c r="N96" s="66">
        <v>153</v>
      </c>
      <c r="O96" s="66">
        <v>441</v>
      </c>
      <c r="P96" s="66">
        <v>160</v>
      </c>
      <c r="Q96" s="66">
        <v>637</v>
      </c>
      <c r="R96" s="66">
        <v>534</v>
      </c>
      <c r="S96" s="66">
        <v>821</v>
      </c>
      <c r="T96" s="66">
        <v>33</v>
      </c>
      <c r="U96" s="66">
        <v>293</v>
      </c>
      <c r="V96" s="66">
        <v>541</v>
      </c>
      <c r="W96" s="66">
        <v>129</v>
      </c>
      <c r="X96" s="66">
        <v>19</v>
      </c>
      <c r="Y96" s="66">
        <v>41</v>
      </c>
      <c r="Z96" s="66">
        <v>1180</v>
      </c>
      <c r="AA96" s="66">
        <v>1691</v>
      </c>
      <c r="AB96" s="66">
        <v>741</v>
      </c>
      <c r="AC96" s="136">
        <v>493</v>
      </c>
    </row>
    <row r="97" spans="1:29" x14ac:dyDescent="0.25">
      <c r="A97" s="89">
        <f t="shared" si="0"/>
        <v>24449</v>
      </c>
      <c r="B97" s="144">
        <v>95</v>
      </c>
      <c r="C97" s="67">
        <v>20</v>
      </c>
      <c r="D97" s="67">
        <v>13</v>
      </c>
      <c r="E97" s="68">
        <v>0</v>
      </c>
      <c r="F97" s="69">
        <v>10782</v>
      </c>
      <c r="G97" s="69">
        <v>0</v>
      </c>
      <c r="H97" s="69">
        <v>250</v>
      </c>
      <c r="I97" s="69">
        <v>278</v>
      </c>
      <c r="J97" s="69">
        <v>347</v>
      </c>
      <c r="K97" s="69">
        <v>783</v>
      </c>
      <c r="L97" s="69">
        <v>1082</v>
      </c>
      <c r="M97" s="69">
        <v>1854</v>
      </c>
      <c r="N97" s="69">
        <v>162</v>
      </c>
      <c r="O97" s="69">
        <v>561</v>
      </c>
      <c r="P97" s="69">
        <v>241</v>
      </c>
      <c r="Q97" s="69">
        <v>818</v>
      </c>
      <c r="R97" s="69">
        <v>538</v>
      </c>
      <c r="S97" s="69">
        <v>843</v>
      </c>
      <c r="T97" s="69">
        <v>117</v>
      </c>
      <c r="U97" s="69">
        <v>309</v>
      </c>
      <c r="V97" s="69">
        <v>621</v>
      </c>
      <c r="W97" s="69">
        <v>131</v>
      </c>
      <c r="X97" s="69">
        <v>19</v>
      </c>
      <c r="Y97" s="69">
        <v>43</v>
      </c>
      <c r="Z97" s="69">
        <v>1342</v>
      </c>
      <c r="AA97" s="69">
        <v>1949</v>
      </c>
      <c r="AB97" s="69">
        <v>796</v>
      </c>
      <c r="AC97" s="69">
        <v>583</v>
      </c>
    </row>
    <row r="98" spans="1:29" ht="15.75" thickBot="1" x14ac:dyDescent="0.3">
      <c r="A98" s="135">
        <f t="shared" si="0"/>
        <v>23685</v>
      </c>
      <c r="B98" s="142">
        <v>96</v>
      </c>
      <c r="C98" s="142">
        <v>20</v>
      </c>
      <c r="D98" s="142">
        <v>14</v>
      </c>
      <c r="E98" s="143">
        <v>0</v>
      </c>
      <c r="F98" s="136">
        <v>11370</v>
      </c>
      <c r="G98" s="136">
        <v>0</v>
      </c>
      <c r="H98" s="136">
        <v>273</v>
      </c>
      <c r="I98" s="136">
        <v>148</v>
      </c>
      <c r="J98" s="136">
        <v>347</v>
      </c>
      <c r="K98" s="136">
        <v>785</v>
      </c>
      <c r="L98" s="136">
        <v>584</v>
      </c>
      <c r="M98" s="136">
        <v>1287</v>
      </c>
      <c r="N98" s="136">
        <v>180</v>
      </c>
      <c r="O98" s="136">
        <v>541</v>
      </c>
      <c r="P98" s="136">
        <v>242</v>
      </c>
      <c r="Q98" s="136">
        <v>664</v>
      </c>
      <c r="R98" s="136">
        <v>527</v>
      </c>
      <c r="S98" s="136">
        <v>966</v>
      </c>
      <c r="T98" s="136">
        <v>23</v>
      </c>
      <c r="U98" s="136">
        <v>46</v>
      </c>
      <c r="V98" s="136">
        <v>796</v>
      </c>
      <c r="W98" s="136">
        <v>170</v>
      </c>
      <c r="X98" s="136">
        <v>19</v>
      </c>
      <c r="Y98" s="136">
        <v>43</v>
      </c>
      <c r="Z98" s="136">
        <v>1342</v>
      </c>
      <c r="AA98" s="136">
        <v>1952</v>
      </c>
      <c r="AB98" s="136">
        <v>796</v>
      </c>
      <c r="AC98" s="136">
        <v>584</v>
      </c>
    </row>
    <row r="99" spans="1:29" ht="26.25" thickBot="1" x14ac:dyDescent="0.3">
      <c r="A99" s="70" t="s">
        <v>3</v>
      </c>
      <c r="B99" s="146" t="s">
        <v>50</v>
      </c>
      <c r="C99" s="71" t="s">
        <v>0</v>
      </c>
      <c r="D99" s="72" t="s">
        <v>6</v>
      </c>
      <c r="E99" s="73" t="s">
        <v>23</v>
      </c>
      <c r="F99" s="74" t="s">
        <v>24</v>
      </c>
      <c r="G99" s="74" t="s">
        <v>25</v>
      </c>
      <c r="H99" s="74" t="s">
        <v>26</v>
      </c>
      <c r="I99" s="74" t="s">
        <v>27</v>
      </c>
      <c r="J99" s="74" t="s">
        <v>28</v>
      </c>
      <c r="K99" s="74" t="s">
        <v>29</v>
      </c>
      <c r="L99" s="74" t="s">
        <v>30</v>
      </c>
      <c r="M99" s="74" t="s">
        <v>31</v>
      </c>
      <c r="N99" s="74" t="s">
        <v>32</v>
      </c>
      <c r="O99" s="74" t="s">
        <v>33</v>
      </c>
      <c r="P99" s="74" t="s">
        <v>34</v>
      </c>
      <c r="Q99" s="74" t="s">
        <v>35</v>
      </c>
      <c r="R99" s="74" t="s">
        <v>36</v>
      </c>
      <c r="S99" s="74" t="s">
        <v>37</v>
      </c>
      <c r="T99" s="74" t="s">
        <v>38</v>
      </c>
      <c r="U99" s="74" t="s">
        <v>39</v>
      </c>
      <c r="V99" s="74" t="s">
        <v>40</v>
      </c>
      <c r="W99" s="74" t="s">
        <v>41</v>
      </c>
      <c r="X99" s="74" t="s">
        <v>42</v>
      </c>
      <c r="Y99" s="74" t="s">
        <v>43</v>
      </c>
      <c r="Z99" s="74" t="s">
        <v>44</v>
      </c>
      <c r="AA99" s="74" t="s">
        <v>45</v>
      </c>
      <c r="AB99" s="74" t="s">
        <v>46</v>
      </c>
      <c r="AC99" s="75" t="s">
        <v>47</v>
      </c>
    </row>
    <row r="100" spans="1:29" ht="30" customHeight="1" thickBot="1" x14ac:dyDescent="0.3">
      <c r="A100" s="207" t="s">
        <v>49</v>
      </c>
      <c r="B100" s="207"/>
      <c r="C100" s="207"/>
      <c r="D100" s="207"/>
      <c r="E100" s="207"/>
      <c r="F100" s="207"/>
      <c r="G100" s="207"/>
      <c r="H100" s="207"/>
      <c r="I100" s="207"/>
      <c r="J100" s="207"/>
      <c r="K100" s="207"/>
      <c r="L100" s="207"/>
      <c r="M100" s="207"/>
      <c r="N100" s="207"/>
      <c r="O100" s="207"/>
      <c r="P100" s="207"/>
      <c r="Q100" s="207"/>
      <c r="R100" s="207"/>
      <c r="S100" s="207"/>
      <c r="T100" s="207"/>
      <c r="U100" s="207"/>
      <c r="V100" s="207"/>
      <c r="W100" s="207"/>
      <c r="X100" s="207"/>
      <c r="Y100" s="207"/>
      <c r="Z100" s="207"/>
      <c r="AA100" s="207"/>
      <c r="AB100" s="207"/>
      <c r="AC100" s="207"/>
    </row>
    <row r="101" spans="1:29" x14ac:dyDescent="0.25">
      <c r="A101" s="76"/>
      <c r="B101" s="145"/>
      <c r="C101" s="77"/>
      <c r="D101" s="78"/>
      <c r="E101" s="79"/>
      <c r="F101" s="79"/>
    </row>
    <row r="102" spans="1:29" x14ac:dyDescent="0.25">
      <c r="A102" s="76"/>
      <c r="B102" s="145"/>
      <c r="C102" s="77"/>
      <c r="D102" s="78"/>
      <c r="E102" s="79"/>
      <c r="F102" s="79"/>
    </row>
    <row r="103" spans="1:29" x14ac:dyDescent="0.25">
      <c r="A103" s="76"/>
      <c r="B103" s="145"/>
      <c r="C103" s="77"/>
      <c r="D103" s="78"/>
      <c r="E103" s="79"/>
      <c r="F103" s="79"/>
    </row>
    <row r="104" spans="1:29" x14ac:dyDescent="0.25">
      <c r="A104" s="76"/>
      <c r="B104" s="145"/>
      <c r="C104" s="77"/>
      <c r="D104" s="78"/>
      <c r="E104" s="79"/>
      <c r="F104" s="79"/>
    </row>
    <row r="105" spans="1:29" x14ac:dyDescent="0.25">
      <c r="A105" s="76"/>
      <c r="B105" s="145"/>
      <c r="C105" s="77"/>
      <c r="D105" s="78"/>
      <c r="E105" s="79"/>
      <c r="F105" s="79"/>
    </row>
    <row r="106" spans="1:29" x14ac:dyDescent="0.25">
      <c r="A106" s="76"/>
      <c r="B106" s="145"/>
      <c r="C106" s="77"/>
      <c r="D106" s="78"/>
      <c r="E106" s="79"/>
      <c r="F106" s="79"/>
    </row>
    <row r="107" spans="1:29" x14ac:dyDescent="0.25">
      <c r="A107" s="76"/>
      <c r="B107" s="145"/>
      <c r="C107" s="77"/>
      <c r="D107" s="78"/>
      <c r="E107" s="79"/>
      <c r="F107" s="79"/>
    </row>
    <row r="108" spans="1:29" x14ac:dyDescent="0.25">
      <c r="A108" s="76"/>
      <c r="B108" s="145"/>
      <c r="C108" s="77"/>
      <c r="D108" s="78"/>
      <c r="E108" s="79"/>
      <c r="F108" s="79"/>
    </row>
    <row r="109" spans="1:29" x14ac:dyDescent="0.25">
      <c r="A109" s="76"/>
      <c r="B109" s="145"/>
      <c r="C109" s="77"/>
      <c r="D109" s="78"/>
      <c r="E109" s="79"/>
      <c r="F109" s="79"/>
    </row>
    <row r="110" spans="1:29" x14ac:dyDescent="0.25">
      <c r="A110" s="76"/>
      <c r="B110" s="145"/>
      <c r="C110" s="77"/>
      <c r="D110" s="78"/>
      <c r="E110" s="79"/>
      <c r="F110" s="79"/>
    </row>
    <row r="111" spans="1:29" x14ac:dyDescent="0.25">
      <c r="A111" s="76"/>
      <c r="B111" s="145"/>
      <c r="C111" s="77"/>
      <c r="D111" s="78"/>
      <c r="E111" s="79"/>
      <c r="F111" s="79"/>
    </row>
    <row r="112" spans="1:29" x14ac:dyDescent="0.25">
      <c r="A112" s="76"/>
      <c r="B112" s="145"/>
      <c r="C112" s="77"/>
      <c r="D112" s="78"/>
      <c r="E112" s="79"/>
      <c r="F112" s="79"/>
    </row>
    <row r="113" spans="1:6" x14ac:dyDescent="0.25">
      <c r="A113" s="76"/>
      <c r="B113" s="145"/>
      <c r="C113" s="77"/>
      <c r="D113" s="78"/>
      <c r="E113" s="79"/>
      <c r="F113" s="79"/>
    </row>
    <row r="114" spans="1:6" x14ac:dyDescent="0.25">
      <c r="A114" s="76"/>
      <c r="B114" s="145"/>
      <c r="C114" s="77"/>
      <c r="D114" s="78"/>
      <c r="E114" s="79"/>
      <c r="F114" s="79"/>
    </row>
    <row r="115" spans="1:6" x14ac:dyDescent="0.25">
      <c r="A115" s="76"/>
      <c r="B115" s="145"/>
      <c r="C115" s="77"/>
      <c r="D115" s="78"/>
      <c r="E115" s="79"/>
      <c r="F115" s="79"/>
    </row>
    <row r="116" spans="1:6" x14ac:dyDescent="0.25">
      <c r="A116" s="76"/>
      <c r="B116" s="145"/>
      <c r="C116" s="77"/>
      <c r="D116" s="78"/>
      <c r="E116" s="79"/>
      <c r="F116" s="79"/>
    </row>
    <row r="117" spans="1:6" x14ac:dyDescent="0.25">
      <c r="A117" s="76"/>
      <c r="B117" s="145"/>
      <c r="C117" s="77"/>
      <c r="D117" s="78"/>
      <c r="E117" s="79"/>
      <c r="F117" s="79"/>
    </row>
    <row r="118" spans="1:6" x14ac:dyDescent="0.25">
      <c r="A118" s="76"/>
      <c r="B118" s="145"/>
      <c r="C118" s="77"/>
      <c r="D118" s="78"/>
      <c r="E118" s="79"/>
      <c r="F118" s="79"/>
    </row>
    <row r="119" spans="1:6" x14ac:dyDescent="0.25">
      <c r="A119" s="76"/>
      <c r="B119" s="145"/>
      <c r="C119" s="77"/>
      <c r="D119" s="78"/>
      <c r="E119" s="79"/>
      <c r="F119" s="79"/>
    </row>
    <row r="120" spans="1:6" x14ac:dyDescent="0.25">
      <c r="A120" s="76"/>
      <c r="B120" s="145"/>
      <c r="C120" s="77"/>
      <c r="D120" s="78"/>
      <c r="E120" s="79"/>
      <c r="F120" s="79"/>
    </row>
    <row r="121" spans="1:6" x14ac:dyDescent="0.25">
      <c r="A121" s="76"/>
      <c r="B121" s="145"/>
      <c r="C121" s="77"/>
      <c r="D121" s="78"/>
      <c r="E121" s="79"/>
      <c r="F121" s="79"/>
    </row>
    <row r="122" spans="1:6" x14ac:dyDescent="0.25">
      <c r="A122" s="76"/>
      <c r="B122" s="145"/>
      <c r="C122" s="77"/>
      <c r="D122" s="78"/>
      <c r="E122" s="79"/>
      <c r="F122" s="79"/>
    </row>
    <row r="123" spans="1:6" x14ac:dyDescent="0.25">
      <c r="A123" s="76"/>
      <c r="B123" s="145"/>
      <c r="C123" s="77"/>
      <c r="D123" s="78"/>
      <c r="E123" s="79"/>
      <c r="F123" s="79"/>
    </row>
    <row r="124" spans="1:6" x14ac:dyDescent="0.25">
      <c r="A124" s="76"/>
      <c r="B124" s="145"/>
      <c r="C124" s="77"/>
      <c r="D124" s="78"/>
      <c r="E124" s="79"/>
      <c r="F124" s="79"/>
    </row>
    <row r="125" spans="1:6" x14ac:dyDescent="0.25">
      <c r="A125" s="76"/>
      <c r="B125" s="145"/>
      <c r="C125" s="77"/>
      <c r="D125" s="78"/>
      <c r="E125" s="79"/>
      <c r="F125" s="79"/>
    </row>
    <row r="126" spans="1:6" x14ac:dyDescent="0.25">
      <c r="A126" s="76"/>
      <c r="B126" s="145"/>
      <c r="C126" s="77"/>
      <c r="D126" s="78"/>
      <c r="E126" s="79"/>
      <c r="F126" s="79"/>
    </row>
    <row r="127" spans="1:6" x14ac:dyDescent="0.25">
      <c r="A127" s="76"/>
      <c r="B127" s="145"/>
      <c r="C127" s="77"/>
      <c r="D127" s="78"/>
      <c r="E127" s="79"/>
      <c r="F127" s="79"/>
    </row>
    <row r="128" spans="1:6" x14ac:dyDescent="0.25">
      <c r="A128" s="76"/>
      <c r="B128" s="145"/>
      <c r="C128" s="77"/>
      <c r="D128" s="78"/>
      <c r="E128" s="79"/>
      <c r="F128" s="79"/>
    </row>
    <row r="129" spans="1:6" x14ac:dyDescent="0.25">
      <c r="A129" s="76"/>
      <c r="B129" s="145"/>
      <c r="C129" s="77"/>
      <c r="D129" s="78"/>
      <c r="E129" s="79"/>
      <c r="F129" s="79"/>
    </row>
    <row r="130" spans="1:6" x14ac:dyDescent="0.25">
      <c r="A130" s="76"/>
      <c r="B130" s="145"/>
      <c r="C130" s="77"/>
      <c r="D130" s="78"/>
      <c r="E130" s="79"/>
      <c r="F130" s="79"/>
    </row>
    <row r="131" spans="1:6" x14ac:dyDescent="0.25">
      <c r="A131" s="76"/>
      <c r="B131" s="145"/>
      <c r="C131" s="77"/>
      <c r="D131" s="78"/>
      <c r="E131" s="79"/>
      <c r="F131" s="79"/>
    </row>
    <row r="132" spans="1:6" x14ac:dyDescent="0.25">
      <c r="A132" s="76"/>
      <c r="B132" s="145"/>
      <c r="C132" s="77"/>
      <c r="D132" s="78"/>
      <c r="E132" s="79"/>
      <c r="F132" s="79"/>
    </row>
    <row r="133" spans="1:6" x14ac:dyDescent="0.25">
      <c r="A133" s="76"/>
      <c r="B133" s="145"/>
      <c r="C133" s="77"/>
      <c r="D133" s="78"/>
      <c r="E133" s="79"/>
      <c r="F133" s="79"/>
    </row>
    <row r="134" spans="1:6" x14ac:dyDescent="0.25">
      <c r="A134" s="76"/>
      <c r="B134" s="145"/>
      <c r="C134" s="77"/>
      <c r="D134" s="78"/>
      <c r="E134" s="79"/>
      <c r="F134" s="79"/>
    </row>
    <row r="135" spans="1:6" x14ac:dyDescent="0.25">
      <c r="A135" s="76"/>
      <c r="B135" s="145"/>
      <c r="C135" s="77"/>
      <c r="D135" s="78"/>
      <c r="E135" s="79"/>
      <c r="F135" s="79"/>
    </row>
    <row r="136" spans="1:6" x14ac:dyDescent="0.25">
      <c r="A136" s="76"/>
      <c r="B136" s="145"/>
      <c r="C136" s="77"/>
      <c r="D136" s="78"/>
      <c r="E136" s="79"/>
      <c r="F136" s="79"/>
    </row>
    <row r="137" spans="1:6" x14ac:dyDescent="0.25">
      <c r="A137" s="76"/>
      <c r="B137" s="145"/>
      <c r="C137" s="77"/>
      <c r="D137" s="78"/>
      <c r="E137" s="79"/>
      <c r="F137" s="79"/>
    </row>
    <row r="138" spans="1:6" x14ac:dyDescent="0.25">
      <c r="A138" s="76"/>
      <c r="B138" s="145"/>
      <c r="C138" s="77"/>
      <c r="D138" s="78"/>
      <c r="E138" s="79"/>
      <c r="F138" s="79"/>
    </row>
    <row r="139" spans="1:6" x14ac:dyDescent="0.25">
      <c r="A139" s="76"/>
      <c r="B139" s="145"/>
      <c r="C139" s="77"/>
      <c r="D139" s="78"/>
      <c r="E139" s="79"/>
      <c r="F139" s="79"/>
    </row>
    <row r="140" spans="1:6" x14ac:dyDescent="0.25">
      <c r="A140" s="76"/>
      <c r="B140" s="145"/>
      <c r="C140" s="77"/>
      <c r="D140" s="78"/>
      <c r="E140" s="79"/>
      <c r="F140" s="79"/>
    </row>
    <row r="141" spans="1:6" x14ac:dyDescent="0.25">
      <c r="A141" s="76"/>
      <c r="B141" s="145"/>
      <c r="C141" s="77"/>
      <c r="D141" s="78"/>
      <c r="E141" s="79"/>
      <c r="F141" s="79"/>
    </row>
    <row r="142" spans="1:6" x14ac:dyDescent="0.25">
      <c r="A142" s="76"/>
      <c r="B142" s="145"/>
      <c r="C142" s="77"/>
      <c r="D142" s="78"/>
      <c r="E142" s="79"/>
      <c r="F142" s="79"/>
    </row>
    <row r="143" spans="1:6" x14ac:dyDescent="0.25">
      <c r="A143" s="76"/>
      <c r="B143" s="145"/>
      <c r="C143" s="77"/>
      <c r="D143" s="78"/>
      <c r="E143" s="79"/>
      <c r="F143" s="79"/>
    </row>
    <row r="144" spans="1:6" x14ac:dyDescent="0.25">
      <c r="A144" s="76"/>
      <c r="B144" s="145"/>
      <c r="C144" s="77"/>
      <c r="D144" s="78"/>
      <c r="E144" s="79"/>
      <c r="F144" s="79"/>
    </row>
    <row r="145" spans="1:6" x14ac:dyDescent="0.25">
      <c r="A145" s="76"/>
      <c r="B145" s="145"/>
      <c r="C145" s="77"/>
      <c r="D145" s="78"/>
      <c r="E145" s="79"/>
      <c r="F145" s="79"/>
    </row>
    <row r="146" spans="1:6" x14ac:dyDescent="0.25">
      <c r="A146" s="76"/>
      <c r="B146" s="145"/>
      <c r="C146" s="77"/>
      <c r="D146" s="78"/>
      <c r="E146" s="79"/>
      <c r="F146" s="79"/>
    </row>
    <row r="147" spans="1:6" x14ac:dyDescent="0.25">
      <c r="A147" s="76"/>
      <c r="B147" s="145"/>
      <c r="C147" s="77"/>
      <c r="D147" s="78"/>
      <c r="E147" s="79"/>
      <c r="F147" s="79"/>
    </row>
    <row r="148" spans="1:6" x14ac:dyDescent="0.25">
      <c r="A148" s="76"/>
      <c r="B148" s="145"/>
      <c r="C148" s="77"/>
      <c r="D148" s="78"/>
      <c r="E148" s="79"/>
      <c r="F148" s="79"/>
    </row>
    <row r="149" spans="1:6" x14ac:dyDescent="0.25">
      <c r="A149" s="76"/>
      <c r="B149" s="145"/>
      <c r="C149" s="77"/>
      <c r="D149" s="78"/>
      <c r="E149" s="79"/>
      <c r="F149" s="79"/>
    </row>
    <row r="150" spans="1:6" x14ac:dyDescent="0.25">
      <c r="A150" s="76"/>
      <c r="B150" s="145"/>
      <c r="C150" s="77"/>
      <c r="D150" s="78"/>
      <c r="E150" s="79"/>
      <c r="F150" s="79"/>
    </row>
    <row r="151" spans="1:6" x14ac:dyDescent="0.25">
      <c r="A151" s="76"/>
      <c r="B151" s="145"/>
      <c r="C151" s="77"/>
      <c r="D151" s="78"/>
      <c r="E151" s="79"/>
      <c r="F151" s="79"/>
    </row>
    <row r="152" spans="1:6" x14ac:dyDescent="0.25">
      <c r="A152" s="76"/>
      <c r="B152" s="145"/>
      <c r="C152" s="77"/>
      <c r="D152" s="78"/>
      <c r="E152" s="79"/>
      <c r="F152" s="79"/>
    </row>
    <row r="153" spans="1:6" x14ac:dyDescent="0.25">
      <c r="A153" s="76"/>
      <c r="B153" s="145"/>
      <c r="C153" s="77"/>
      <c r="D153" s="78"/>
      <c r="E153" s="79"/>
      <c r="F153" s="79"/>
    </row>
    <row r="154" spans="1:6" x14ac:dyDescent="0.25">
      <c r="A154" s="76"/>
      <c r="B154" s="145"/>
      <c r="C154" s="77"/>
      <c r="D154" s="78"/>
      <c r="E154" s="79"/>
      <c r="F154" s="79"/>
    </row>
    <row r="155" spans="1:6" x14ac:dyDescent="0.25">
      <c r="A155" s="76"/>
      <c r="B155" s="145"/>
      <c r="C155" s="77"/>
      <c r="D155" s="78"/>
      <c r="E155" s="79"/>
      <c r="F155" s="79"/>
    </row>
    <row r="156" spans="1:6" x14ac:dyDescent="0.25">
      <c r="A156" s="76"/>
      <c r="B156" s="145"/>
      <c r="C156" s="77"/>
      <c r="D156" s="78"/>
      <c r="E156" s="79"/>
      <c r="F156" s="79"/>
    </row>
    <row r="157" spans="1:6" x14ac:dyDescent="0.25">
      <c r="A157" s="76"/>
      <c r="B157" s="145"/>
      <c r="C157" s="77"/>
      <c r="D157" s="78"/>
      <c r="E157" s="79"/>
      <c r="F157" s="79"/>
    </row>
    <row r="158" spans="1:6" x14ac:dyDescent="0.25">
      <c r="A158" s="76"/>
      <c r="B158" s="145"/>
      <c r="C158" s="77"/>
      <c r="D158" s="78"/>
      <c r="E158" s="79"/>
      <c r="F158" s="79"/>
    </row>
    <row r="159" spans="1:6" x14ac:dyDescent="0.25">
      <c r="A159" s="76"/>
      <c r="B159" s="145"/>
      <c r="C159" s="77"/>
      <c r="D159" s="78"/>
      <c r="E159" s="79"/>
      <c r="F159" s="79"/>
    </row>
    <row r="160" spans="1:6" x14ac:dyDescent="0.25">
      <c r="A160" s="76"/>
      <c r="B160" s="145"/>
      <c r="C160" s="77"/>
      <c r="D160" s="78"/>
      <c r="E160" s="79"/>
      <c r="F160" s="79"/>
    </row>
    <row r="161" spans="1:6" x14ac:dyDescent="0.25">
      <c r="A161" s="76"/>
      <c r="B161" s="145"/>
      <c r="C161" s="77"/>
      <c r="D161" s="78"/>
      <c r="E161" s="79"/>
      <c r="F161" s="79"/>
    </row>
    <row r="162" spans="1:6" x14ac:dyDescent="0.25">
      <c r="A162" s="76"/>
      <c r="B162" s="145"/>
      <c r="C162" s="77"/>
      <c r="D162" s="78"/>
      <c r="E162" s="79"/>
      <c r="F162" s="79"/>
    </row>
    <row r="163" spans="1:6" x14ac:dyDescent="0.25">
      <c r="A163" s="76"/>
      <c r="B163" s="145"/>
      <c r="C163" s="77"/>
      <c r="D163" s="78"/>
      <c r="E163" s="79"/>
      <c r="F163" s="79"/>
    </row>
    <row r="164" spans="1:6" x14ac:dyDescent="0.25">
      <c r="A164" s="76"/>
      <c r="B164" s="145"/>
      <c r="C164" s="77"/>
      <c r="D164" s="78"/>
      <c r="E164" s="79"/>
      <c r="F164" s="79"/>
    </row>
    <row r="165" spans="1:6" x14ac:dyDescent="0.25">
      <c r="A165" s="76"/>
      <c r="B165" s="145"/>
      <c r="C165" s="77"/>
      <c r="D165" s="78"/>
      <c r="E165" s="79"/>
      <c r="F165" s="79"/>
    </row>
    <row r="166" spans="1:6" x14ac:dyDescent="0.25">
      <c r="A166" s="76"/>
      <c r="B166" s="145"/>
      <c r="C166" s="77"/>
      <c r="D166" s="78"/>
      <c r="E166" s="79"/>
      <c r="F166" s="79"/>
    </row>
    <row r="167" spans="1:6" x14ac:dyDescent="0.25">
      <c r="A167" s="76"/>
      <c r="B167" s="145"/>
      <c r="C167" s="77"/>
      <c r="D167" s="78"/>
      <c r="E167" s="79"/>
      <c r="F167" s="79"/>
    </row>
    <row r="168" spans="1:6" x14ac:dyDescent="0.25">
      <c r="A168" s="76"/>
      <c r="B168" s="145"/>
      <c r="C168" s="77"/>
      <c r="D168" s="78"/>
      <c r="E168" s="79"/>
      <c r="F168" s="79"/>
    </row>
    <row r="169" spans="1:6" x14ac:dyDescent="0.25">
      <c r="A169" s="76"/>
      <c r="B169" s="145"/>
      <c r="C169" s="77"/>
      <c r="D169" s="78"/>
      <c r="E169" s="79"/>
      <c r="F169" s="79"/>
    </row>
    <row r="170" spans="1:6" x14ac:dyDescent="0.25">
      <c r="A170" s="76"/>
      <c r="B170" s="145"/>
      <c r="C170" s="77"/>
      <c r="D170" s="78"/>
      <c r="E170" s="79"/>
      <c r="F170" s="79"/>
    </row>
    <row r="171" spans="1:6" x14ac:dyDescent="0.25">
      <c r="A171" s="76"/>
      <c r="B171" s="145"/>
      <c r="C171" s="77"/>
      <c r="D171" s="78"/>
      <c r="E171" s="79"/>
      <c r="F171" s="79"/>
    </row>
    <row r="172" spans="1:6" x14ac:dyDescent="0.25">
      <c r="A172" s="76"/>
      <c r="B172" s="145"/>
      <c r="C172" s="77"/>
      <c r="D172" s="78"/>
      <c r="E172" s="79"/>
      <c r="F172" s="79"/>
    </row>
    <row r="173" spans="1:6" x14ac:dyDescent="0.25">
      <c r="A173" s="76"/>
      <c r="B173" s="145"/>
      <c r="C173" s="77"/>
      <c r="D173" s="78"/>
      <c r="E173" s="79"/>
      <c r="F173" s="79"/>
    </row>
    <row r="174" spans="1:6" x14ac:dyDescent="0.25">
      <c r="A174" s="76"/>
      <c r="B174" s="145"/>
      <c r="C174" s="77"/>
      <c r="D174" s="78"/>
      <c r="E174" s="79"/>
      <c r="F174" s="79"/>
    </row>
    <row r="175" spans="1:6" x14ac:dyDescent="0.25">
      <c r="A175" s="76"/>
      <c r="B175" s="145"/>
      <c r="C175" s="77"/>
      <c r="D175" s="78"/>
      <c r="E175" s="79"/>
      <c r="F175" s="79"/>
    </row>
    <row r="176" spans="1:6" x14ac:dyDescent="0.25">
      <c r="A176" s="76"/>
      <c r="B176" s="145"/>
      <c r="C176" s="77"/>
      <c r="D176" s="78"/>
      <c r="E176" s="79"/>
      <c r="F176" s="79"/>
    </row>
    <row r="177" spans="1:6" x14ac:dyDescent="0.25">
      <c r="A177" s="76"/>
      <c r="B177" s="145"/>
      <c r="C177" s="77"/>
      <c r="D177" s="78"/>
      <c r="E177" s="79"/>
      <c r="F177" s="79"/>
    </row>
    <row r="178" spans="1:6" x14ac:dyDescent="0.25">
      <c r="A178" s="76"/>
      <c r="B178" s="145"/>
      <c r="C178" s="77"/>
      <c r="D178" s="78"/>
      <c r="E178" s="79"/>
      <c r="F178" s="79"/>
    </row>
    <row r="179" spans="1:6" x14ac:dyDescent="0.25">
      <c r="A179" s="76"/>
      <c r="B179" s="145"/>
      <c r="C179" s="77"/>
      <c r="D179" s="78"/>
      <c r="E179" s="79"/>
      <c r="F179" s="79"/>
    </row>
    <row r="180" spans="1:6" x14ac:dyDescent="0.25">
      <c r="A180" s="76"/>
      <c r="B180" s="145"/>
      <c r="C180" s="77"/>
      <c r="D180" s="78"/>
      <c r="E180" s="79"/>
      <c r="F180" s="79"/>
    </row>
    <row r="181" spans="1:6" x14ac:dyDescent="0.25">
      <c r="A181" s="76"/>
      <c r="B181" s="145"/>
      <c r="C181" s="77"/>
      <c r="D181" s="78"/>
      <c r="E181" s="79"/>
      <c r="F181" s="79"/>
    </row>
    <row r="182" spans="1:6" x14ac:dyDescent="0.25">
      <c r="A182" s="76"/>
      <c r="B182" s="145"/>
      <c r="C182" s="77"/>
      <c r="D182" s="78"/>
      <c r="E182" s="79"/>
      <c r="F182" s="79"/>
    </row>
    <row r="183" spans="1:6" x14ac:dyDescent="0.25">
      <c r="A183" s="76"/>
      <c r="B183" s="145"/>
      <c r="C183" s="77"/>
      <c r="D183" s="78"/>
      <c r="E183" s="79"/>
      <c r="F183" s="79"/>
    </row>
    <row r="184" spans="1:6" x14ac:dyDescent="0.25">
      <c r="A184" s="76"/>
      <c r="B184" s="145"/>
      <c r="C184" s="77"/>
      <c r="D184" s="78"/>
      <c r="E184" s="79"/>
      <c r="F184" s="79"/>
    </row>
    <row r="185" spans="1:6" x14ac:dyDescent="0.25">
      <c r="A185" s="76"/>
      <c r="B185" s="145"/>
      <c r="C185" s="77"/>
      <c r="D185" s="78"/>
      <c r="E185" s="79"/>
      <c r="F185" s="79"/>
    </row>
    <row r="186" spans="1:6" x14ac:dyDescent="0.25">
      <c r="A186" s="76"/>
      <c r="B186" s="145"/>
      <c r="C186" s="77"/>
      <c r="D186" s="78"/>
      <c r="E186" s="79"/>
      <c r="F186" s="79"/>
    </row>
    <row r="187" spans="1:6" x14ac:dyDescent="0.25">
      <c r="A187" s="76"/>
      <c r="B187" s="145"/>
      <c r="C187" s="77"/>
      <c r="D187" s="78"/>
      <c r="E187" s="79"/>
      <c r="F187" s="79"/>
    </row>
    <row r="188" spans="1:6" x14ac:dyDescent="0.25">
      <c r="A188" s="76"/>
      <c r="B188" s="145"/>
      <c r="C188" s="77"/>
      <c r="D188" s="78"/>
      <c r="E188" s="79"/>
      <c r="F188" s="79"/>
    </row>
    <row r="189" spans="1:6" x14ac:dyDescent="0.25">
      <c r="A189" s="76"/>
      <c r="B189" s="145"/>
      <c r="C189" s="77"/>
      <c r="D189" s="78"/>
      <c r="E189" s="79"/>
      <c r="F189" s="79"/>
    </row>
    <row r="190" spans="1:6" x14ac:dyDescent="0.25">
      <c r="A190" s="76"/>
      <c r="B190" s="145"/>
      <c r="C190" s="77"/>
      <c r="D190" s="78"/>
      <c r="E190" s="79"/>
      <c r="F190" s="79"/>
    </row>
    <row r="191" spans="1:6" x14ac:dyDescent="0.25">
      <c r="A191" s="76"/>
      <c r="B191" s="145"/>
      <c r="C191" s="77"/>
      <c r="D191" s="78"/>
      <c r="E191" s="79"/>
      <c r="F191" s="79"/>
    </row>
    <row r="192" spans="1:6" x14ac:dyDescent="0.25">
      <c r="A192" s="76"/>
      <c r="B192" s="145"/>
      <c r="C192" s="77"/>
      <c r="D192" s="78"/>
      <c r="E192" s="79"/>
      <c r="F192" s="79"/>
    </row>
    <row r="193" spans="1:6" x14ac:dyDescent="0.25">
      <c r="A193" s="76"/>
      <c r="B193" s="145"/>
      <c r="C193" s="77"/>
      <c r="D193" s="78"/>
      <c r="E193" s="79"/>
      <c r="F193" s="79"/>
    </row>
    <row r="194" spans="1:6" x14ac:dyDescent="0.25">
      <c r="A194" s="76"/>
      <c r="B194" s="145"/>
      <c r="C194" s="77"/>
      <c r="D194" s="78"/>
      <c r="E194" s="79"/>
      <c r="F194" s="79"/>
    </row>
    <row r="195" spans="1:6" x14ac:dyDescent="0.25">
      <c r="A195" s="76"/>
      <c r="B195" s="145"/>
      <c r="C195" s="77"/>
      <c r="D195" s="78"/>
      <c r="E195" s="79"/>
      <c r="F195" s="79"/>
    </row>
    <row r="196" spans="1:6" x14ac:dyDescent="0.25">
      <c r="A196" s="76"/>
      <c r="B196" s="145"/>
      <c r="C196" s="77"/>
      <c r="D196" s="78"/>
      <c r="E196" s="79"/>
      <c r="F196" s="79"/>
    </row>
    <row r="197" spans="1:6" x14ac:dyDescent="0.25">
      <c r="A197" s="76"/>
      <c r="B197" s="145"/>
      <c r="C197" s="77"/>
      <c r="D197" s="78"/>
      <c r="E197" s="79"/>
      <c r="F197" s="79"/>
    </row>
    <row r="198" spans="1:6" x14ac:dyDescent="0.25">
      <c r="A198" s="76"/>
      <c r="B198" s="145"/>
      <c r="C198" s="77"/>
      <c r="D198" s="78"/>
      <c r="E198" s="79"/>
      <c r="F198" s="79"/>
    </row>
    <row r="199" spans="1:6" x14ac:dyDescent="0.25">
      <c r="A199" s="76"/>
      <c r="B199" s="145"/>
      <c r="C199" s="77"/>
      <c r="D199" s="78"/>
      <c r="E199" s="79"/>
      <c r="F199" s="79"/>
    </row>
    <row r="200" spans="1:6" x14ac:dyDescent="0.25">
      <c r="A200" s="76"/>
      <c r="B200" s="145"/>
      <c r="C200" s="77"/>
      <c r="D200" s="78"/>
      <c r="E200" s="79"/>
      <c r="F200" s="79"/>
    </row>
    <row r="201" spans="1:6" x14ac:dyDescent="0.25">
      <c r="A201" s="76"/>
      <c r="B201" s="145"/>
      <c r="C201" s="77"/>
      <c r="D201" s="78"/>
      <c r="E201" s="79"/>
      <c r="F201" s="79"/>
    </row>
    <row r="202" spans="1:6" x14ac:dyDescent="0.25">
      <c r="A202" s="76"/>
      <c r="B202" s="145"/>
      <c r="C202" s="77"/>
      <c r="D202" s="78"/>
      <c r="E202" s="79"/>
      <c r="F202" s="79"/>
    </row>
    <row r="203" spans="1:6" x14ac:dyDescent="0.25">
      <c r="A203" s="76"/>
      <c r="B203" s="145"/>
      <c r="C203" s="77"/>
      <c r="D203" s="78"/>
      <c r="E203" s="79"/>
      <c r="F203" s="79"/>
    </row>
    <row r="204" spans="1:6" x14ac:dyDescent="0.25">
      <c r="A204" s="76"/>
      <c r="B204" s="145"/>
      <c r="C204" s="77"/>
      <c r="D204" s="78"/>
      <c r="E204" s="79"/>
      <c r="F204" s="79"/>
    </row>
    <row r="205" spans="1:6" x14ac:dyDescent="0.25">
      <c r="A205" s="76"/>
      <c r="B205" s="145"/>
      <c r="C205" s="77"/>
      <c r="D205" s="78"/>
      <c r="E205" s="79"/>
      <c r="F205" s="79"/>
    </row>
    <row r="206" spans="1:6" x14ac:dyDescent="0.25">
      <c r="A206" s="76"/>
      <c r="B206" s="145"/>
      <c r="C206" s="77"/>
      <c r="D206" s="78"/>
      <c r="E206" s="79"/>
      <c r="F206" s="79"/>
    </row>
    <row r="207" spans="1:6" x14ac:dyDescent="0.25">
      <c r="A207" s="76"/>
      <c r="B207" s="145"/>
      <c r="C207" s="77"/>
      <c r="D207" s="78"/>
      <c r="E207" s="79"/>
      <c r="F207" s="79"/>
    </row>
    <row r="208" spans="1:6" x14ac:dyDescent="0.25">
      <c r="A208" s="76"/>
      <c r="B208" s="145"/>
      <c r="C208" s="77"/>
      <c r="D208" s="78"/>
      <c r="E208" s="79"/>
      <c r="F208" s="79"/>
    </row>
    <row r="209" spans="1:6" x14ac:dyDescent="0.25">
      <c r="A209" s="76"/>
      <c r="B209" s="145"/>
      <c r="C209" s="77"/>
      <c r="D209" s="78"/>
      <c r="E209" s="79"/>
      <c r="F209" s="79"/>
    </row>
    <row r="210" spans="1:6" x14ac:dyDescent="0.25">
      <c r="A210" s="76"/>
      <c r="B210" s="145"/>
      <c r="C210" s="77"/>
      <c r="D210" s="78"/>
      <c r="E210" s="79"/>
      <c r="F210" s="79"/>
    </row>
    <row r="211" spans="1:6" x14ac:dyDescent="0.25">
      <c r="A211" s="76"/>
      <c r="B211" s="145"/>
      <c r="C211" s="77"/>
      <c r="D211" s="78"/>
      <c r="E211" s="79"/>
      <c r="F211" s="79"/>
    </row>
    <row r="212" spans="1:6" x14ac:dyDescent="0.25">
      <c r="A212" s="76"/>
      <c r="B212" s="145"/>
      <c r="C212" s="77"/>
      <c r="D212" s="78"/>
      <c r="E212" s="79"/>
      <c r="F212" s="79"/>
    </row>
    <row r="213" spans="1:6" x14ac:dyDescent="0.25">
      <c r="A213" s="76"/>
      <c r="B213" s="145"/>
      <c r="C213" s="77"/>
      <c r="D213" s="78"/>
      <c r="E213" s="79"/>
      <c r="F213" s="79"/>
    </row>
    <row r="214" spans="1:6" x14ac:dyDescent="0.25">
      <c r="A214" s="76"/>
      <c r="B214" s="145"/>
      <c r="C214" s="77"/>
      <c r="D214" s="78"/>
      <c r="E214" s="79"/>
      <c r="F214" s="79"/>
    </row>
    <row r="215" spans="1:6" x14ac:dyDescent="0.25">
      <c r="A215" s="76"/>
      <c r="B215" s="145"/>
      <c r="C215" s="77"/>
      <c r="D215" s="78"/>
      <c r="E215" s="79"/>
      <c r="F215" s="79"/>
    </row>
    <row r="216" spans="1:6" x14ac:dyDescent="0.25">
      <c r="A216" s="76"/>
      <c r="B216" s="145"/>
      <c r="C216" s="77"/>
      <c r="D216" s="78"/>
      <c r="E216" s="79"/>
      <c r="F216" s="79"/>
    </row>
    <row r="217" spans="1:6" x14ac:dyDescent="0.25">
      <c r="A217" s="76"/>
      <c r="B217" s="145"/>
      <c r="C217" s="77"/>
      <c r="D217" s="78"/>
      <c r="E217" s="79"/>
      <c r="F217" s="79"/>
    </row>
    <row r="218" spans="1:6" x14ac:dyDescent="0.25">
      <c r="A218" s="76"/>
      <c r="B218" s="145"/>
      <c r="C218" s="77"/>
      <c r="D218" s="78"/>
      <c r="E218" s="79"/>
      <c r="F218" s="79"/>
    </row>
    <row r="219" spans="1:6" x14ac:dyDescent="0.25">
      <c r="A219" s="76"/>
      <c r="B219" s="145"/>
      <c r="C219" s="77"/>
      <c r="D219" s="78"/>
      <c r="E219" s="79"/>
      <c r="F219" s="79"/>
    </row>
    <row r="220" spans="1:6" x14ac:dyDescent="0.25">
      <c r="A220" s="76"/>
      <c r="B220" s="145"/>
      <c r="C220" s="77"/>
      <c r="D220" s="78"/>
      <c r="E220" s="79"/>
      <c r="F220" s="79"/>
    </row>
    <row r="221" spans="1:6" x14ac:dyDescent="0.25">
      <c r="A221" s="76"/>
      <c r="B221" s="145"/>
      <c r="C221" s="77"/>
      <c r="D221" s="78"/>
      <c r="E221" s="79"/>
      <c r="F221" s="79"/>
    </row>
    <row r="222" spans="1:6" x14ac:dyDescent="0.25">
      <c r="A222" s="76"/>
      <c r="B222" s="145"/>
      <c r="C222" s="77"/>
      <c r="D222" s="78"/>
      <c r="E222" s="79"/>
      <c r="F222" s="79"/>
    </row>
    <row r="223" spans="1:6" x14ac:dyDescent="0.25">
      <c r="A223" s="76"/>
      <c r="B223" s="145"/>
      <c r="C223" s="77"/>
      <c r="D223" s="78"/>
      <c r="E223" s="79"/>
      <c r="F223" s="79"/>
    </row>
    <row r="224" spans="1:6" x14ac:dyDescent="0.25">
      <c r="A224" s="76"/>
      <c r="B224" s="145"/>
      <c r="C224" s="77"/>
      <c r="D224" s="78"/>
      <c r="E224" s="79"/>
      <c r="F224" s="79"/>
    </row>
    <row r="225" spans="1:6" x14ac:dyDescent="0.25">
      <c r="A225" s="76"/>
      <c r="B225" s="145"/>
      <c r="C225" s="77"/>
      <c r="D225" s="78"/>
      <c r="E225" s="79"/>
      <c r="F225" s="79"/>
    </row>
    <row r="226" spans="1:6" x14ac:dyDescent="0.25">
      <c r="A226" s="76"/>
      <c r="B226" s="145"/>
      <c r="C226" s="77"/>
      <c r="D226" s="78"/>
      <c r="E226" s="79"/>
      <c r="F226" s="79"/>
    </row>
    <row r="227" spans="1:6" x14ac:dyDescent="0.25">
      <c r="A227" s="76"/>
      <c r="B227" s="145"/>
      <c r="C227" s="77"/>
      <c r="D227" s="78"/>
      <c r="E227" s="79"/>
      <c r="F227" s="79"/>
    </row>
    <row r="228" spans="1:6" x14ac:dyDescent="0.25">
      <c r="A228" s="76"/>
      <c r="B228" s="145"/>
      <c r="C228" s="77"/>
      <c r="D228" s="78"/>
      <c r="E228" s="79"/>
      <c r="F228" s="79"/>
    </row>
    <row r="229" spans="1:6" x14ac:dyDescent="0.25">
      <c r="A229" s="76"/>
      <c r="B229" s="145"/>
      <c r="C229" s="77"/>
      <c r="D229" s="78"/>
      <c r="E229" s="79"/>
      <c r="F229" s="79"/>
    </row>
    <row r="230" spans="1:6" x14ac:dyDescent="0.25">
      <c r="A230" s="76"/>
      <c r="B230" s="145"/>
      <c r="C230" s="77"/>
      <c r="D230" s="78"/>
      <c r="E230" s="79"/>
      <c r="F230" s="79"/>
    </row>
    <row r="231" spans="1:6" x14ac:dyDescent="0.25">
      <c r="A231" s="76"/>
      <c r="B231" s="145"/>
      <c r="C231" s="77"/>
      <c r="D231" s="78"/>
      <c r="E231" s="79"/>
      <c r="F231" s="79"/>
    </row>
    <row r="232" spans="1:6" x14ac:dyDescent="0.25">
      <c r="A232" s="76"/>
      <c r="B232" s="145"/>
      <c r="C232" s="77"/>
      <c r="D232" s="78"/>
      <c r="E232" s="79"/>
      <c r="F232" s="79"/>
    </row>
    <row r="233" spans="1:6" x14ac:dyDescent="0.25">
      <c r="A233" s="76"/>
      <c r="B233" s="145"/>
      <c r="C233" s="77"/>
      <c r="D233" s="78"/>
      <c r="E233" s="79"/>
      <c r="F233" s="79"/>
    </row>
    <row r="234" spans="1:6" x14ac:dyDescent="0.25">
      <c r="A234" s="76"/>
      <c r="B234" s="145"/>
      <c r="C234" s="77"/>
      <c r="D234" s="78"/>
      <c r="E234" s="79"/>
      <c r="F234" s="79"/>
    </row>
    <row r="235" spans="1:6" x14ac:dyDescent="0.25">
      <c r="A235" s="76"/>
      <c r="B235" s="145"/>
      <c r="C235" s="77"/>
      <c r="D235" s="78"/>
      <c r="E235" s="79"/>
      <c r="F235" s="79"/>
    </row>
    <row r="236" spans="1:6" x14ac:dyDescent="0.25">
      <c r="A236" s="76"/>
      <c r="B236" s="145"/>
      <c r="C236" s="77"/>
      <c r="D236" s="78"/>
      <c r="E236" s="79"/>
      <c r="F236" s="79"/>
    </row>
    <row r="237" spans="1:6" x14ac:dyDescent="0.25">
      <c r="A237" s="76"/>
      <c r="B237" s="145"/>
      <c r="C237" s="77"/>
      <c r="D237" s="78"/>
      <c r="E237" s="79"/>
      <c r="F237" s="79"/>
    </row>
    <row r="238" spans="1:6" x14ac:dyDescent="0.25">
      <c r="A238" s="76"/>
      <c r="B238" s="145"/>
      <c r="C238" s="77"/>
      <c r="D238" s="78"/>
      <c r="E238" s="79"/>
      <c r="F238" s="79"/>
    </row>
    <row r="239" spans="1:6" x14ac:dyDescent="0.25">
      <c r="A239" s="76"/>
      <c r="B239" s="145"/>
      <c r="C239" s="77"/>
      <c r="D239" s="78"/>
      <c r="E239" s="79"/>
      <c r="F239" s="79"/>
    </row>
    <row r="240" spans="1:6" x14ac:dyDescent="0.25">
      <c r="A240" s="76"/>
      <c r="B240" s="145"/>
      <c r="C240" s="77"/>
      <c r="D240" s="78"/>
      <c r="E240" s="79"/>
      <c r="F240" s="79"/>
    </row>
    <row r="241" spans="1:6" x14ac:dyDescent="0.25">
      <c r="A241" s="76"/>
      <c r="B241" s="145"/>
      <c r="C241" s="77"/>
      <c r="D241" s="78"/>
      <c r="E241" s="79"/>
      <c r="F241" s="79"/>
    </row>
    <row r="242" spans="1:6" x14ac:dyDescent="0.25">
      <c r="A242" s="76"/>
      <c r="B242" s="145"/>
      <c r="C242" s="77"/>
      <c r="D242" s="78"/>
      <c r="E242" s="79"/>
      <c r="F242" s="79"/>
    </row>
    <row r="243" spans="1:6" x14ac:dyDescent="0.25">
      <c r="A243" s="76"/>
      <c r="B243" s="145"/>
      <c r="C243" s="77"/>
      <c r="D243" s="78"/>
      <c r="E243" s="79"/>
      <c r="F243" s="79"/>
    </row>
    <row r="244" spans="1:6" x14ac:dyDescent="0.25">
      <c r="A244" s="76"/>
      <c r="B244" s="145"/>
      <c r="C244" s="77"/>
      <c r="D244" s="78"/>
      <c r="E244" s="79"/>
      <c r="F244" s="79"/>
    </row>
    <row r="245" spans="1:6" x14ac:dyDescent="0.25">
      <c r="A245" s="76"/>
      <c r="B245" s="145"/>
      <c r="C245" s="77"/>
      <c r="D245" s="78"/>
      <c r="E245" s="79"/>
      <c r="F245" s="79"/>
    </row>
    <row r="246" spans="1:6" x14ac:dyDescent="0.25">
      <c r="A246" s="76"/>
      <c r="B246" s="145"/>
      <c r="C246" s="77"/>
      <c r="D246" s="78"/>
      <c r="E246" s="79"/>
      <c r="F246" s="79"/>
    </row>
    <row r="247" spans="1:6" x14ac:dyDescent="0.25">
      <c r="A247" s="76"/>
      <c r="B247" s="145"/>
      <c r="C247" s="77"/>
      <c r="D247" s="78"/>
      <c r="E247" s="79"/>
      <c r="F247" s="79"/>
    </row>
    <row r="248" spans="1:6" x14ac:dyDescent="0.25">
      <c r="A248" s="76"/>
      <c r="B248" s="145"/>
      <c r="C248" s="77"/>
      <c r="D248" s="78"/>
      <c r="E248" s="79"/>
      <c r="F248" s="79"/>
    </row>
    <row r="249" spans="1:6" x14ac:dyDescent="0.25">
      <c r="A249" s="76"/>
      <c r="B249" s="145"/>
      <c r="C249" s="77"/>
      <c r="D249" s="78"/>
      <c r="E249" s="79"/>
      <c r="F249" s="79"/>
    </row>
    <row r="250" spans="1:6" x14ac:dyDescent="0.25">
      <c r="A250" s="76"/>
      <c r="B250" s="145"/>
      <c r="C250" s="77"/>
      <c r="D250" s="78"/>
      <c r="E250" s="79"/>
      <c r="F250" s="79"/>
    </row>
    <row r="251" spans="1:6" x14ac:dyDescent="0.25">
      <c r="A251" s="76"/>
      <c r="B251" s="145"/>
      <c r="C251" s="77"/>
      <c r="D251" s="78"/>
      <c r="E251" s="79"/>
      <c r="F251" s="79"/>
    </row>
    <row r="252" spans="1:6" x14ac:dyDescent="0.25">
      <c r="A252" s="76"/>
      <c r="B252" s="145"/>
      <c r="C252" s="77"/>
      <c r="D252" s="78"/>
      <c r="E252" s="79"/>
      <c r="F252" s="79"/>
    </row>
    <row r="253" spans="1:6" x14ac:dyDescent="0.25">
      <c r="A253" s="76"/>
      <c r="B253" s="145"/>
      <c r="C253" s="77"/>
      <c r="D253" s="78"/>
      <c r="E253" s="79"/>
      <c r="F253" s="79"/>
    </row>
    <row r="254" spans="1:6" x14ac:dyDescent="0.25">
      <c r="A254" s="76"/>
      <c r="B254" s="145"/>
      <c r="C254" s="77"/>
      <c r="D254" s="78"/>
      <c r="E254" s="79"/>
      <c r="F254" s="79"/>
    </row>
    <row r="255" spans="1:6" x14ac:dyDescent="0.25">
      <c r="A255" s="76"/>
      <c r="B255" s="145"/>
      <c r="C255" s="77"/>
      <c r="D255" s="78"/>
      <c r="E255" s="79"/>
      <c r="F255" s="79"/>
    </row>
    <row r="256" spans="1:6" x14ac:dyDescent="0.25">
      <c r="A256" s="76"/>
      <c r="B256" s="145"/>
      <c r="C256" s="77"/>
      <c r="D256" s="78"/>
      <c r="E256" s="79"/>
      <c r="F256" s="79"/>
    </row>
    <row r="257" spans="1:6" x14ac:dyDescent="0.25">
      <c r="A257" s="76"/>
      <c r="B257" s="145"/>
      <c r="C257" s="77"/>
      <c r="D257" s="78"/>
      <c r="E257" s="79"/>
      <c r="F257" s="79"/>
    </row>
    <row r="258" spans="1:6" x14ac:dyDescent="0.25">
      <c r="A258" s="76"/>
      <c r="B258" s="145"/>
      <c r="C258" s="77"/>
      <c r="D258" s="78"/>
      <c r="E258" s="79"/>
      <c r="F258" s="79"/>
    </row>
    <row r="259" spans="1:6" x14ac:dyDescent="0.25">
      <c r="A259" s="76"/>
      <c r="B259" s="145"/>
      <c r="C259" s="77"/>
      <c r="D259" s="78"/>
      <c r="E259" s="79"/>
      <c r="F259" s="79"/>
    </row>
    <row r="260" spans="1:6" x14ac:dyDescent="0.25">
      <c r="A260" s="76"/>
      <c r="B260" s="145"/>
      <c r="C260" s="77"/>
      <c r="D260" s="78"/>
      <c r="E260" s="79"/>
      <c r="F260" s="79"/>
    </row>
    <row r="261" spans="1:6" x14ac:dyDescent="0.25">
      <c r="A261" s="76"/>
      <c r="B261" s="145"/>
      <c r="C261" s="77"/>
      <c r="D261" s="78"/>
      <c r="E261" s="79"/>
      <c r="F261" s="79"/>
    </row>
    <row r="262" spans="1:6" x14ac:dyDescent="0.25">
      <c r="A262" s="76"/>
      <c r="B262" s="145"/>
      <c r="C262" s="77"/>
      <c r="D262" s="78"/>
      <c r="E262" s="79"/>
      <c r="F262" s="79"/>
    </row>
    <row r="263" spans="1:6" x14ac:dyDescent="0.25">
      <c r="A263" s="76"/>
      <c r="B263" s="145"/>
      <c r="C263" s="77"/>
      <c r="D263" s="78"/>
      <c r="E263" s="79"/>
      <c r="F263" s="79"/>
    </row>
    <row r="264" spans="1:6" x14ac:dyDescent="0.25">
      <c r="A264" s="76"/>
      <c r="B264" s="145"/>
      <c r="C264" s="77"/>
      <c r="D264" s="78"/>
      <c r="E264" s="79"/>
      <c r="F264" s="79"/>
    </row>
    <row r="265" spans="1:6" x14ac:dyDescent="0.25">
      <c r="A265" s="76"/>
      <c r="B265" s="145"/>
      <c r="C265" s="77"/>
      <c r="D265" s="78"/>
      <c r="E265" s="79"/>
      <c r="F265" s="79"/>
    </row>
    <row r="266" spans="1:6" x14ac:dyDescent="0.25">
      <c r="A266" s="76"/>
      <c r="B266" s="145"/>
      <c r="C266" s="77"/>
      <c r="D266" s="78"/>
      <c r="E266" s="79"/>
      <c r="F266" s="79"/>
    </row>
    <row r="267" spans="1:6" x14ac:dyDescent="0.25">
      <c r="A267" s="76"/>
      <c r="B267" s="145"/>
      <c r="C267" s="77"/>
      <c r="D267" s="78"/>
      <c r="E267" s="79"/>
      <c r="F267" s="79"/>
    </row>
    <row r="268" spans="1:6" x14ac:dyDescent="0.25">
      <c r="A268" s="76"/>
      <c r="B268" s="145"/>
      <c r="C268" s="77"/>
      <c r="D268" s="78"/>
      <c r="E268" s="79"/>
      <c r="F268" s="79"/>
    </row>
    <row r="269" spans="1:6" x14ac:dyDescent="0.25">
      <c r="A269" s="76"/>
      <c r="B269" s="145"/>
      <c r="C269" s="77"/>
      <c r="D269" s="78"/>
      <c r="E269" s="79"/>
      <c r="F269" s="79"/>
    </row>
    <row r="270" spans="1:6" x14ac:dyDescent="0.25">
      <c r="A270" s="76"/>
      <c r="B270" s="145"/>
      <c r="C270" s="77"/>
      <c r="D270" s="78"/>
      <c r="E270" s="79"/>
      <c r="F270" s="79"/>
    </row>
    <row r="271" spans="1:6" x14ac:dyDescent="0.25">
      <c r="A271" s="76"/>
      <c r="B271" s="145"/>
      <c r="C271" s="77"/>
      <c r="D271" s="78"/>
      <c r="E271" s="79"/>
      <c r="F271" s="79"/>
    </row>
    <row r="272" spans="1:6" x14ac:dyDescent="0.25">
      <c r="A272" s="76"/>
      <c r="B272" s="145"/>
      <c r="C272" s="77"/>
      <c r="D272" s="78"/>
      <c r="E272" s="79"/>
      <c r="F272" s="79"/>
    </row>
    <row r="273" spans="1:6" x14ac:dyDescent="0.25">
      <c r="A273" s="76"/>
      <c r="B273" s="145"/>
      <c r="C273" s="77"/>
      <c r="D273" s="78"/>
      <c r="E273" s="79"/>
      <c r="F273" s="79"/>
    </row>
    <row r="274" spans="1:6" x14ac:dyDescent="0.25">
      <c r="A274" s="76"/>
      <c r="B274" s="145"/>
      <c r="C274" s="77"/>
      <c r="D274" s="78"/>
      <c r="E274" s="79"/>
      <c r="F274" s="79"/>
    </row>
    <row r="275" spans="1:6" x14ac:dyDescent="0.25">
      <c r="A275" s="76"/>
      <c r="B275" s="145"/>
      <c r="C275" s="77"/>
      <c r="D275" s="78"/>
      <c r="E275" s="79"/>
      <c r="F275" s="79"/>
    </row>
    <row r="276" spans="1:6" x14ac:dyDescent="0.25">
      <c r="A276" s="76"/>
      <c r="B276" s="145"/>
      <c r="C276" s="77"/>
      <c r="D276" s="78"/>
      <c r="E276" s="79"/>
      <c r="F276" s="79"/>
    </row>
    <row r="277" spans="1:6" x14ac:dyDescent="0.25">
      <c r="A277" s="76"/>
      <c r="B277" s="145"/>
      <c r="C277" s="77"/>
      <c r="D277" s="78"/>
      <c r="E277" s="79"/>
      <c r="F277" s="79"/>
    </row>
    <row r="278" spans="1:6" x14ac:dyDescent="0.25">
      <c r="A278" s="76"/>
      <c r="B278" s="145"/>
      <c r="C278" s="77"/>
      <c r="D278" s="78"/>
      <c r="E278" s="79"/>
      <c r="F278" s="79"/>
    </row>
    <row r="279" spans="1:6" x14ac:dyDescent="0.25">
      <c r="A279" s="76"/>
      <c r="B279" s="145"/>
      <c r="C279" s="77"/>
      <c r="D279" s="78"/>
      <c r="E279" s="79"/>
      <c r="F279" s="79"/>
    </row>
    <row r="280" spans="1:6" x14ac:dyDescent="0.25">
      <c r="A280" s="76"/>
      <c r="B280" s="145"/>
      <c r="C280" s="77"/>
      <c r="D280" s="78"/>
      <c r="E280" s="79"/>
      <c r="F280" s="79"/>
    </row>
    <row r="281" spans="1:6" x14ac:dyDescent="0.25">
      <c r="A281" s="76"/>
      <c r="B281" s="145"/>
      <c r="C281" s="77"/>
      <c r="D281" s="78"/>
      <c r="E281" s="79"/>
      <c r="F281" s="79"/>
    </row>
    <row r="282" spans="1:6" x14ac:dyDescent="0.25">
      <c r="A282" s="76"/>
      <c r="B282" s="145"/>
      <c r="C282" s="77"/>
      <c r="D282" s="78"/>
      <c r="E282" s="79"/>
      <c r="F282" s="79"/>
    </row>
    <row r="283" spans="1:6" x14ac:dyDescent="0.25">
      <c r="A283" s="76"/>
      <c r="B283" s="145"/>
      <c r="C283" s="77"/>
      <c r="D283" s="78"/>
      <c r="E283" s="79"/>
      <c r="F283" s="79"/>
    </row>
    <row r="284" spans="1:6" x14ac:dyDescent="0.25">
      <c r="A284" s="76"/>
      <c r="B284" s="145"/>
      <c r="C284" s="77"/>
      <c r="D284" s="78"/>
      <c r="E284" s="79"/>
      <c r="F284" s="79"/>
    </row>
    <row r="285" spans="1:6" x14ac:dyDescent="0.25">
      <c r="A285" s="76"/>
      <c r="B285" s="145"/>
      <c r="C285" s="77"/>
      <c r="D285" s="78"/>
      <c r="E285" s="79"/>
      <c r="F285" s="79"/>
    </row>
    <row r="286" spans="1:6" x14ac:dyDescent="0.25">
      <c r="A286" s="76"/>
      <c r="B286" s="145"/>
      <c r="C286" s="77"/>
      <c r="D286" s="78"/>
      <c r="E286" s="79"/>
      <c r="F286" s="79"/>
    </row>
    <row r="287" spans="1:6" x14ac:dyDescent="0.25">
      <c r="A287" s="76"/>
      <c r="B287" s="145"/>
      <c r="C287" s="77"/>
      <c r="D287" s="78"/>
      <c r="E287" s="79"/>
      <c r="F287" s="79"/>
    </row>
    <row r="288" spans="1:6" x14ac:dyDescent="0.25">
      <c r="A288" s="76"/>
      <c r="B288" s="145"/>
      <c r="C288" s="77"/>
      <c r="D288" s="78"/>
      <c r="E288" s="79"/>
      <c r="F288" s="79"/>
    </row>
    <row r="289" spans="1:6" x14ac:dyDescent="0.25">
      <c r="A289" s="76"/>
      <c r="B289" s="145"/>
      <c r="C289" s="77"/>
      <c r="D289" s="78"/>
      <c r="E289" s="79"/>
      <c r="F289" s="79"/>
    </row>
    <row r="290" spans="1:6" x14ac:dyDescent="0.25">
      <c r="A290" s="76"/>
      <c r="B290" s="145"/>
      <c r="C290" s="77"/>
      <c r="D290" s="78"/>
      <c r="E290" s="79"/>
      <c r="F290" s="79"/>
    </row>
    <row r="291" spans="1:6" x14ac:dyDescent="0.25">
      <c r="A291" s="76"/>
      <c r="B291" s="145"/>
      <c r="C291" s="77"/>
      <c r="D291" s="78"/>
      <c r="E291" s="79"/>
      <c r="F291" s="79"/>
    </row>
    <row r="292" spans="1:6" x14ac:dyDescent="0.25">
      <c r="A292" s="76"/>
      <c r="B292" s="145"/>
      <c r="C292" s="77"/>
      <c r="D292" s="78"/>
      <c r="E292" s="79"/>
      <c r="F292" s="79"/>
    </row>
    <row r="293" spans="1:6" x14ac:dyDescent="0.25">
      <c r="A293" s="76"/>
      <c r="B293" s="145"/>
      <c r="C293" s="77"/>
      <c r="D293" s="78"/>
      <c r="E293" s="79"/>
      <c r="F293" s="79"/>
    </row>
    <row r="294" spans="1:6" x14ac:dyDescent="0.25">
      <c r="A294" s="76"/>
      <c r="B294" s="145"/>
      <c r="C294" s="77"/>
      <c r="D294" s="78"/>
      <c r="E294" s="79"/>
      <c r="F294" s="79"/>
    </row>
    <row r="295" spans="1:6" x14ac:dyDescent="0.25">
      <c r="A295" s="76"/>
      <c r="B295" s="145"/>
      <c r="C295" s="77"/>
      <c r="D295" s="78"/>
      <c r="E295" s="79"/>
      <c r="F295" s="79"/>
    </row>
    <row r="296" spans="1:6" x14ac:dyDescent="0.25">
      <c r="A296" s="76"/>
      <c r="B296" s="145"/>
      <c r="C296" s="77"/>
      <c r="D296" s="78"/>
      <c r="E296" s="79"/>
      <c r="F296" s="79"/>
    </row>
    <row r="297" spans="1:6" x14ac:dyDescent="0.25">
      <c r="A297" s="76"/>
      <c r="B297" s="145"/>
      <c r="C297" s="77"/>
      <c r="D297" s="78"/>
      <c r="E297" s="79"/>
      <c r="F297" s="79"/>
    </row>
    <row r="298" spans="1:6" x14ac:dyDescent="0.25">
      <c r="A298" s="76"/>
      <c r="B298" s="145"/>
      <c r="C298" s="77"/>
      <c r="D298" s="78"/>
      <c r="E298" s="79"/>
      <c r="F298" s="79"/>
    </row>
    <row r="299" spans="1:6" x14ac:dyDescent="0.25">
      <c r="A299" s="76"/>
      <c r="B299" s="145"/>
      <c r="C299" s="77"/>
      <c r="D299" s="78"/>
      <c r="E299" s="79"/>
      <c r="F299" s="79"/>
    </row>
    <row r="300" spans="1:6" x14ac:dyDescent="0.25">
      <c r="A300" s="76"/>
      <c r="B300" s="145"/>
      <c r="C300" s="77"/>
      <c r="D300" s="78"/>
      <c r="E300" s="79"/>
      <c r="F300" s="79"/>
    </row>
    <row r="301" spans="1:6" x14ac:dyDescent="0.25">
      <c r="A301" s="76"/>
      <c r="B301" s="145"/>
      <c r="C301" s="77"/>
      <c r="D301" s="78"/>
      <c r="E301" s="79"/>
      <c r="F301" s="79"/>
    </row>
    <row r="302" spans="1:6" x14ac:dyDescent="0.25">
      <c r="A302" s="76"/>
      <c r="B302" s="145"/>
      <c r="C302" s="77"/>
      <c r="D302" s="78"/>
      <c r="E302" s="79"/>
      <c r="F302" s="79"/>
    </row>
    <row r="303" spans="1:6" x14ac:dyDescent="0.25">
      <c r="A303" s="76"/>
      <c r="B303" s="145"/>
      <c r="C303" s="77"/>
      <c r="D303" s="78"/>
      <c r="E303" s="79"/>
      <c r="F303" s="79"/>
    </row>
    <row r="304" spans="1:6" x14ac:dyDescent="0.25">
      <c r="A304" s="76"/>
      <c r="B304" s="145"/>
      <c r="C304" s="77"/>
      <c r="D304" s="78"/>
      <c r="E304" s="79"/>
      <c r="F304" s="79"/>
    </row>
    <row r="305" spans="1:6" x14ac:dyDescent="0.25">
      <c r="A305" s="76"/>
      <c r="B305" s="145"/>
      <c r="C305" s="77"/>
      <c r="D305" s="78"/>
      <c r="E305" s="79"/>
      <c r="F305" s="79"/>
    </row>
    <row r="306" spans="1:6" x14ac:dyDescent="0.25">
      <c r="A306" s="76"/>
      <c r="B306" s="145"/>
      <c r="C306" s="77"/>
      <c r="D306" s="78"/>
      <c r="E306" s="79"/>
      <c r="F306" s="79"/>
    </row>
    <row r="307" spans="1:6" x14ac:dyDescent="0.25">
      <c r="A307" s="76"/>
      <c r="B307" s="145"/>
      <c r="C307" s="77"/>
      <c r="D307" s="78"/>
      <c r="E307" s="79"/>
      <c r="F307" s="79"/>
    </row>
    <row r="308" spans="1:6" x14ac:dyDescent="0.25">
      <c r="A308" s="76"/>
      <c r="B308" s="145"/>
      <c r="C308" s="77"/>
      <c r="D308" s="78"/>
      <c r="E308" s="79"/>
      <c r="F308" s="79"/>
    </row>
    <row r="309" spans="1:6" x14ac:dyDescent="0.25">
      <c r="A309" s="76"/>
      <c r="B309" s="145"/>
      <c r="C309" s="77"/>
      <c r="D309" s="78"/>
      <c r="E309" s="79"/>
      <c r="F309" s="79"/>
    </row>
    <row r="310" spans="1:6" x14ac:dyDescent="0.25">
      <c r="A310" s="76"/>
      <c r="B310" s="145"/>
      <c r="C310" s="77"/>
      <c r="D310" s="78"/>
      <c r="E310" s="79"/>
      <c r="F310" s="79"/>
    </row>
    <row r="311" spans="1:6" x14ac:dyDescent="0.25">
      <c r="A311" s="76"/>
      <c r="B311" s="145"/>
      <c r="C311" s="77"/>
      <c r="D311" s="78"/>
      <c r="E311" s="79"/>
      <c r="F311" s="79"/>
    </row>
    <row r="312" spans="1:6" x14ac:dyDescent="0.25">
      <c r="A312" s="76"/>
      <c r="B312" s="145"/>
      <c r="C312" s="77"/>
      <c r="D312" s="78"/>
      <c r="E312" s="79"/>
      <c r="F312" s="79"/>
    </row>
    <row r="313" spans="1:6" x14ac:dyDescent="0.25">
      <c r="A313" s="76"/>
      <c r="B313" s="145"/>
      <c r="C313" s="77"/>
      <c r="D313" s="78"/>
      <c r="E313" s="79"/>
      <c r="F313" s="79"/>
    </row>
    <row r="314" spans="1:6" x14ac:dyDescent="0.25">
      <c r="A314" s="76"/>
      <c r="B314" s="145"/>
      <c r="C314" s="77"/>
      <c r="D314" s="78"/>
      <c r="E314" s="79"/>
      <c r="F314" s="79"/>
    </row>
    <row r="315" spans="1:6" x14ac:dyDescent="0.25">
      <c r="A315" s="76"/>
      <c r="B315" s="145"/>
      <c r="C315" s="77"/>
      <c r="D315" s="78"/>
      <c r="E315" s="79"/>
      <c r="F315" s="79"/>
    </row>
    <row r="316" spans="1:6" x14ac:dyDescent="0.25">
      <c r="A316" s="76"/>
      <c r="B316" s="145"/>
      <c r="C316" s="77"/>
      <c r="D316" s="78"/>
      <c r="E316" s="79"/>
      <c r="F316" s="79"/>
    </row>
    <row r="317" spans="1:6" x14ac:dyDescent="0.25">
      <c r="A317" s="76"/>
      <c r="B317" s="145"/>
      <c r="C317" s="77"/>
      <c r="D317" s="78"/>
      <c r="E317" s="79"/>
      <c r="F317" s="79"/>
    </row>
    <row r="318" spans="1:6" x14ac:dyDescent="0.25">
      <c r="A318" s="76"/>
      <c r="B318" s="145"/>
      <c r="C318" s="77"/>
      <c r="D318" s="78"/>
      <c r="E318" s="79"/>
      <c r="F318" s="79"/>
    </row>
    <row r="319" spans="1:6" x14ac:dyDescent="0.25">
      <c r="A319" s="76"/>
      <c r="B319" s="145"/>
      <c r="C319" s="77"/>
      <c r="D319" s="78"/>
      <c r="E319" s="79"/>
      <c r="F319" s="79"/>
    </row>
    <row r="320" spans="1:6" x14ac:dyDescent="0.25">
      <c r="A320" s="76"/>
      <c r="B320" s="145"/>
      <c r="C320" s="77"/>
      <c r="D320" s="78"/>
      <c r="E320" s="79"/>
      <c r="F320" s="79"/>
    </row>
    <row r="321" spans="1:6" x14ac:dyDescent="0.25">
      <c r="A321" s="76"/>
      <c r="B321" s="145"/>
      <c r="C321" s="77"/>
      <c r="D321" s="78"/>
      <c r="E321" s="79"/>
      <c r="F321" s="79"/>
    </row>
    <row r="322" spans="1:6" x14ac:dyDescent="0.25">
      <c r="A322" s="76"/>
      <c r="B322" s="145"/>
      <c r="C322" s="77"/>
      <c r="D322" s="78"/>
      <c r="E322" s="79"/>
      <c r="F322" s="79"/>
    </row>
    <row r="323" spans="1:6" x14ac:dyDescent="0.25">
      <c r="A323" s="76"/>
      <c r="B323" s="145"/>
      <c r="C323" s="77"/>
      <c r="D323" s="78"/>
      <c r="E323" s="79"/>
      <c r="F323" s="79"/>
    </row>
    <row r="324" spans="1:6" x14ac:dyDescent="0.25">
      <c r="A324" s="76"/>
      <c r="B324" s="145"/>
      <c r="C324" s="77"/>
      <c r="D324" s="78"/>
      <c r="E324" s="79"/>
      <c r="F324" s="79"/>
    </row>
    <row r="325" spans="1:6" x14ac:dyDescent="0.25">
      <c r="A325" s="76"/>
      <c r="B325" s="145"/>
      <c r="C325" s="77"/>
      <c r="D325" s="78"/>
      <c r="E325" s="79"/>
      <c r="F325" s="79"/>
    </row>
    <row r="326" spans="1:6" x14ac:dyDescent="0.25">
      <c r="A326" s="76"/>
      <c r="B326" s="145"/>
      <c r="C326" s="77"/>
      <c r="D326" s="78"/>
      <c r="E326" s="79"/>
      <c r="F326" s="79"/>
    </row>
    <row r="327" spans="1:6" x14ac:dyDescent="0.25">
      <c r="A327" s="76"/>
      <c r="B327" s="145"/>
      <c r="C327" s="77"/>
      <c r="D327" s="78"/>
      <c r="E327" s="79"/>
      <c r="F327" s="79"/>
    </row>
    <row r="328" spans="1:6" x14ac:dyDescent="0.25">
      <c r="A328" s="76"/>
      <c r="B328" s="145"/>
      <c r="C328" s="77"/>
      <c r="D328" s="78"/>
      <c r="E328" s="79"/>
      <c r="F328" s="79"/>
    </row>
    <row r="329" spans="1:6" x14ac:dyDescent="0.25">
      <c r="A329" s="76"/>
      <c r="B329" s="145"/>
      <c r="C329" s="77"/>
      <c r="D329" s="78"/>
      <c r="E329" s="79"/>
      <c r="F329" s="79"/>
    </row>
    <row r="330" spans="1:6" x14ac:dyDescent="0.25">
      <c r="A330" s="76"/>
      <c r="B330" s="145"/>
      <c r="C330" s="77"/>
      <c r="D330" s="78"/>
      <c r="E330" s="79"/>
      <c r="F330" s="79"/>
    </row>
    <row r="331" spans="1:6" x14ac:dyDescent="0.25">
      <c r="A331" s="76"/>
      <c r="B331" s="145"/>
      <c r="C331" s="77"/>
      <c r="D331" s="78"/>
      <c r="E331" s="79"/>
      <c r="F331" s="79"/>
    </row>
    <row r="332" spans="1:6" x14ac:dyDescent="0.25">
      <c r="A332" s="76"/>
      <c r="B332" s="145"/>
      <c r="C332" s="77"/>
      <c r="D332" s="78"/>
      <c r="E332" s="79"/>
      <c r="F332" s="79"/>
    </row>
    <row r="333" spans="1:6" x14ac:dyDescent="0.25">
      <c r="A333" s="76"/>
      <c r="B333" s="145"/>
      <c r="C333" s="77"/>
      <c r="D333" s="78"/>
      <c r="E333" s="79"/>
      <c r="F333" s="79"/>
    </row>
    <row r="334" spans="1:6" x14ac:dyDescent="0.25">
      <c r="A334" s="76"/>
      <c r="B334" s="145"/>
      <c r="C334" s="77"/>
      <c r="D334" s="78"/>
      <c r="E334" s="79"/>
      <c r="F334" s="79"/>
    </row>
    <row r="335" spans="1:6" x14ac:dyDescent="0.25">
      <c r="A335" s="76"/>
      <c r="B335" s="145"/>
      <c r="C335" s="77"/>
      <c r="D335" s="78"/>
      <c r="E335" s="79"/>
      <c r="F335" s="79"/>
    </row>
    <row r="336" spans="1:6" x14ac:dyDescent="0.25">
      <c r="A336" s="76"/>
      <c r="B336" s="145"/>
      <c r="C336" s="77"/>
      <c r="D336" s="78"/>
      <c r="E336" s="79"/>
      <c r="F336" s="79"/>
    </row>
    <row r="337" spans="1:6" x14ac:dyDescent="0.25">
      <c r="A337" s="76"/>
      <c r="B337" s="145"/>
      <c r="C337" s="77"/>
      <c r="D337" s="78"/>
      <c r="E337" s="79"/>
      <c r="F337" s="79"/>
    </row>
    <row r="338" spans="1:6" x14ac:dyDescent="0.25">
      <c r="A338" s="76"/>
      <c r="B338" s="145"/>
      <c r="C338" s="77"/>
      <c r="D338" s="78"/>
      <c r="E338" s="79"/>
      <c r="F338" s="79"/>
    </row>
    <row r="339" spans="1:6" x14ac:dyDescent="0.25">
      <c r="A339" s="76"/>
      <c r="B339" s="145"/>
      <c r="C339" s="77"/>
      <c r="D339" s="78"/>
      <c r="E339" s="79"/>
      <c r="F339" s="79"/>
    </row>
    <row r="340" spans="1:6" x14ac:dyDescent="0.25">
      <c r="A340" s="76"/>
      <c r="B340" s="145"/>
      <c r="C340" s="77"/>
      <c r="D340" s="78"/>
      <c r="E340" s="79"/>
      <c r="F340" s="79"/>
    </row>
    <row r="341" spans="1:6" x14ac:dyDescent="0.25">
      <c r="A341" s="76"/>
      <c r="B341" s="145"/>
      <c r="C341" s="77"/>
      <c r="D341" s="78"/>
      <c r="E341" s="79"/>
      <c r="F341" s="79"/>
    </row>
    <row r="342" spans="1:6" x14ac:dyDescent="0.25">
      <c r="A342" s="76"/>
      <c r="B342" s="145"/>
      <c r="C342" s="77"/>
      <c r="D342" s="78"/>
      <c r="E342" s="79"/>
      <c r="F342" s="79"/>
    </row>
    <row r="343" spans="1:6" x14ac:dyDescent="0.25">
      <c r="A343" s="76"/>
      <c r="B343" s="145"/>
      <c r="C343" s="77"/>
      <c r="D343" s="78"/>
      <c r="E343" s="79"/>
      <c r="F343" s="79"/>
    </row>
    <row r="344" spans="1:6" x14ac:dyDescent="0.25">
      <c r="A344" s="76"/>
      <c r="B344" s="145"/>
      <c r="C344" s="77"/>
      <c r="D344" s="78"/>
      <c r="E344" s="79"/>
      <c r="F344" s="79"/>
    </row>
    <row r="345" spans="1:6" x14ac:dyDescent="0.25">
      <c r="A345" s="76"/>
      <c r="B345" s="145"/>
      <c r="C345" s="77"/>
      <c r="D345" s="78"/>
      <c r="E345" s="79"/>
      <c r="F345" s="79"/>
    </row>
    <row r="346" spans="1:6" x14ac:dyDescent="0.25">
      <c r="A346" s="76"/>
      <c r="B346" s="145"/>
      <c r="C346" s="77"/>
      <c r="D346" s="78"/>
      <c r="E346" s="79"/>
      <c r="F346" s="79"/>
    </row>
    <row r="347" spans="1:6" x14ac:dyDescent="0.25">
      <c r="A347" s="76"/>
      <c r="B347" s="145"/>
      <c r="C347" s="77"/>
      <c r="D347" s="78"/>
      <c r="E347" s="79"/>
      <c r="F347" s="79"/>
    </row>
    <row r="348" spans="1:6" x14ac:dyDescent="0.25">
      <c r="A348" s="76"/>
      <c r="B348" s="145"/>
      <c r="C348" s="77"/>
      <c r="D348" s="78"/>
      <c r="E348" s="79"/>
      <c r="F348" s="79"/>
    </row>
    <row r="349" spans="1:6" x14ac:dyDescent="0.25">
      <c r="A349" s="76"/>
      <c r="B349" s="145"/>
      <c r="C349" s="77"/>
      <c r="D349" s="78"/>
      <c r="E349" s="79"/>
      <c r="F349" s="79"/>
    </row>
    <row r="350" spans="1:6" x14ac:dyDescent="0.25">
      <c r="A350" s="76"/>
      <c r="B350" s="145"/>
      <c r="C350" s="77"/>
      <c r="D350" s="78"/>
      <c r="E350" s="79"/>
      <c r="F350" s="79"/>
    </row>
    <row r="351" spans="1:6" x14ac:dyDescent="0.25">
      <c r="A351" s="76"/>
      <c r="B351" s="145"/>
      <c r="C351" s="77"/>
      <c r="D351" s="78"/>
      <c r="E351" s="79"/>
      <c r="F351" s="79"/>
    </row>
    <row r="352" spans="1:6" x14ac:dyDescent="0.25">
      <c r="A352" s="76"/>
      <c r="B352" s="145"/>
      <c r="C352" s="77"/>
      <c r="D352" s="78"/>
      <c r="E352" s="79"/>
      <c r="F352" s="79"/>
    </row>
    <row r="353" spans="1:6" x14ac:dyDescent="0.25">
      <c r="A353" s="76"/>
      <c r="B353" s="145"/>
      <c r="C353" s="77"/>
      <c r="D353" s="78"/>
      <c r="E353" s="79"/>
      <c r="F353" s="79"/>
    </row>
    <row r="354" spans="1:6" x14ac:dyDescent="0.25">
      <c r="A354" s="76"/>
      <c r="B354" s="145"/>
      <c r="C354" s="77"/>
      <c r="D354" s="78"/>
      <c r="E354" s="79"/>
      <c r="F354" s="79"/>
    </row>
    <row r="355" spans="1:6" x14ac:dyDescent="0.25">
      <c r="A355" s="76"/>
      <c r="B355" s="145"/>
      <c r="C355" s="77"/>
      <c r="D355" s="78"/>
      <c r="E355" s="79"/>
      <c r="F355" s="79"/>
    </row>
    <row r="356" spans="1:6" x14ac:dyDescent="0.25">
      <c r="A356" s="76"/>
      <c r="B356" s="145"/>
      <c r="C356" s="77"/>
      <c r="D356" s="78"/>
      <c r="E356" s="79"/>
      <c r="F356" s="79"/>
    </row>
    <row r="357" spans="1:6" x14ac:dyDescent="0.25">
      <c r="A357" s="76"/>
      <c r="B357" s="145"/>
      <c r="C357" s="77"/>
      <c r="D357" s="78"/>
      <c r="E357" s="79"/>
      <c r="F357" s="79"/>
    </row>
    <row r="358" spans="1:6" x14ac:dyDescent="0.25">
      <c r="A358" s="76"/>
      <c r="B358" s="145"/>
      <c r="C358" s="77"/>
      <c r="D358" s="78"/>
      <c r="E358" s="79"/>
      <c r="F358" s="79"/>
    </row>
    <row r="359" spans="1:6" x14ac:dyDescent="0.25">
      <c r="A359" s="76"/>
      <c r="B359" s="145"/>
      <c r="C359" s="77"/>
      <c r="D359" s="78"/>
      <c r="E359" s="79"/>
      <c r="F359" s="79"/>
    </row>
    <row r="360" spans="1:6" x14ac:dyDescent="0.25">
      <c r="A360" s="76"/>
      <c r="B360" s="145"/>
      <c r="C360" s="77"/>
      <c r="D360" s="78"/>
      <c r="E360" s="79"/>
      <c r="F360" s="79"/>
    </row>
    <row r="361" spans="1:6" x14ac:dyDescent="0.25">
      <c r="A361" s="76"/>
      <c r="B361" s="145"/>
      <c r="C361" s="77"/>
      <c r="D361" s="78"/>
      <c r="E361" s="79"/>
      <c r="F361" s="79"/>
    </row>
    <row r="362" spans="1:6" x14ac:dyDescent="0.25">
      <c r="A362" s="76"/>
      <c r="B362" s="145"/>
      <c r="C362" s="77"/>
      <c r="D362" s="78"/>
      <c r="E362" s="79"/>
      <c r="F362" s="79"/>
    </row>
    <row r="363" spans="1:6" x14ac:dyDescent="0.25">
      <c r="A363" s="76"/>
      <c r="B363" s="145"/>
      <c r="C363" s="77"/>
      <c r="D363" s="78"/>
      <c r="E363" s="79"/>
      <c r="F363" s="79"/>
    </row>
    <row r="364" spans="1:6" x14ac:dyDescent="0.25">
      <c r="A364" s="76"/>
      <c r="B364" s="145"/>
      <c r="C364" s="77"/>
      <c r="D364" s="78"/>
      <c r="E364" s="79"/>
      <c r="F364" s="79"/>
    </row>
    <row r="365" spans="1:6" x14ac:dyDescent="0.25">
      <c r="A365" s="76"/>
      <c r="B365" s="145"/>
      <c r="C365" s="77"/>
      <c r="D365" s="78"/>
      <c r="E365" s="79"/>
      <c r="F365" s="79"/>
    </row>
    <row r="366" spans="1:6" x14ac:dyDescent="0.25">
      <c r="A366" s="76"/>
      <c r="B366" s="145"/>
      <c r="C366" s="77"/>
      <c r="D366" s="78"/>
      <c r="E366" s="79"/>
      <c r="F366" s="79"/>
    </row>
    <row r="367" spans="1:6" x14ac:dyDescent="0.25">
      <c r="A367" s="76"/>
      <c r="B367" s="145"/>
      <c r="C367" s="77"/>
      <c r="D367" s="78"/>
      <c r="E367" s="79"/>
      <c r="F367" s="79"/>
    </row>
    <row r="368" spans="1:6" x14ac:dyDescent="0.25">
      <c r="A368" s="76"/>
      <c r="B368" s="145"/>
      <c r="C368" s="77"/>
      <c r="D368" s="78"/>
      <c r="E368" s="79"/>
      <c r="F368" s="79"/>
    </row>
    <row r="369" spans="1:6" x14ac:dyDescent="0.25">
      <c r="A369" s="76"/>
      <c r="B369" s="145"/>
      <c r="C369" s="77"/>
      <c r="D369" s="78"/>
      <c r="E369" s="79"/>
      <c r="F369" s="79"/>
    </row>
    <row r="370" spans="1:6" x14ac:dyDescent="0.25">
      <c r="A370" s="76"/>
      <c r="B370" s="145"/>
      <c r="C370" s="77"/>
      <c r="D370" s="78"/>
      <c r="E370" s="79"/>
      <c r="F370" s="79"/>
    </row>
    <row r="371" spans="1:6" x14ac:dyDescent="0.25">
      <c r="A371" s="76"/>
      <c r="B371" s="145"/>
      <c r="C371" s="77"/>
      <c r="D371" s="78"/>
      <c r="E371" s="79"/>
      <c r="F371" s="79"/>
    </row>
    <row r="372" spans="1:6" x14ac:dyDescent="0.25">
      <c r="A372" s="76"/>
      <c r="B372" s="145"/>
      <c r="C372" s="77"/>
      <c r="D372" s="78"/>
      <c r="E372" s="79"/>
      <c r="F372" s="79"/>
    </row>
    <row r="373" spans="1:6" x14ac:dyDescent="0.25">
      <c r="A373" s="76"/>
      <c r="B373" s="145"/>
      <c r="C373" s="77"/>
      <c r="D373" s="78"/>
      <c r="E373" s="79"/>
      <c r="F373" s="79"/>
    </row>
    <row r="374" spans="1:6" x14ac:dyDescent="0.25">
      <c r="A374" s="76"/>
      <c r="B374" s="145"/>
      <c r="C374" s="77"/>
      <c r="D374" s="78"/>
      <c r="E374" s="79"/>
      <c r="F374" s="79"/>
    </row>
    <row r="375" spans="1:6" x14ac:dyDescent="0.25">
      <c r="A375" s="76"/>
      <c r="B375" s="145"/>
      <c r="C375" s="77"/>
      <c r="D375" s="78"/>
      <c r="E375" s="79"/>
      <c r="F375" s="79"/>
    </row>
    <row r="376" spans="1:6" x14ac:dyDescent="0.25">
      <c r="A376" s="76"/>
      <c r="B376" s="145"/>
      <c r="C376" s="77"/>
      <c r="D376" s="78"/>
      <c r="E376" s="79"/>
      <c r="F376" s="79"/>
    </row>
    <row r="377" spans="1:6" x14ac:dyDescent="0.25">
      <c r="A377" s="76"/>
      <c r="B377" s="145"/>
      <c r="C377" s="77"/>
      <c r="D377" s="78"/>
      <c r="E377" s="79"/>
      <c r="F377" s="79"/>
    </row>
    <row r="378" spans="1:6" x14ac:dyDescent="0.25">
      <c r="A378" s="76"/>
      <c r="B378" s="145"/>
      <c r="C378" s="77"/>
      <c r="D378" s="78"/>
      <c r="E378" s="79"/>
      <c r="F378" s="79"/>
    </row>
    <row r="379" spans="1:6" x14ac:dyDescent="0.25">
      <c r="A379" s="76"/>
      <c r="B379" s="145"/>
      <c r="C379" s="77"/>
      <c r="D379" s="78"/>
      <c r="E379" s="79"/>
      <c r="F379" s="79"/>
    </row>
    <row r="380" spans="1:6" x14ac:dyDescent="0.25">
      <c r="A380" s="76"/>
      <c r="B380" s="145"/>
      <c r="C380" s="77"/>
      <c r="D380" s="78"/>
      <c r="E380" s="79"/>
      <c r="F380" s="79"/>
    </row>
    <row r="381" spans="1:6" x14ac:dyDescent="0.25">
      <c r="A381" s="76"/>
      <c r="B381" s="145"/>
      <c r="C381" s="77"/>
      <c r="D381" s="78"/>
      <c r="E381" s="79"/>
      <c r="F381" s="79"/>
    </row>
    <row r="382" spans="1:6" x14ac:dyDescent="0.25">
      <c r="A382" s="76"/>
      <c r="B382" s="145"/>
      <c r="C382" s="77"/>
      <c r="D382" s="78"/>
      <c r="E382" s="79"/>
      <c r="F382" s="79"/>
    </row>
    <row r="383" spans="1:6" x14ac:dyDescent="0.25">
      <c r="A383" s="76"/>
      <c r="B383" s="145"/>
      <c r="C383" s="77"/>
      <c r="D383" s="78"/>
      <c r="E383" s="79"/>
      <c r="F383" s="79"/>
    </row>
    <row r="384" spans="1:6" x14ac:dyDescent="0.25">
      <c r="A384" s="76"/>
      <c r="B384" s="145"/>
      <c r="C384" s="77"/>
      <c r="D384" s="78"/>
      <c r="E384" s="79"/>
      <c r="F384" s="79"/>
    </row>
    <row r="385" spans="1:6" x14ac:dyDescent="0.25">
      <c r="A385" s="76"/>
      <c r="B385" s="145"/>
      <c r="C385" s="77"/>
      <c r="D385" s="78"/>
      <c r="E385" s="79"/>
      <c r="F385" s="79"/>
    </row>
    <row r="386" spans="1:6" x14ac:dyDescent="0.25">
      <c r="A386" s="76"/>
      <c r="B386" s="145"/>
      <c r="C386" s="77"/>
      <c r="D386" s="78"/>
      <c r="E386" s="79"/>
      <c r="F386" s="79"/>
    </row>
    <row r="387" spans="1:6" x14ac:dyDescent="0.25">
      <c r="A387" s="76"/>
      <c r="B387" s="145"/>
      <c r="C387" s="77"/>
      <c r="D387" s="78"/>
      <c r="E387" s="79"/>
      <c r="F387" s="79"/>
    </row>
    <row r="388" spans="1:6" x14ac:dyDescent="0.25">
      <c r="A388" s="76"/>
      <c r="B388" s="145"/>
      <c r="C388" s="77"/>
      <c r="D388" s="78"/>
      <c r="E388" s="79"/>
      <c r="F388" s="79"/>
    </row>
    <row r="389" spans="1:6" x14ac:dyDescent="0.25">
      <c r="A389" s="76"/>
      <c r="B389" s="145"/>
      <c r="C389" s="77"/>
      <c r="D389" s="78"/>
      <c r="E389" s="79"/>
      <c r="F389" s="79"/>
    </row>
    <row r="390" spans="1:6" x14ac:dyDescent="0.25">
      <c r="A390" s="76"/>
      <c r="B390" s="145"/>
      <c r="C390" s="77"/>
      <c r="D390" s="78"/>
      <c r="E390" s="79"/>
      <c r="F390" s="79"/>
    </row>
    <row r="391" spans="1:6" x14ac:dyDescent="0.25">
      <c r="A391" s="76"/>
      <c r="B391" s="145"/>
      <c r="C391" s="77"/>
      <c r="D391" s="78"/>
      <c r="E391" s="79"/>
      <c r="F391" s="79"/>
    </row>
    <row r="392" spans="1:6" x14ac:dyDescent="0.25">
      <c r="A392" s="76"/>
      <c r="B392" s="145"/>
      <c r="C392" s="77"/>
      <c r="D392" s="78"/>
      <c r="E392" s="79"/>
      <c r="F392" s="79"/>
    </row>
    <row r="393" spans="1:6" x14ac:dyDescent="0.25">
      <c r="A393" s="76"/>
      <c r="B393" s="145"/>
      <c r="C393" s="77"/>
      <c r="D393" s="78"/>
      <c r="E393" s="79"/>
      <c r="F393" s="79"/>
    </row>
    <row r="394" spans="1:6" x14ac:dyDescent="0.25">
      <c r="A394" s="76"/>
      <c r="B394" s="145"/>
      <c r="C394" s="77"/>
      <c r="D394" s="78"/>
      <c r="E394" s="79"/>
      <c r="F394" s="79"/>
    </row>
    <row r="395" spans="1:6" x14ac:dyDescent="0.25">
      <c r="A395" s="76"/>
      <c r="B395" s="145"/>
      <c r="C395" s="77"/>
      <c r="D395" s="78"/>
      <c r="E395" s="79"/>
      <c r="F395" s="79"/>
    </row>
    <row r="396" spans="1:6" x14ac:dyDescent="0.25">
      <c r="A396" s="76"/>
      <c r="B396" s="145"/>
      <c r="C396" s="77"/>
      <c r="D396" s="78"/>
      <c r="E396" s="79"/>
      <c r="F396" s="79"/>
    </row>
    <row r="397" spans="1:6" x14ac:dyDescent="0.25">
      <c r="A397" s="76"/>
      <c r="B397" s="145"/>
      <c r="C397" s="77"/>
      <c r="D397" s="78"/>
      <c r="E397" s="79"/>
      <c r="F397" s="79"/>
    </row>
    <row r="398" spans="1:6" x14ac:dyDescent="0.25">
      <c r="A398" s="76"/>
      <c r="B398" s="145"/>
      <c r="C398" s="77"/>
      <c r="D398" s="78"/>
      <c r="E398" s="79"/>
      <c r="F398" s="79"/>
    </row>
    <row r="399" spans="1:6" x14ac:dyDescent="0.25">
      <c r="A399" s="76"/>
      <c r="B399" s="145"/>
      <c r="C399" s="77"/>
      <c r="D399" s="78"/>
      <c r="E399" s="79"/>
      <c r="F399" s="79"/>
    </row>
    <row r="400" spans="1:6" x14ac:dyDescent="0.25">
      <c r="A400" s="76"/>
      <c r="B400" s="145"/>
      <c r="C400" s="77"/>
      <c r="D400" s="78"/>
      <c r="E400" s="79"/>
      <c r="F400" s="79"/>
    </row>
    <row r="401" spans="1:6" x14ac:dyDescent="0.25">
      <c r="A401" s="76"/>
      <c r="B401" s="145"/>
      <c r="C401" s="77"/>
      <c r="D401" s="78"/>
      <c r="E401" s="79"/>
      <c r="F401" s="79"/>
    </row>
    <row r="402" spans="1:6" x14ac:dyDescent="0.25">
      <c r="A402" s="76"/>
      <c r="B402" s="145"/>
      <c r="C402" s="77"/>
      <c r="D402" s="78"/>
      <c r="E402" s="79"/>
      <c r="F402" s="79"/>
    </row>
    <row r="403" spans="1:6" x14ac:dyDescent="0.25">
      <c r="A403" s="76"/>
      <c r="B403" s="145"/>
      <c r="C403" s="77"/>
      <c r="D403" s="78"/>
      <c r="E403" s="79"/>
      <c r="F403" s="79"/>
    </row>
    <row r="404" spans="1:6" x14ac:dyDescent="0.25">
      <c r="A404" s="76"/>
      <c r="B404" s="145"/>
      <c r="C404" s="77"/>
      <c r="D404" s="78"/>
      <c r="E404" s="79"/>
      <c r="F404" s="79"/>
    </row>
    <row r="405" spans="1:6" x14ac:dyDescent="0.25">
      <c r="A405" s="76"/>
      <c r="B405" s="145"/>
      <c r="C405" s="77"/>
      <c r="D405" s="78"/>
      <c r="E405" s="79"/>
      <c r="F405" s="79"/>
    </row>
    <row r="406" spans="1:6" x14ac:dyDescent="0.25">
      <c r="A406" s="76"/>
      <c r="B406" s="145"/>
      <c r="C406" s="77"/>
      <c r="D406" s="78"/>
      <c r="E406" s="79"/>
      <c r="F406" s="79"/>
    </row>
    <row r="407" spans="1:6" x14ac:dyDescent="0.25">
      <c r="A407" s="76"/>
      <c r="B407" s="145"/>
      <c r="C407" s="77"/>
      <c r="D407" s="78"/>
      <c r="E407" s="79"/>
      <c r="F407" s="79"/>
    </row>
    <row r="408" spans="1:6" x14ac:dyDescent="0.25">
      <c r="A408" s="76"/>
      <c r="B408" s="145"/>
      <c r="C408" s="77"/>
      <c r="D408" s="78"/>
      <c r="E408" s="79"/>
      <c r="F408" s="79"/>
    </row>
    <row r="409" spans="1:6" x14ac:dyDescent="0.25">
      <c r="A409" s="76"/>
      <c r="B409" s="145"/>
      <c r="C409" s="77"/>
      <c r="D409" s="78"/>
      <c r="E409" s="79"/>
      <c r="F409" s="79"/>
    </row>
    <row r="410" spans="1:6" x14ac:dyDescent="0.25">
      <c r="A410" s="76"/>
      <c r="B410" s="145"/>
      <c r="C410" s="77"/>
      <c r="D410" s="78"/>
      <c r="E410" s="79"/>
      <c r="F410" s="79"/>
    </row>
    <row r="411" spans="1:6" x14ac:dyDescent="0.25">
      <c r="A411" s="76"/>
      <c r="B411" s="145"/>
      <c r="C411" s="77"/>
      <c r="D411" s="78"/>
      <c r="E411" s="79"/>
      <c r="F411" s="79"/>
    </row>
    <row r="412" spans="1:6" x14ac:dyDescent="0.25">
      <c r="A412" s="76"/>
      <c r="B412" s="145"/>
      <c r="C412" s="77"/>
      <c r="D412" s="78"/>
      <c r="E412" s="79"/>
      <c r="F412" s="79"/>
    </row>
    <row r="413" spans="1:6" x14ac:dyDescent="0.25">
      <c r="A413" s="76"/>
      <c r="B413" s="145"/>
      <c r="C413" s="77"/>
      <c r="D413" s="78"/>
      <c r="E413" s="79"/>
      <c r="F413" s="79"/>
    </row>
    <row r="414" spans="1:6" x14ac:dyDescent="0.25">
      <c r="A414" s="76"/>
      <c r="B414" s="145"/>
      <c r="C414" s="77"/>
      <c r="D414" s="78"/>
      <c r="E414" s="79"/>
      <c r="F414" s="79"/>
    </row>
    <row r="415" spans="1:6" x14ac:dyDescent="0.25">
      <c r="A415" s="76"/>
      <c r="B415" s="145"/>
      <c r="C415" s="77"/>
      <c r="D415" s="78"/>
      <c r="E415" s="79"/>
      <c r="F415" s="79"/>
    </row>
    <row r="416" spans="1:6" x14ac:dyDescent="0.25">
      <c r="A416" s="76"/>
      <c r="B416" s="145"/>
      <c r="C416" s="77"/>
      <c r="D416" s="78"/>
      <c r="E416" s="79"/>
      <c r="F416" s="79"/>
    </row>
    <row r="417" spans="1:6" x14ac:dyDescent="0.25">
      <c r="A417" s="76"/>
      <c r="B417" s="145"/>
      <c r="C417" s="77"/>
      <c r="D417" s="78"/>
      <c r="E417" s="79"/>
      <c r="F417" s="79"/>
    </row>
    <row r="418" spans="1:6" x14ac:dyDescent="0.25">
      <c r="A418" s="76"/>
      <c r="B418" s="145"/>
      <c r="C418" s="77"/>
      <c r="D418" s="78"/>
      <c r="E418" s="79"/>
      <c r="F418" s="79"/>
    </row>
    <row r="419" spans="1:6" x14ac:dyDescent="0.25">
      <c r="A419" s="76"/>
      <c r="B419" s="145"/>
      <c r="C419" s="77"/>
      <c r="D419" s="78"/>
      <c r="E419" s="79"/>
      <c r="F419" s="79"/>
    </row>
    <row r="420" spans="1:6" x14ac:dyDescent="0.25">
      <c r="A420" s="76"/>
      <c r="B420" s="145"/>
      <c r="C420" s="77"/>
      <c r="D420" s="78"/>
      <c r="E420" s="79"/>
      <c r="F420" s="79"/>
    </row>
    <row r="421" spans="1:6" x14ac:dyDescent="0.25">
      <c r="A421" s="76"/>
      <c r="B421" s="145"/>
      <c r="C421" s="77"/>
      <c r="D421" s="78"/>
      <c r="E421" s="79"/>
      <c r="F421" s="79"/>
    </row>
    <row r="422" spans="1:6" x14ac:dyDescent="0.25">
      <c r="A422" s="76"/>
      <c r="B422" s="145"/>
      <c r="C422" s="77"/>
      <c r="D422" s="78"/>
      <c r="E422" s="79"/>
      <c r="F422" s="79"/>
    </row>
    <row r="423" spans="1:6" x14ac:dyDescent="0.25">
      <c r="A423" s="76"/>
      <c r="B423" s="145"/>
      <c r="C423" s="77"/>
      <c r="D423" s="78"/>
      <c r="E423" s="79"/>
      <c r="F423" s="79"/>
    </row>
    <row r="424" spans="1:6" x14ac:dyDescent="0.25">
      <c r="A424" s="76"/>
      <c r="B424" s="145"/>
      <c r="C424" s="77"/>
      <c r="D424" s="78"/>
      <c r="E424" s="79"/>
      <c r="F424" s="79"/>
    </row>
    <row r="425" spans="1:6" x14ac:dyDescent="0.25">
      <c r="A425" s="76"/>
      <c r="B425" s="145"/>
      <c r="C425" s="77"/>
      <c r="D425" s="78"/>
      <c r="E425" s="79"/>
      <c r="F425" s="79"/>
    </row>
    <row r="426" spans="1:6" x14ac:dyDescent="0.25">
      <c r="A426" s="76"/>
      <c r="B426" s="145"/>
      <c r="C426" s="77"/>
      <c r="D426" s="78"/>
      <c r="E426" s="79"/>
      <c r="F426" s="79"/>
    </row>
    <row r="427" spans="1:6" x14ac:dyDescent="0.25">
      <c r="A427" s="76"/>
      <c r="B427" s="145"/>
      <c r="C427" s="77"/>
      <c r="D427" s="78"/>
      <c r="E427" s="79"/>
      <c r="F427" s="79"/>
    </row>
    <row r="428" spans="1:6" x14ac:dyDescent="0.25">
      <c r="A428" s="76"/>
      <c r="B428" s="145"/>
      <c r="C428" s="77"/>
      <c r="D428" s="78"/>
      <c r="E428" s="79"/>
      <c r="F428" s="79"/>
    </row>
    <row r="429" spans="1:6" x14ac:dyDescent="0.25">
      <c r="A429" s="76"/>
      <c r="B429" s="145"/>
      <c r="C429" s="77"/>
      <c r="D429" s="78"/>
      <c r="E429" s="79"/>
      <c r="F429" s="79"/>
    </row>
    <row r="430" spans="1:6" x14ac:dyDescent="0.25">
      <c r="A430" s="76"/>
      <c r="B430" s="145"/>
      <c r="C430" s="77"/>
      <c r="D430" s="78"/>
      <c r="E430" s="79"/>
      <c r="F430" s="79"/>
    </row>
    <row r="431" spans="1:6" x14ac:dyDescent="0.25">
      <c r="A431" s="76"/>
      <c r="B431" s="145"/>
      <c r="C431" s="77"/>
      <c r="D431" s="78"/>
      <c r="E431" s="79"/>
      <c r="F431" s="79"/>
    </row>
    <row r="432" spans="1:6" x14ac:dyDescent="0.25">
      <c r="A432" s="76"/>
      <c r="B432" s="145"/>
      <c r="C432" s="77"/>
      <c r="D432" s="78"/>
      <c r="E432" s="79"/>
      <c r="F432" s="79"/>
    </row>
    <row r="433" spans="1:6" x14ac:dyDescent="0.25">
      <c r="A433" s="76"/>
      <c r="B433" s="145"/>
      <c r="C433" s="77"/>
      <c r="D433" s="78"/>
      <c r="E433" s="79"/>
      <c r="F433" s="79"/>
    </row>
    <row r="434" spans="1:6" x14ac:dyDescent="0.25">
      <c r="A434" s="76"/>
      <c r="B434" s="145"/>
      <c r="C434" s="77"/>
      <c r="D434" s="78"/>
      <c r="E434" s="79"/>
      <c r="F434" s="79"/>
    </row>
    <row r="435" spans="1:6" x14ac:dyDescent="0.25">
      <c r="A435" s="76"/>
      <c r="B435" s="145"/>
      <c r="C435" s="77"/>
      <c r="D435" s="78"/>
      <c r="E435" s="79"/>
      <c r="F435" s="79"/>
    </row>
    <row r="436" spans="1:6" x14ac:dyDescent="0.25">
      <c r="A436" s="76"/>
      <c r="B436" s="145"/>
      <c r="C436" s="77"/>
      <c r="D436" s="78"/>
      <c r="E436" s="79"/>
      <c r="F436" s="79"/>
    </row>
    <row r="437" spans="1:6" x14ac:dyDescent="0.25">
      <c r="A437" s="76"/>
      <c r="B437" s="145"/>
      <c r="C437" s="77"/>
      <c r="D437" s="78"/>
      <c r="E437" s="79"/>
      <c r="F437" s="79"/>
    </row>
    <row r="438" spans="1:6" x14ac:dyDescent="0.25">
      <c r="A438" s="76"/>
      <c r="B438" s="145"/>
      <c r="C438" s="77"/>
      <c r="D438" s="78"/>
      <c r="E438" s="79"/>
      <c r="F438" s="79"/>
    </row>
    <row r="439" spans="1:6" x14ac:dyDescent="0.25">
      <c r="A439" s="76"/>
      <c r="B439" s="145"/>
      <c r="C439" s="77"/>
      <c r="D439" s="78"/>
      <c r="E439" s="79"/>
      <c r="F439" s="79"/>
    </row>
    <row r="440" spans="1:6" x14ac:dyDescent="0.25">
      <c r="A440" s="76"/>
      <c r="B440" s="145"/>
      <c r="C440" s="77"/>
      <c r="D440" s="78"/>
      <c r="E440" s="79"/>
      <c r="F440" s="79"/>
    </row>
    <row r="441" spans="1:6" x14ac:dyDescent="0.25">
      <c r="A441" s="76"/>
      <c r="B441" s="145"/>
      <c r="C441" s="77"/>
      <c r="D441" s="78"/>
      <c r="E441" s="79"/>
      <c r="F441" s="79"/>
    </row>
    <row r="442" spans="1:6" x14ac:dyDescent="0.25">
      <c r="A442" s="76"/>
      <c r="B442" s="145"/>
      <c r="C442" s="77"/>
      <c r="D442" s="78"/>
      <c r="E442" s="79"/>
      <c r="F442" s="79"/>
    </row>
    <row r="443" spans="1:6" x14ac:dyDescent="0.25">
      <c r="A443" s="76"/>
      <c r="B443" s="145"/>
      <c r="C443" s="77"/>
      <c r="D443" s="78"/>
      <c r="E443" s="79"/>
      <c r="F443" s="79"/>
    </row>
    <row r="444" spans="1:6" x14ac:dyDescent="0.25">
      <c r="A444" s="76"/>
      <c r="B444" s="145"/>
      <c r="C444" s="77"/>
      <c r="D444" s="78"/>
      <c r="E444" s="79"/>
      <c r="F444" s="79"/>
    </row>
    <row r="445" spans="1:6" x14ac:dyDescent="0.25">
      <c r="A445" s="76"/>
      <c r="B445" s="145"/>
      <c r="C445" s="77"/>
      <c r="D445" s="78"/>
      <c r="E445" s="79"/>
      <c r="F445" s="79"/>
    </row>
    <row r="446" spans="1:6" x14ac:dyDescent="0.25">
      <c r="A446" s="76"/>
      <c r="B446" s="145"/>
      <c r="C446" s="77"/>
      <c r="D446" s="78"/>
      <c r="E446" s="79"/>
      <c r="F446" s="79"/>
    </row>
    <row r="447" spans="1:6" x14ac:dyDescent="0.25">
      <c r="A447" s="76"/>
      <c r="B447" s="145"/>
      <c r="C447" s="77"/>
      <c r="D447" s="78"/>
      <c r="E447" s="79"/>
      <c r="F447" s="79"/>
    </row>
    <row r="448" spans="1:6" x14ac:dyDescent="0.25">
      <c r="A448" s="76"/>
      <c r="B448" s="145"/>
      <c r="C448" s="77"/>
      <c r="D448" s="78"/>
      <c r="E448" s="79"/>
      <c r="F448" s="79"/>
    </row>
    <row r="449" spans="1:6" x14ac:dyDescent="0.25">
      <c r="A449" s="76"/>
      <c r="B449" s="145"/>
      <c r="C449" s="77"/>
      <c r="D449" s="78"/>
      <c r="E449" s="79"/>
      <c r="F449" s="79"/>
    </row>
    <row r="450" spans="1:6" x14ac:dyDescent="0.25">
      <c r="A450" s="76"/>
      <c r="B450" s="145"/>
      <c r="C450" s="77"/>
      <c r="D450" s="78"/>
      <c r="E450" s="79"/>
      <c r="F450" s="79"/>
    </row>
    <row r="451" spans="1:6" x14ac:dyDescent="0.25">
      <c r="A451" s="76"/>
      <c r="B451" s="145"/>
      <c r="C451" s="77"/>
      <c r="D451" s="78"/>
      <c r="E451" s="79"/>
      <c r="F451" s="79"/>
    </row>
    <row r="452" spans="1:6" x14ac:dyDescent="0.25">
      <c r="A452" s="76"/>
      <c r="B452" s="145"/>
      <c r="C452" s="77"/>
      <c r="D452" s="78"/>
      <c r="E452" s="79"/>
      <c r="F452" s="79"/>
    </row>
    <row r="453" spans="1:6" x14ac:dyDescent="0.25">
      <c r="A453" s="76"/>
      <c r="B453" s="145"/>
      <c r="C453" s="77"/>
      <c r="D453" s="78"/>
      <c r="E453" s="79"/>
      <c r="F453" s="79"/>
    </row>
    <row r="454" spans="1:6" x14ac:dyDescent="0.25">
      <c r="A454" s="76"/>
      <c r="B454" s="145"/>
      <c r="C454" s="77"/>
      <c r="D454" s="78"/>
      <c r="E454" s="79"/>
      <c r="F454" s="79"/>
    </row>
    <row r="455" spans="1:6" x14ac:dyDescent="0.25">
      <c r="A455" s="76"/>
      <c r="B455" s="145"/>
      <c r="C455" s="77"/>
      <c r="D455" s="78"/>
      <c r="E455" s="79"/>
      <c r="F455" s="79"/>
    </row>
    <row r="456" spans="1:6" x14ac:dyDescent="0.25">
      <c r="A456" s="76"/>
      <c r="B456" s="145"/>
      <c r="C456" s="77"/>
      <c r="D456" s="78"/>
      <c r="E456" s="79"/>
      <c r="F456" s="79"/>
    </row>
    <row r="457" spans="1:6" x14ac:dyDescent="0.25">
      <c r="A457" s="76"/>
      <c r="B457" s="145"/>
      <c r="C457" s="77"/>
      <c r="D457" s="78"/>
      <c r="E457" s="79"/>
      <c r="F457" s="79"/>
    </row>
    <row r="458" spans="1:6" x14ac:dyDescent="0.25">
      <c r="A458" s="76"/>
      <c r="B458" s="145"/>
      <c r="C458" s="77"/>
      <c r="D458" s="78"/>
      <c r="E458" s="79"/>
      <c r="F458" s="79"/>
    </row>
    <row r="459" spans="1:6" x14ac:dyDescent="0.25">
      <c r="A459" s="76"/>
      <c r="B459" s="145"/>
      <c r="C459" s="77"/>
      <c r="D459" s="78"/>
      <c r="E459" s="79"/>
      <c r="F459" s="79"/>
    </row>
    <row r="460" spans="1:6" x14ac:dyDescent="0.25">
      <c r="A460" s="76"/>
      <c r="B460" s="145"/>
      <c r="C460" s="77"/>
      <c r="D460" s="78"/>
      <c r="E460" s="79"/>
      <c r="F460" s="79"/>
    </row>
    <row r="461" spans="1:6" x14ac:dyDescent="0.25">
      <c r="A461" s="76"/>
      <c r="B461" s="145"/>
      <c r="C461" s="77"/>
      <c r="D461" s="78"/>
      <c r="E461" s="79"/>
      <c r="F461" s="79"/>
    </row>
    <row r="462" spans="1:6" x14ac:dyDescent="0.25">
      <c r="A462" s="76"/>
      <c r="B462" s="145"/>
      <c r="C462" s="77"/>
      <c r="D462" s="78"/>
      <c r="E462" s="79"/>
      <c r="F462" s="79"/>
    </row>
    <row r="463" spans="1:6" x14ac:dyDescent="0.25">
      <c r="A463" s="76"/>
      <c r="B463" s="145"/>
      <c r="C463" s="77"/>
      <c r="D463" s="78"/>
      <c r="E463" s="79"/>
      <c r="F463" s="79"/>
    </row>
    <row r="464" spans="1:6" x14ac:dyDescent="0.25">
      <c r="A464" s="76"/>
      <c r="B464" s="145"/>
      <c r="C464" s="77"/>
      <c r="D464" s="78"/>
      <c r="E464" s="79"/>
      <c r="F464" s="79"/>
    </row>
    <row r="465" spans="1:6" x14ac:dyDescent="0.25">
      <c r="A465" s="76"/>
      <c r="B465" s="145"/>
      <c r="C465" s="77"/>
      <c r="D465" s="78"/>
      <c r="E465" s="79"/>
      <c r="F465" s="79"/>
    </row>
    <row r="466" spans="1:6" x14ac:dyDescent="0.25">
      <c r="A466" s="76"/>
      <c r="B466" s="145"/>
      <c r="C466" s="77"/>
      <c r="D466" s="78"/>
      <c r="E466" s="79"/>
      <c r="F466" s="79"/>
    </row>
    <row r="467" spans="1:6" x14ac:dyDescent="0.25">
      <c r="A467" s="76"/>
      <c r="B467" s="145"/>
      <c r="C467" s="77"/>
      <c r="D467" s="78"/>
      <c r="E467" s="79"/>
      <c r="F467" s="79"/>
    </row>
    <row r="468" spans="1:6" x14ac:dyDescent="0.25">
      <c r="A468" s="76"/>
      <c r="B468" s="145"/>
      <c r="C468" s="77"/>
      <c r="D468" s="78"/>
      <c r="E468" s="79"/>
      <c r="F468" s="79"/>
    </row>
    <row r="469" spans="1:6" x14ac:dyDescent="0.25">
      <c r="A469" s="76"/>
      <c r="B469" s="145"/>
      <c r="C469" s="77"/>
      <c r="D469" s="78"/>
      <c r="E469" s="79"/>
      <c r="F469" s="79"/>
    </row>
    <row r="470" spans="1:6" x14ac:dyDescent="0.25">
      <c r="A470" s="76"/>
      <c r="B470" s="145"/>
      <c r="C470" s="77"/>
      <c r="D470" s="78"/>
      <c r="E470" s="79"/>
      <c r="F470" s="79"/>
    </row>
    <row r="471" spans="1:6" x14ac:dyDescent="0.25">
      <c r="A471" s="76"/>
      <c r="B471" s="145"/>
      <c r="C471" s="77"/>
      <c r="D471" s="78"/>
      <c r="E471" s="79"/>
      <c r="F471" s="79"/>
    </row>
    <row r="472" spans="1:6" x14ac:dyDescent="0.25">
      <c r="A472" s="76"/>
      <c r="B472" s="145"/>
      <c r="C472" s="77"/>
      <c r="D472" s="78"/>
      <c r="E472" s="79"/>
      <c r="F472" s="79"/>
    </row>
    <row r="473" spans="1:6" x14ac:dyDescent="0.25">
      <c r="A473" s="76"/>
      <c r="B473" s="145"/>
      <c r="C473" s="77"/>
      <c r="D473" s="78"/>
      <c r="E473" s="79"/>
      <c r="F473" s="79"/>
    </row>
    <row r="474" spans="1:6" x14ac:dyDescent="0.25">
      <c r="A474" s="76"/>
      <c r="B474" s="145"/>
      <c r="C474" s="77"/>
      <c r="D474" s="78"/>
      <c r="E474" s="79"/>
      <c r="F474" s="79"/>
    </row>
    <row r="475" spans="1:6" x14ac:dyDescent="0.25">
      <c r="A475" s="76"/>
      <c r="B475" s="145"/>
      <c r="C475" s="77"/>
      <c r="D475" s="78"/>
      <c r="E475" s="79"/>
      <c r="F475" s="79"/>
    </row>
    <row r="476" spans="1:6" x14ac:dyDescent="0.25">
      <c r="A476" s="76"/>
      <c r="B476" s="145"/>
      <c r="C476" s="77"/>
      <c r="D476" s="78"/>
      <c r="E476" s="79"/>
      <c r="F476" s="79"/>
    </row>
    <row r="477" spans="1:6" x14ac:dyDescent="0.25">
      <c r="A477" s="76"/>
      <c r="B477" s="145"/>
      <c r="C477" s="77"/>
      <c r="D477" s="78"/>
      <c r="E477" s="79"/>
      <c r="F477" s="79"/>
    </row>
    <row r="478" spans="1:6" x14ac:dyDescent="0.25">
      <c r="A478" s="76"/>
      <c r="B478" s="145"/>
      <c r="C478" s="77"/>
      <c r="D478" s="78"/>
      <c r="E478" s="79"/>
      <c r="F478" s="79"/>
    </row>
    <row r="479" spans="1:6" x14ac:dyDescent="0.25">
      <c r="A479" s="76"/>
      <c r="B479" s="145"/>
      <c r="C479" s="77"/>
      <c r="D479" s="78"/>
      <c r="E479" s="79"/>
      <c r="F479" s="79"/>
    </row>
    <row r="480" spans="1:6" x14ac:dyDescent="0.25">
      <c r="A480" s="76"/>
      <c r="B480" s="145"/>
      <c r="C480" s="77"/>
      <c r="D480" s="78"/>
      <c r="E480" s="79"/>
      <c r="F480" s="79"/>
    </row>
    <row r="481" spans="1:6" x14ac:dyDescent="0.25">
      <c r="A481" s="76"/>
      <c r="B481" s="145"/>
      <c r="C481" s="77"/>
      <c r="D481" s="78"/>
      <c r="E481" s="79"/>
      <c r="F481" s="79"/>
    </row>
    <row r="482" spans="1:6" x14ac:dyDescent="0.25">
      <c r="A482" s="76"/>
      <c r="B482" s="145"/>
      <c r="C482" s="77"/>
      <c r="D482" s="78"/>
      <c r="E482" s="79"/>
      <c r="F482" s="79"/>
    </row>
    <row r="483" spans="1:6" x14ac:dyDescent="0.25">
      <c r="A483" s="76"/>
      <c r="B483" s="145"/>
      <c r="C483" s="77"/>
      <c r="D483" s="78"/>
      <c r="E483" s="79"/>
      <c r="F483" s="79"/>
    </row>
    <row r="484" spans="1:6" x14ac:dyDescent="0.25">
      <c r="A484" s="76"/>
      <c r="B484" s="145"/>
      <c r="C484" s="77"/>
      <c r="D484" s="78"/>
      <c r="E484" s="79"/>
      <c r="F484" s="79"/>
    </row>
    <row r="485" spans="1:6" x14ac:dyDescent="0.25">
      <c r="A485" s="76"/>
      <c r="B485" s="145"/>
      <c r="C485" s="77"/>
      <c r="D485" s="78"/>
      <c r="E485" s="79"/>
      <c r="F485" s="79"/>
    </row>
    <row r="486" spans="1:6" x14ac:dyDescent="0.25">
      <c r="A486" s="76"/>
      <c r="B486" s="145"/>
      <c r="C486" s="77"/>
      <c r="D486" s="78"/>
      <c r="E486" s="79"/>
      <c r="F486" s="79"/>
    </row>
    <row r="487" spans="1:6" x14ac:dyDescent="0.25">
      <c r="A487" s="76"/>
      <c r="B487" s="145"/>
      <c r="C487" s="77"/>
      <c r="D487" s="78"/>
      <c r="E487" s="79"/>
      <c r="F487" s="79"/>
    </row>
    <row r="488" spans="1:6" x14ac:dyDescent="0.25">
      <c r="A488" s="76"/>
      <c r="B488" s="145"/>
      <c r="C488" s="77"/>
      <c r="D488" s="78"/>
      <c r="E488" s="79"/>
      <c r="F488" s="79"/>
    </row>
    <row r="489" spans="1:6" x14ac:dyDescent="0.25">
      <c r="A489" s="76"/>
      <c r="B489" s="145"/>
      <c r="C489" s="77"/>
      <c r="D489" s="78"/>
      <c r="E489" s="79"/>
      <c r="F489" s="79"/>
    </row>
    <row r="490" spans="1:6" x14ac:dyDescent="0.25">
      <c r="A490" s="76"/>
      <c r="B490" s="145"/>
      <c r="C490" s="77"/>
      <c r="D490" s="78"/>
      <c r="E490" s="79"/>
      <c r="F490" s="79"/>
    </row>
    <row r="491" spans="1:6" x14ac:dyDescent="0.25">
      <c r="A491" s="76"/>
      <c r="B491" s="145"/>
      <c r="C491" s="77"/>
      <c r="D491" s="78"/>
      <c r="E491" s="79"/>
      <c r="F491" s="79"/>
    </row>
    <row r="492" spans="1:6" x14ac:dyDescent="0.25">
      <c r="A492" s="76"/>
      <c r="B492" s="145"/>
      <c r="C492" s="77"/>
      <c r="D492" s="78"/>
      <c r="E492" s="79"/>
      <c r="F492" s="79"/>
    </row>
    <row r="493" spans="1:6" x14ac:dyDescent="0.25">
      <c r="A493" s="76"/>
      <c r="B493" s="145"/>
      <c r="C493" s="77"/>
      <c r="D493" s="78"/>
      <c r="E493" s="79"/>
      <c r="F493" s="79"/>
    </row>
    <row r="494" spans="1:6" x14ac:dyDescent="0.25">
      <c r="A494" s="76"/>
      <c r="B494" s="145"/>
      <c r="C494" s="77"/>
      <c r="D494" s="78"/>
      <c r="E494" s="79"/>
      <c r="F494" s="79"/>
    </row>
    <row r="495" spans="1:6" x14ac:dyDescent="0.25">
      <c r="A495" s="76"/>
      <c r="B495" s="145"/>
      <c r="C495" s="77"/>
      <c r="D495" s="78"/>
      <c r="E495" s="79"/>
      <c r="F495" s="79"/>
    </row>
    <row r="496" spans="1:6" x14ac:dyDescent="0.25">
      <c r="A496" s="76"/>
      <c r="B496" s="145"/>
      <c r="C496" s="77"/>
      <c r="D496" s="78"/>
      <c r="E496" s="79"/>
      <c r="F496" s="79"/>
    </row>
    <row r="497" spans="1:6" x14ac:dyDescent="0.25">
      <c r="A497" s="76"/>
      <c r="B497" s="145"/>
      <c r="C497" s="77"/>
      <c r="D497" s="78"/>
      <c r="E497" s="79"/>
      <c r="F497" s="79"/>
    </row>
    <row r="498" spans="1:6" x14ac:dyDescent="0.25">
      <c r="A498" s="76"/>
      <c r="B498" s="145"/>
      <c r="C498" s="77"/>
      <c r="D498" s="78"/>
      <c r="E498" s="79"/>
      <c r="F498" s="79"/>
    </row>
    <row r="499" spans="1:6" x14ac:dyDescent="0.25">
      <c r="A499" s="76"/>
      <c r="B499" s="145"/>
      <c r="C499" s="77"/>
      <c r="D499" s="78"/>
      <c r="E499" s="79"/>
      <c r="F499" s="79"/>
    </row>
    <row r="500" spans="1:6" x14ac:dyDescent="0.25">
      <c r="A500" s="76"/>
      <c r="B500" s="145"/>
      <c r="C500" s="77"/>
      <c r="D500" s="78"/>
      <c r="E500" s="79"/>
      <c r="F500" s="79"/>
    </row>
    <row r="501" spans="1:6" x14ac:dyDescent="0.25">
      <c r="A501" s="76"/>
      <c r="B501" s="145"/>
      <c r="C501" s="77"/>
      <c r="D501" s="78"/>
      <c r="E501" s="79"/>
      <c r="F501" s="79"/>
    </row>
    <row r="502" spans="1:6" x14ac:dyDescent="0.25">
      <c r="A502" s="76"/>
      <c r="B502" s="145"/>
      <c r="C502" s="77"/>
      <c r="D502" s="78"/>
      <c r="E502" s="79"/>
      <c r="F502" s="79"/>
    </row>
    <row r="503" spans="1:6" x14ac:dyDescent="0.25">
      <c r="A503" s="76"/>
      <c r="B503" s="145"/>
      <c r="C503" s="77"/>
      <c r="D503" s="78"/>
      <c r="E503" s="79"/>
      <c r="F503" s="79"/>
    </row>
    <row r="504" spans="1:6" x14ac:dyDescent="0.25">
      <c r="A504" s="76"/>
      <c r="B504" s="145"/>
      <c r="C504" s="77"/>
      <c r="D504" s="78"/>
      <c r="E504" s="79"/>
      <c r="F504" s="79"/>
    </row>
    <row r="505" spans="1:6" x14ac:dyDescent="0.25">
      <c r="A505" s="76"/>
      <c r="B505" s="145"/>
      <c r="C505" s="77"/>
      <c r="D505" s="78"/>
      <c r="E505" s="79"/>
      <c r="F505" s="79"/>
    </row>
    <row r="506" spans="1:6" x14ac:dyDescent="0.25">
      <c r="A506" s="76"/>
      <c r="B506" s="145"/>
      <c r="C506" s="77"/>
      <c r="D506" s="78"/>
      <c r="E506" s="79"/>
      <c r="F506" s="79"/>
    </row>
    <row r="507" spans="1:6" x14ac:dyDescent="0.25">
      <c r="A507" s="76"/>
      <c r="B507" s="145"/>
      <c r="C507" s="77"/>
      <c r="D507" s="78"/>
      <c r="E507" s="79"/>
      <c r="F507" s="79"/>
    </row>
    <row r="508" spans="1:6" x14ac:dyDescent="0.25">
      <c r="A508" s="76"/>
      <c r="B508" s="145"/>
      <c r="C508" s="77"/>
      <c r="D508" s="78"/>
      <c r="E508" s="79"/>
      <c r="F508" s="79"/>
    </row>
    <row r="509" spans="1:6" x14ac:dyDescent="0.25">
      <c r="A509" s="76"/>
      <c r="B509" s="145"/>
      <c r="C509" s="77"/>
      <c r="D509" s="78"/>
      <c r="E509" s="79"/>
      <c r="F509" s="79"/>
    </row>
    <row r="510" spans="1:6" x14ac:dyDescent="0.25">
      <c r="A510" s="76"/>
      <c r="B510" s="145"/>
      <c r="C510" s="77"/>
      <c r="D510" s="78"/>
      <c r="E510" s="79"/>
      <c r="F510" s="79"/>
    </row>
    <row r="511" spans="1:6" x14ac:dyDescent="0.25">
      <c r="A511" s="76"/>
      <c r="B511" s="145"/>
      <c r="C511" s="77"/>
      <c r="D511" s="78"/>
      <c r="E511" s="79"/>
      <c r="F511" s="79"/>
    </row>
    <row r="512" spans="1:6" x14ac:dyDescent="0.25">
      <c r="A512" s="76"/>
      <c r="B512" s="145"/>
      <c r="C512" s="77"/>
      <c r="D512" s="78"/>
      <c r="E512" s="79"/>
      <c r="F512" s="79"/>
    </row>
    <row r="513" spans="1:6" x14ac:dyDescent="0.25">
      <c r="A513" s="76"/>
      <c r="B513" s="145"/>
      <c r="C513" s="77"/>
      <c r="D513" s="78"/>
      <c r="E513" s="79"/>
      <c r="F513" s="79"/>
    </row>
    <row r="514" spans="1:6" x14ac:dyDescent="0.25">
      <c r="A514" s="76"/>
      <c r="B514" s="145"/>
      <c r="C514" s="77"/>
      <c r="D514" s="78"/>
      <c r="E514" s="79"/>
      <c r="F514" s="79"/>
    </row>
    <row r="515" spans="1:6" x14ac:dyDescent="0.25">
      <c r="A515" s="76"/>
      <c r="B515" s="145"/>
      <c r="C515" s="77"/>
      <c r="D515" s="78"/>
      <c r="E515" s="79"/>
      <c r="F515" s="79"/>
    </row>
    <row r="516" spans="1:6" x14ac:dyDescent="0.25">
      <c r="A516" s="76"/>
      <c r="B516" s="145"/>
      <c r="C516" s="77"/>
      <c r="D516" s="78"/>
      <c r="E516" s="79"/>
      <c r="F516" s="79"/>
    </row>
    <row r="517" spans="1:6" x14ac:dyDescent="0.25">
      <c r="A517" s="76"/>
      <c r="B517" s="145"/>
      <c r="C517" s="77"/>
      <c r="D517" s="78"/>
      <c r="E517" s="79"/>
      <c r="F517" s="79"/>
    </row>
    <row r="518" spans="1:6" x14ac:dyDescent="0.25">
      <c r="A518" s="76"/>
      <c r="B518" s="145"/>
      <c r="C518" s="77"/>
      <c r="D518" s="78"/>
      <c r="E518" s="79"/>
      <c r="F518" s="79"/>
    </row>
    <row r="519" spans="1:6" x14ac:dyDescent="0.25">
      <c r="A519" s="76"/>
      <c r="B519" s="145"/>
      <c r="C519" s="77"/>
      <c r="D519" s="78"/>
      <c r="E519" s="79"/>
      <c r="F519" s="79"/>
    </row>
    <row r="520" spans="1:6" x14ac:dyDescent="0.25">
      <c r="A520" s="76"/>
      <c r="B520" s="145"/>
      <c r="C520" s="77"/>
      <c r="D520" s="78"/>
      <c r="E520" s="79"/>
      <c r="F520" s="79"/>
    </row>
    <row r="521" spans="1:6" x14ac:dyDescent="0.25">
      <c r="A521" s="76"/>
      <c r="B521" s="145"/>
      <c r="C521" s="77"/>
      <c r="D521" s="78"/>
      <c r="E521" s="79"/>
      <c r="F521" s="79"/>
    </row>
    <row r="522" spans="1:6" x14ac:dyDescent="0.25">
      <c r="A522" s="76"/>
      <c r="B522" s="145"/>
      <c r="C522" s="77"/>
      <c r="D522" s="78"/>
      <c r="E522" s="79"/>
      <c r="F522" s="79"/>
    </row>
    <row r="523" spans="1:6" x14ac:dyDescent="0.25">
      <c r="A523" s="76"/>
      <c r="B523" s="145"/>
      <c r="C523" s="77"/>
      <c r="D523" s="78"/>
      <c r="E523" s="79"/>
      <c r="F523" s="79"/>
    </row>
    <row r="524" spans="1:6" x14ac:dyDescent="0.25">
      <c r="A524" s="76"/>
      <c r="B524" s="145"/>
      <c r="C524" s="77"/>
      <c r="D524" s="78"/>
      <c r="E524" s="79"/>
      <c r="F524" s="79"/>
    </row>
    <row r="525" spans="1:6" x14ac:dyDescent="0.25">
      <c r="A525" s="76"/>
      <c r="B525" s="145"/>
      <c r="C525" s="77"/>
      <c r="D525" s="78"/>
      <c r="E525" s="79"/>
      <c r="F525" s="79"/>
    </row>
    <row r="526" spans="1:6" x14ac:dyDescent="0.25">
      <c r="A526" s="76"/>
      <c r="B526" s="145"/>
      <c r="C526" s="77"/>
      <c r="D526" s="78"/>
      <c r="E526" s="79"/>
      <c r="F526" s="79"/>
    </row>
    <row r="527" spans="1:6" x14ac:dyDescent="0.25">
      <c r="A527" s="76"/>
      <c r="B527" s="145"/>
      <c r="C527" s="77"/>
      <c r="D527" s="78"/>
      <c r="E527" s="79"/>
      <c r="F527" s="79"/>
    </row>
    <row r="528" spans="1:6" x14ac:dyDescent="0.25">
      <c r="A528" s="76"/>
      <c r="B528" s="145"/>
      <c r="C528" s="77"/>
      <c r="D528" s="78"/>
      <c r="E528" s="79"/>
      <c r="F528" s="79"/>
    </row>
    <row r="529" spans="1:6" x14ac:dyDescent="0.25">
      <c r="A529" s="76"/>
      <c r="B529" s="145"/>
      <c r="C529" s="77"/>
      <c r="D529" s="78"/>
      <c r="E529" s="79"/>
      <c r="F529" s="79"/>
    </row>
    <row r="530" spans="1:6" x14ac:dyDescent="0.25">
      <c r="A530" s="76"/>
      <c r="B530" s="145"/>
      <c r="C530" s="77"/>
      <c r="D530" s="78"/>
      <c r="E530" s="79"/>
      <c r="F530" s="79"/>
    </row>
    <row r="531" spans="1:6" x14ac:dyDescent="0.25">
      <c r="A531" s="76"/>
      <c r="B531" s="145"/>
      <c r="C531" s="77"/>
      <c r="D531" s="78"/>
      <c r="E531" s="79"/>
      <c r="F531" s="79"/>
    </row>
    <row r="532" spans="1:6" x14ac:dyDescent="0.25">
      <c r="A532" s="76"/>
      <c r="B532" s="145"/>
      <c r="C532" s="77"/>
      <c r="D532" s="78"/>
      <c r="E532" s="79"/>
      <c r="F532" s="79"/>
    </row>
    <row r="533" spans="1:6" x14ac:dyDescent="0.25">
      <c r="A533" s="76"/>
      <c r="B533" s="145"/>
      <c r="C533" s="77"/>
      <c r="D533" s="78"/>
      <c r="E533" s="79"/>
      <c r="F533" s="79"/>
    </row>
    <row r="534" spans="1:6" x14ac:dyDescent="0.25">
      <c r="A534" s="76"/>
      <c r="B534" s="145"/>
      <c r="C534" s="77"/>
      <c r="D534" s="78"/>
      <c r="E534" s="79"/>
      <c r="F534" s="79"/>
    </row>
    <row r="535" spans="1:6" x14ac:dyDescent="0.25">
      <c r="A535" s="76"/>
      <c r="B535" s="145"/>
      <c r="C535" s="77"/>
      <c r="D535" s="78"/>
      <c r="E535" s="79"/>
      <c r="F535" s="79"/>
    </row>
    <row r="536" spans="1:6" x14ac:dyDescent="0.25">
      <c r="A536" s="76"/>
      <c r="B536" s="145"/>
      <c r="C536" s="77"/>
      <c r="D536" s="78"/>
      <c r="E536" s="79"/>
      <c r="F536" s="79"/>
    </row>
    <row r="537" spans="1:6" x14ac:dyDescent="0.25">
      <c r="A537" s="76"/>
      <c r="B537" s="145"/>
      <c r="C537" s="77"/>
      <c r="D537" s="78"/>
      <c r="E537" s="79"/>
      <c r="F537" s="79"/>
    </row>
    <row r="538" spans="1:6" x14ac:dyDescent="0.25">
      <c r="A538" s="76"/>
      <c r="B538" s="145"/>
      <c r="C538" s="77"/>
      <c r="D538" s="78"/>
      <c r="E538" s="79"/>
      <c r="F538" s="79"/>
    </row>
    <row r="539" spans="1:6" x14ac:dyDescent="0.25">
      <c r="A539" s="76"/>
      <c r="B539" s="145"/>
      <c r="C539" s="77"/>
      <c r="D539" s="78"/>
      <c r="E539" s="79"/>
      <c r="F539" s="79"/>
    </row>
    <row r="540" spans="1:6" x14ac:dyDescent="0.25">
      <c r="A540" s="76"/>
      <c r="B540" s="145"/>
      <c r="C540" s="77"/>
      <c r="D540" s="78"/>
      <c r="E540" s="79"/>
      <c r="F540" s="79"/>
    </row>
    <row r="541" spans="1:6" x14ac:dyDescent="0.25">
      <c r="A541" s="76"/>
      <c r="B541" s="145"/>
      <c r="C541" s="77"/>
      <c r="D541" s="78"/>
      <c r="E541" s="79"/>
      <c r="F541" s="79"/>
    </row>
    <row r="542" spans="1:6" x14ac:dyDescent="0.25">
      <c r="A542" s="76"/>
      <c r="B542" s="145"/>
      <c r="C542" s="77"/>
      <c r="D542" s="78"/>
      <c r="E542" s="79"/>
      <c r="F542" s="79"/>
    </row>
    <row r="543" spans="1:6" x14ac:dyDescent="0.25">
      <c r="A543" s="76"/>
      <c r="B543" s="145"/>
      <c r="C543" s="77"/>
      <c r="D543" s="78"/>
      <c r="E543" s="79"/>
      <c r="F543" s="79"/>
    </row>
    <row r="544" spans="1:6" x14ac:dyDescent="0.25">
      <c r="A544" s="76"/>
      <c r="B544" s="145"/>
      <c r="C544" s="77"/>
      <c r="D544" s="78"/>
      <c r="E544" s="79"/>
      <c r="F544" s="79"/>
    </row>
    <row r="545" spans="1:6" x14ac:dyDescent="0.25">
      <c r="A545" s="76"/>
      <c r="B545" s="145"/>
      <c r="C545" s="77"/>
      <c r="D545" s="78"/>
      <c r="E545" s="79"/>
      <c r="F545" s="79"/>
    </row>
    <row r="546" spans="1:6" x14ac:dyDescent="0.25">
      <c r="A546" s="76"/>
      <c r="B546" s="145"/>
      <c r="C546" s="77"/>
      <c r="D546" s="78"/>
      <c r="E546" s="79"/>
      <c r="F546" s="79"/>
    </row>
    <row r="547" spans="1:6" x14ac:dyDescent="0.25">
      <c r="A547" s="76"/>
      <c r="B547" s="145"/>
      <c r="C547" s="77"/>
      <c r="D547" s="78"/>
      <c r="E547" s="79"/>
      <c r="F547" s="79"/>
    </row>
    <row r="548" spans="1:6" x14ac:dyDescent="0.25">
      <c r="A548" s="76"/>
      <c r="B548" s="145"/>
      <c r="C548" s="77"/>
      <c r="D548" s="78"/>
      <c r="E548" s="79"/>
      <c r="F548" s="79"/>
    </row>
    <row r="549" spans="1:6" x14ac:dyDescent="0.25">
      <c r="A549" s="76"/>
      <c r="B549" s="145"/>
      <c r="C549" s="77"/>
      <c r="D549" s="78"/>
      <c r="E549" s="79"/>
      <c r="F549" s="79"/>
    </row>
    <row r="550" spans="1:6" x14ac:dyDescent="0.25">
      <c r="A550" s="76"/>
      <c r="B550" s="145"/>
      <c r="C550" s="77"/>
      <c r="D550" s="78"/>
      <c r="E550" s="79"/>
      <c r="F550" s="79"/>
    </row>
    <row r="551" spans="1:6" x14ac:dyDescent="0.25">
      <c r="A551" s="76"/>
      <c r="B551" s="145"/>
      <c r="C551" s="77"/>
      <c r="D551" s="78"/>
      <c r="E551" s="79"/>
      <c r="F551" s="79"/>
    </row>
    <row r="552" spans="1:6" x14ac:dyDescent="0.25">
      <c r="A552" s="76"/>
      <c r="B552" s="145"/>
      <c r="C552" s="77"/>
      <c r="D552" s="78"/>
      <c r="E552" s="79"/>
      <c r="F552" s="79"/>
    </row>
    <row r="553" spans="1:6" x14ac:dyDescent="0.25">
      <c r="A553" s="76"/>
      <c r="B553" s="145"/>
      <c r="C553" s="77"/>
      <c r="D553" s="78"/>
      <c r="E553" s="79"/>
      <c r="F553" s="79"/>
    </row>
    <row r="554" spans="1:6" x14ac:dyDescent="0.25">
      <c r="A554" s="76"/>
      <c r="B554" s="145"/>
      <c r="C554" s="77"/>
      <c r="D554" s="78"/>
      <c r="E554" s="79"/>
      <c r="F554" s="79"/>
    </row>
    <row r="555" spans="1:6" x14ac:dyDescent="0.25">
      <c r="A555" s="76"/>
      <c r="B555" s="145"/>
      <c r="C555" s="77"/>
      <c r="D555" s="78"/>
      <c r="E555" s="79"/>
      <c r="F555" s="79"/>
    </row>
    <row r="556" spans="1:6" x14ac:dyDescent="0.25">
      <c r="A556" s="76"/>
      <c r="B556" s="145"/>
      <c r="C556" s="77"/>
      <c r="D556" s="78"/>
      <c r="E556" s="79"/>
      <c r="F556" s="79"/>
    </row>
    <row r="557" spans="1:6" x14ac:dyDescent="0.25">
      <c r="A557" s="76"/>
      <c r="B557" s="145"/>
      <c r="C557" s="77"/>
      <c r="D557" s="78"/>
      <c r="E557" s="79"/>
      <c r="F557" s="79"/>
    </row>
    <row r="558" spans="1:6" x14ac:dyDescent="0.25">
      <c r="A558" s="76"/>
      <c r="B558" s="145"/>
      <c r="C558" s="77"/>
      <c r="D558" s="78"/>
      <c r="E558" s="79"/>
      <c r="F558" s="79"/>
    </row>
    <row r="559" spans="1:6" x14ac:dyDescent="0.25">
      <c r="A559" s="76"/>
      <c r="B559" s="145"/>
      <c r="C559" s="77"/>
      <c r="D559" s="78"/>
      <c r="E559" s="79"/>
      <c r="F559" s="79"/>
    </row>
    <row r="560" spans="1:6" x14ac:dyDescent="0.25">
      <c r="A560" s="76"/>
      <c r="B560" s="145"/>
      <c r="C560" s="77"/>
      <c r="D560" s="78"/>
      <c r="E560" s="79"/>
      <c r="F560" s="79"/>
    </row>
    <row r="561" spans="1:6" x14ac:dyDescent="0.25">
      <c r="A561" s="76"/>
      <c r="B561" s="145"/>
      <c r="C561" s="77"/>
      <c r="D561" s="78"/>
      <c r="E561" s="79"/>
      <c r="F561" s="79"/>
    </row>
    <row r="562" spans="1:6" x14ac:dyDescent="0.25">
      <c r="A562" s="76"/>
      <c r="B562" s="145"/>
      <c r="C562" s="77"/>
      <c r="D562" s="78"/>
      <c r="E562" s="79"/>
      <c r="F562" s="79"/>
    </row>
    <row r="563" spans="1:6" x14ac:dyDescent="0.25">
      <c r="A563" s="76"/>
      <c r="B563" s="145"/>
      <c r="C563" s="77"/>
      <c r="D563" s="78"/>
      <c r="E563" s="79"/>
      <c r="F563" s="79"/>
    </row>
    <row r="564" spans="1:6" x14ac:dyDescent="0.25">
      <c r="A564" s="76"/>
      <c r="B564" s="145"/>
      <c r="C564" s="77"/>
      <c r="D564" s="78"/>
      <c r="E564" s="79"/>
      <c r="F564" s="79"/>
    </row>
    <row r="565" spans="1:6" x14ac:dyDescent="0.25">
      <c r="A565" s="76"/>
      <c r="B565" s="145"/>
      <c r="C565" s="77"/>
      <c r="D565" s="78"/>
      <c r="E565" s="79"/>
      <c r="F565" s="79"/>
    </row>
    <row r="566" spans="1:6" x14ac:dyDescent="0.25">
      <c r="A566" s="76"/>
      <c r="B566" s="145"/>
      <c r="C566" s="77"/>
      <c r="D566" s="78"/>
      <c r="E566" s="79"/>
      <c r="F566" s="79"/>
    </row>
    <row r="567" spans="1:6" x14ac:dyDescent="0.25">
      <c r="A567" s="76"/>
      <c r="B567" s="145"/>
      <c r="C567" s="77"/>
      <c r="D567" s="78"/>
      <c r="E567" s="79"/>
      <c r="F567" s="79"/>
    </row>
    <row r="568" spans="1:6" x14ac:dyDescent="0.25">
      <c r="A568" s="76"/>
      <c r="B568" s="145"/>
      <c r="C568" s="77"/>
      <c r="D568" s="78"/>
      <c r="E568" s="79"/>
      <c r="F568" s="79"/>
    </row>
    <row r="569" spans="1:6" x14ac:dyDescent="0.25">
      <c r="A569" s="76"/>
      <c r="B569" s="145"/>
      <c r="C569" s="77"/>
      <c r="D569" s="78"/>
      <c r="E569" s="79"/>
      <c r="F569" s="79"/>
    </row>
    <row r="570" spans="1:6" x14ac:dyDescent="0.25">
      <c r="A570" s="76"/>
      <c r="B570" s="145"/>
      <c r="C570" s="77"/>
      <c r="D570" s="78"/>
      <c r="E570" s="79"/>
      <c r="F570" s="79"/>
    </row>
    <row r="571" spans="1:6" x14ac:dyDescent="0.25">
      <c r="A571" s="76"/>
      <c r="B571" s="145"/>
      <c r="C571" s="77"/>
      <c r="D571" s="78"/>
      <c r="E571" s="79"/>
      <c r="F571" s="79"/>
    </row>
    <row r="572" spans="1:6" x14ac:dyDescent="0.25">
      <c r="A572" s="76"/>
      <c r="B572" s="145"/>
      <c r="C572" s="77"/>
      <c r="D572" s="78"/>
      <c r="E572" s="79"/>
      <c r="F572" s="79"/>
    </row>
    <row r="573" spans="1:6" x14ac:dyDescent="0.25">
      <c r="A573" s="76"/>
      <c r="B573" s="145"/>
      <c r="C573" s="77"/>
      <c r="D573" s="78"/>
      <c r="E573" s="79"/>
      <c r="F573" s="79"/>
    </row>
    <row r="574" spans="1:6" x14ac:dyDescent="0.25">
      <c r="A574" s="76"/>
      <c r="B574" s="145"/>
      <c r="C574" s="77"/>
      <c r="D574" s="78"/>
      <c r="E574" s="79"/>
      <c r="F574" s="79"/>
    </row>
    <row r="575" spans="1:6" x14ac:dyDescent="0.25">
      <c r="A575" s="76"/>
      <c r="B575" s="145"/>
      <c r="C575" s="77"/>
      <c r="D575" s="78"/>
      <c r="E575" s="79"/>
      <c r="F575" s="79"/>
    </row>
    <row r="576" spans="1:6" x14ac:dyDescent="0.25">
      <c r="A576" s="76"/>
      <c r="B576" s="145"/>
      <c r="C576" s="77"/>
      <c r="D576" s="78"/>
      <c r="E576" s="79"/>
      <c r="F576" s="79"/>
    </row>
    <row r="577" spans="1:6" x14ac:dyDescent="0.25">
      <c r="A577" s="76"/>
      <c r="B577" s="145"/>
      <c r="C577" s="77"/>
      <c r="D577" s="78"/>
      <c r="E577" s="79"/>
      <c r="F577" s="79"/>
    </row>
    <row r="578" spans="1:6" x14ac:dyDescent="0.25">
      <c r="A578" s="76"/>
      <c r="B578" s="145"/>
      <c r="C578" s="77"/>
      <c r="D578" s="78"/>
      <c r="E578" s="79"/>
      <c r="F578" s="79"/>
    </row>
    <row r="579" spans="1:6" x14ac:dyDescent="0.25">
      <c r="A579" s="76"/>
      <c r="B579" s="145"/>
      <c r="C579" s="77"/>
      <c r="D579" s="78"/>
      <c r="E579" s="79"/>
      <c r="F579" s="79"/>
    </row>
    <row r="580" spans="1:6" x14ac:dyDescent="0.25">
      <c r="A580" s="76"/>
      <c r="B580" s="145"/>
      <c r="C580" s="77"/>
      <c r="D580" s="78"/>
      <c r="E580" s="79"/>
      <c r="F580" s="79"/>
    </row>
    <row r="581" spans="1:6" x14ac:dyDescent="0.25">
      <c r="A581" s="76"/>
      <c r="B581" s="145"/>
      <c r="C581" s="77"/>
      <c r="D581" s="78"/>
      <c r="E581" s="79"/>
      <c r="F581" s="79"/>
    </row>
    <row r="582" spans="1:6" x14ac:dyDescent="0.25">
      <c r="A582" s="76"/>
      <c r="B582" s="145"/>
      <c r="C582" s="77"/>
      <c r="D582" s="78"/>
      <c r="E582" s="79"/>
      <c r="F582" s="79"/>
    </row>
    <row r="583" spans="1:6" x14ac:dyDescent="0.25">
      <c r="A583" s="76"/>
      <c r="B583" s="145"/>
      <c r="C583" s="77"/>
      <c r="D583" s="78"/>
      <c r="E583" s="79"/>
      <c r="F583" s="79"/>
    </row>
    <row r="584" spans="1:6" x14ac:dyDescent="0.25">
      <c r="A584" s="76"/>
      <c r="B584" s="145"/>
      <c r="C584" s="77"/>
      <c r="D584" s="78"/>
      <c r="E584" s="79"/>
      <c r="F584" s="79"/>
    </row>
    <row r="585" spans="1:6" x14ac:dyDescent="0.25">
      <c r="A585" s="76"/>
      <c r="B585" s="145"/>
      <c r="C585" s="77"/>
      <c r="D585" s="78"/>
      <c r="E585" s="79"/>
      <c r="F585" s="79"/>
    </row>
    <row r="586" spans="1:6" x14ac:dyDescent="0.25">
      <c r="A586" s="76"/>
      <c r="B586" s="145"/>
      <c r="C586" s="77"/>
      <c r="D586" s="78"/>
      <c r="E586" s="79"/>
      <c r="F586" s="79"/>
    </row>
    <row r="587" spans="1:6" x14ac:dyDescent="0.25">
      <c r="A587" s="76"/>
      <c r="B587" s="145"/>
      <c r="C587" s="77"/>
      <c r="D587" s="78"/>
      <c r="E587" s="79"/>
      <c r="F587" s="79"/>
    </row>
    <row r="588" spans="1:6" x14ac:dyDescent="0.25">
      <c r="A588" s="76"/>
      <c r="B588" s="145"/>
      <c r="C588" s="77"/>
      <c r="D588" s="78"/>
      <c r="E588" s="79"/>
      <c r="F588" s="79"/>
    </row>
    <row r="589" spans="1:6" x14ac:dyDescent="0.25">
      <c r="A589" s="76"/>
      <c r="B589" s="145"/>
      <c r="C589" s="77"/>
      <c r="D589" s="78"/>
      <c r="E589" s="79"/>
      <c r="F589" s="79"/>
    </row>
    <row r="590" spans="1:6" x14ac:dyDescent="0.25">
      <c r="A590" s="76"/>
      <c r="B590" s="145"/>
      <c r="C590" s="77"/>
      <c r="D590" s="78"/>
      <c r="E590" s="79"/>
      <c r="F590" s="79"/>
    </row>
    <row r="591" spans="1:6" x14ac:dyDescent="0.25">
      <c r="A591" s="76"/>
      <c r="B591" s="145"/>
      <c r="C591" s="77"/>
      <c r="D591" s="78"/>
      <c r="E591" s="79"/>
      <c r="F591" s="79"/>
    </row>
    <row r="592" spans="1:6" x14ac:dyDescent="0.25">
      <c r="A592" s="76"/>
      <c r="B592" s="145"/>
      <c r="C592" s="77"/>
      <c r="D592" s="78"/>
      <c r="E592" s="79"/>
      <c r="F592" s="79"/>
    </row>
    <row r="593" spans="1:6" x14ac:dyDescent="0.25">
      <c r="A593" s="76"/>
      <c r="B593" s="145"/>
      <c r="C593" s="77"/>
      <c r="D593" s="78"/>
      <c r="E593" s="79"/>
      <c r="F593" s="79"/>
    </row>
    <row r="594" spans="1:6" x14ac:dyDescent="0.25">
      <c r="A594" s="76"/>
      <c r="B594" s="145"/>
      <c r="C594" s="77"/>
      <c r="D594" s="78"/>
      <c r="E594" s="79"/>
      <c r="F594" s="79"/>
    </row>
    <row r="595" spans="1:6" x14ac:dyDescent="0.25">
      <c r="A595" s="76"/>
      <c r="B595" s="145"/>
      <c r="C595" s="77"/>
      <c r="D595" s="78"/>
      <c r="E595" s="79"/>
      <c r="F595" s="79"/>
    </row>
    <row r="596" spans="1:6" x14ac:dyDescent="0.25">
      <c r="A596" s="76"/>
      <c r="B596" s="145"/>
      <c r="C596" s="77"/>
      <c r="D596" s="78"/>
      <c r="E596" s="79"/>
      <c r="F596" s="79"/>
    </row>
    <row r="597" spans="1:6" x14ac:dyDescent="0.25">
      <c r="A597" s="76"/>
      <c r="B597" s="145"/>
      <c r="C597" s="77"/>
      <c r="D597" s="78"/>
      <c r="E597" s="79"/>
      <c r="F597" s="79"/>
    </row>
    <row r="598" spans="1:6" x14ac:dyDescent="0.25">
      <c r="A598" s="76"/>
      <c r="B598" s="145"/>
      <c r="C598" s="77"/>
      <c r="D598" s="78"/>
      <c r="E598" s="79"/>
      <c r="F598" s="79"/>
    </row>
    <row r="599" spans="1:6" x14ac:dyDescent="0.25">
      <c r="A599" s="76"/>
      <c r="B599" s="145"/>
      <c r="C599" s="77"/>
      <c r="D599" s="78"/>
      <c r="E599" s="79"/>
      <c r="F599" s="79"/>
    </row>
    <row r="600" spans="1:6" x14ac:dyDescent="0.25">
      <c r="A600" s="76"/>
      <c r="B600" s="145"/>
      <c r="C600" s="77"/>
      <c r="D600" s="78"/>
      <c r="E600" s="79"/>
      <c r="F600" s="79"/>
    </row>
    <row r="601" spans="1:6" x14ac:dyDescent="0.25">
      <c r="A601" s="76"/>
      <c r="B601" s="145"/>
      <c r="C601" s="77"/>
      <c r="D601" s="78"/>
      <c r="E601" s="79"/>
      <c r="F601" s="79"/>
    </row>
    <row r="602" spans="1:6" x14ac:dyDescent="0.25">
      <c r="A602" s="76"/>
      <c r="B602" s="145"/>
      <c r="C602" s="77"/>
      <c r="D602" s="78"/>
      <c r="E602" s="79"/>
      <c r="F602" s="79"/>
    </row>
    <row r="603" spans="1:6" x14ac:dyDescent="0.25">
      <c r="A603" s="76"/>
      <c r="B603" s="145"/>
      <c r="C603" s="77"/>
      <c r="D603" s="78"/>
      <c r="E603" s="79"/>
      <c r="F603" s="79"/>
    </row>
    <row r="604" spans="1:6" x14ac:dyDescent="0.25">
      <c r="A604" s="76"/>
      <c r="B604" s="145"/>
      <c r="C604" s="77"/>
      <c r="D604" s="78"/>
      <c r="E604" s="79"/>
      <c r="F604" s="79"/>
    </row>
    <row r="605" spans="1:6" x14ac:dyDescent="0.25">
      <c r="A605" s="76"/>
      <c r="B605" s="145"/>
      <c r="C605" s="77"/>
      <c r="D605" s="78"/>
      <c r="E605" s="79"/>
      <c r="F605" s="79"/>
    </row>
    <row r="606" spans="1:6" x14ac:dyDescent="0.25">
      <c r="A606" s="76"/>
      <c r="B606" s="145"/>
      <c r="C606" s="77"/>
      <c r="D606" s="78"/>
      <c r="E606" s="79"/>
      <c r="F606" s="79"/>
    </row>
    <row r="607" spans="1:6" x14ac:dyDescent="0.25">
      <c r="A607" s="76"/>
      <c r="B607" s="145"/>
      <c r="C607" s="77"/>
      <c r="D607" s="78"/>
      <c r="E607" s="79"/>
      <c r="F607" s="79"/>
    </row>
    <row r="608" spans="1:6" x14ac:dyDescent="0.25">
      <c r="A608" s="76"/>
      <c r="B608" s="145"/>
      <c r="C608" s="77"/>
      <c r="D608" s="78"/>
      <c r="E608" s="79"/>
      <c r="F608" s="79"/>
    </row>
    <row r="609" spans="1:6" x14ac:dyDescent="0.25">
      <c r="A609" s="76"/>
      <c r="B609" s="145"/>
      <c r="C609" s="77"/>
      <c r="D609" s="78"/>
      <c r="E609" s="79"/>
      <c r="F609" s="79"/>
    </row>
    <row r="610" spans="1:6" x14ac:dyDescent="0.25">
      <c r="A610" s="76"/>
      <c r="B610" s="145"/>
      <c r="C610" s="77"/>
      <c r="D610" s="78"/>
      <c r="E610" s="79"/>
      <c r="F610" s="79"/>
    </row>
    <row r="611" spans="1:6" x14ac:dyDescent="0.25">
      <c r="A611" s="76"/>
      <c r="B611" s="145"/>
      <c r="C611" s="77"/>
      <c r="D611" s="78"/>
      <c r="E611" s="79"/>
      <c r="F611" s="79"/>
    </row>
    <row r="612" spans="1:6" x14ac:dyDescent="0.25">
      <c r="A612" s="76"/>
      <c r="B612" s="145"/>
      <c r="C612" s="77"/>
      <c r="D612" s="78"/>
      <c r="E612" s="79"/>
      <c r="F612" s="79"/>
    </row>
    <row r="613" spans="1:6" x14ac:dyDescent="0.25">
      <c r="A613" s="76"/>
      <c r="B613" s="145"/>
      <c r="C613" s="77"/>
      <c r="D613" s="78"/>
      <c r="E613" s="79"/>
      <c r="F613" s="79"/>
    </row>
    <row r="614" spans="1:6" x14ac:dyDescent="0.25">
      <c r="A614" s="76"/>
      <c r="B614" s="145"/>
      <c r="C614" s="77"/>
      <c r="D614" s="78"/>
      <c r="E614" s="79"/>
      <c r="F614" s="79"/>
    </row>
    <row r="615" spans="1:6" x14ac:dyDescent="0.25">
      <c r="A615" s="76"/>
      <c r="B615" s="145"/>
      <c r="C615" s="77"/>
      <c r="D615" s="78"/>
      <c r="E615" s="79"/>
      <c r="F615" s="79"/>
    </row>
    <row r="616" spans="1:6" x14ac:dyDescent="0.25">
      <c r="A616" s="76"/>
      <c r="B616" s="145"/>
      <c r="C616" s="77"/>
      <c r="D616" s="78"/>
      <c r="E616" s="79"/>
      <c r="F616" s="79"/>
    </row>
    <row r="617" spans="1:6" x14ac:dyDescent="0.25">
      <c r="A617" s="76"/>
      <c r="B617" s="145"/>
      <c r="C617" s="77"/>
      <c r="D617" s="78"/>
      <c r="E617" s="79"/>
      <c r="F617" s="79"/>
    </row>
    <row r="618" spans="1:6" x14ac:dyDescent="0.25">
      <c r="A618" s="76"/>
      <c r="B618" s="145"/>
      <c r="C618" s="77"/>
      <c r="D618" s="78"/>
      <c r="E618" s="79"/>
      <c r="F618" s="79"/>
    </row>
    <row r="619" spans="1:6" x14ac:dyDescent="0.25">
      <c r="A619" s="76"/>
      <c r="B619" s="145"/>
      <c r="C619" s="77"/>
      <c r="D619" s="78"/>
      <c r="E619" s="79"/>
      <c r="F619" s="79"/>
    </row>
    <row r="620" spans="1:6" x14ac:dyDescent="0.25">
      <c r="A620" s="76"/>
      <c r="B620" s="145"/>
      <c r="C620" s="77"/>
      <c r="D620" s="78"/>
      <c r="E620" s="79"/>
      <c r="F620" s="79"/>
    </row>
    <row r="621" spans="1:6" x14ac:dyDescent="0.25">
      <c r="A621" s="76"/>
      <c r="B621" s="145"/>
      <c r="C621" s="77"/>
      <c r="D621" s="78"/>
      <c r="E621" s="79"/>
      <c r="F621" s="79"/>
    </row>
    <row r="622" spans="1:6" x14ac:dyDescent="0.25">
      <c r="A622" s="76"/>
      <c r="B622" s="145"/>
      <c r="C622" s="77"/>
      <c r="D622" s="78"/>
      <c r="E622" s="79"/>
      <c r="F622" s="79"/>
    </row>
    <row r="623" spans="1:6" x14ac:dyDescent="0.25">
      <c r="A623" s="76"/>
      <c r="B623" s="145"/>
      <c r="C623" s="77"/>
      <c r="D623" s="78"/>
      <c r="E623" s="79"/>
      <c r="F623" s="79"/>
    </row>
    <row r="624" spans="1:6" x14ac:dyDescent="0.25">
      <c r="A624" s="76"/>
      <c r="B624" s="145"/>
      <c r="C624" s="77"/>
      <c r="D624" s="78"/>
      <c r="E624" s="79"/>
      <c r="F624" s="79"/>
    </row>
    <row r="625" spans="1:6" x14ac:dyDescent="0.25">
      <c r="A625" s="76"/>
      <c r="B625" s="145"/>
      <c r="C625" s="77"/>
      <c r="D625" s="78"/>
      <c r="E625" s="79"/>
      <c r="F625" s="79"/>
    </row>
    <row r="626" spans="1:6" x14ac:dyDescent="0.25">
      <c r="A626" s="76"/>
      <c r="B626" s="145"/>
      <c r="C626" s="77"/>
      <c r="D626" s="78"/>
      <c r="E626" s="79"/>
      <c r="F626" s="79"/>
    </row>
    <row r="627" spans="1:6" x14ac:dyDescent="0.25">
      <c r="A627" s="76"/>
      <c r="B627" s="145"/>
      <c r="C627" s="77"/>
      <c r="D627" s="78"/>
      <c r="E627" s="79"/>
      <c r="F627" s="79"/>
    </row>
    <row r="628" spans="1:6" x14ac:dyDescent="0.25">
      <c r="A628" s="76"/>
      <c r="B628" s="145"/>
      <c r="C628" s="77"/>
      <c r="D628" s="78"/>
      <c r="E628" s="79"/>
      <c r="F628" s="79"/>
    </row>
    <row r="629" spans="1:6" x14ac:dyDescent="0.25">
      <c r="A629" s="76"/>
      <c r="B629" s="145"/>
      <c r="C629" s="77"/>
      <c r="D629" s="78"/>
      <c r="E629" s="79"/>
      <c r="F629" s="79"/>
    </row>
    <row r="630" spans="1:6" x14ac:dyDescent="0.25">
      <c r="A630" s="76"/>
      <c r="B630" s="145"/>
      <c r="C630" s="77"/>
      <c r="D630" s="78"/>
      <c r="E630" s="79"/>
      <c r="F630" s="79"/>
    </row>
    <row r="631" spans="1:6" x14ac:dyDescent="0.25">
      <c r="A631" s="76"/>
      <c r="B631" s="145"/>
      <c r="C631" s="77"/>
      <c r="D631" s="78"/>
      <c r="E631" s="79"/>
      <c r="F631" s="79"/>
    </row>
    <row r="632" spans="1:6" x14ac:dyDescent="0.25">
      <c r="A632" s="76"/>
      <c r="B632" s="145"/>
      <c r="C632" s="77"/>
      <c r="D632" s="78"/>
      <c r="E632" s="79"/>
      <c r="F632" s="79"/>
    </row>
    <row r="633" spans="1:6" x14ac:dyDescent="0.25">
      <c r="A633" s="76"/>
      <c r="B633" s="145"/>
      <c r="C633" s="77"/>
      <c r="D633" s="78"/>
      <c r="E633" s="79"/>
      <c r="F633" s="79"/>
    </row>
    <row r="634" spans="1:6" x14ac:dyDescent="0.25">
      <c r="A634" s="76"/>
      <c r="B634" s="145"/>
      <c r="C634" s="77"/>
      <c r="D634" s="78"/>
      <c r="E634" s="79"/>
      <c r="F634" s="79"/>
    </row>
    <row r="635" spans="1:6" x14ac:dyDescent="0.25">
      <c r="A635" s="76"/>
      <c r="B635" s="145"/>
      <c r="C635" s="77"/>
      <c r="D635" s="78"/>
      <c r="E635" s="79"/>
      <c r="F635" s="79"/>
    </row>
    <row r="636" spans="1:6" x14ac:dyDescent="0.25">
      <c r="A636" s="76"/>
      <c r="B636" s="145"/>
      <c r="C636" s="77"/>
      <c r="D636" s="78"/>
      <c r="E636" s="79"/>
      <c r="F636" s="79"/>
    </row>
    <row r="637" spans="1:6" x14ac:dyDescent="0.25">
      <c r="A637" s="76"/>
      <c r="B637" s="145"/>
      <c r="C637" s="77"/>
      <c r="D637" s="78"/>
      <c r="E637" s="79"/>
      <c r="F637" s="79"/>
    </row>
    <row r="638" spans="1:6" x14ac:dyDescent="0.25">
      <c r="A638" s="76"/>
      <c r="B638" s="145"/>
      <c r="C638" s="77"/>
      <c r="D638" s="78"/>
      <c r="E638" s="79"/>
      <c r="F638" s="79"/>
    </row>
    <row r="639" spans="1:6" x14ac:dyDescent="0.25">
      <c r="A639" s="76"/>
      <c r="B639" s="145"/>
      <c r="C639" s="77"/>
      <c r="D639" s="78"/>
      <c r="E639" s="79"/>
      <c r="F639" s="79"/>
    </row>
    <row r="640" spans="1:6" x14ac:dyDescent="0.25">
      <c r="A640" s="76"/>
      <c r="B640" s="145"/>
      <c r="C640" s="77"/>
      <c r="D640" s="78"/>
      <c r="E640" s="79"/>
      <c r="F640" s="79"/>
    </row>
    <row r="641" spans="1:6" x14ac:dyDescent="0.25">
      <c r="A641" s="76"/>
      <c r="B641" s="145"/>
      <c r="C641" s="77"/>
      <c r="D641" s="78"/>
      <c r="E641" s="79"/>
      <c r="F641" s="79"/>
    </row>
    <row r="642" spans="1:6" x14ac:dyDescent="0.25">
      <c r="A642" s="76"/>
      <c r="B642" s="145"/>
      <c r="C642" s="77"/>
      <c r="D642" s="78"/>
      <c r="E642" s="79"/>
      <c r="F642" s="79"/>
    </row>
    <row r="643" spans="1:6" x14ac:dyDescent="0.25">
      <c r="A643" s="76"/>
      <c r="B643" s="145"/>
      <c r="C643" s="77"/>
      <c r="D643" s="78"/>
      <c r="E643" s="79"/>
      <c r="F643" s="79"/>
    </row>
    <row r="644" spans="1:6" x14ac:dyDescent="0.25">
      <c r="A644" s="76"/>
      <c r="B644" s="145"/>
      <c r="C644" s="77"/>
      <c r="D644" s="78"/>
      <c r="E644" s="79"/>
      <c r="F644" s="79"/>
    </row>
    <row r="645" spans="1:6" x14ac:dyDescent="0.25">
      <c r="A645" s="76"/>
      <c r="B645" s="145"/>
      <c r="C645" s="77"/>
      <c r="D645" s="78"/>
      <c r="E645" s="79"/>
      <c r="F645" s="79"/>
    </row>
    <row r="646" spans="1:6" x14ac:dyDescent="0.25">
      <c r="A646" s="76"/>
      <c r="B646" s="145"/>
      <c r="C646" s="77"/>
      <c r="D646" s="78"/>
      <c r="E646" s="79"/>
      <c r="F646" s="79"/>
    </row>
    <row r="647" spans="1:6" x14ac:dyDescent="0.25">
      <c r="A647" s="76"/>
      <c r="B647" s="145"/>
      <c r="C647" s="77"/>
      <c r="D647" s="78"/>
      <c r="E647" s="79"/>
      <c r="F647" s="79"/>
    </row>
    <row r="648" spans="1:6" x14ac:dyDescent="0.25">
      <c r="A648" s="76"/>
      <c r="B648" s="145"/>
      <c r="C648" s="77"/>
      <c r="D648" s="78"/>
      <c r="E648" s="79"/>
      <c r="F648" s="79"/>
    </row>
    <row r="649" spans="1:6" x14ac:dyDescent="0.25">
      <c r="A649" s="76"/>
      <c r="B649" s="145"/>
      <c r="C649" s="77"/>
      <c r="D649" s="78"/>
      <c r="E649" s="79"/>
      <c r="F649" s="79"/>
    </row>
    <row r="650" spans="1:6" x14ac:dyDescent="0.25">
      <c r="A650" s="76"/>
      <c r="B650" s="145"/>
      <c r="C650" s="77"/>
      <c r="D650" s="78"/>
      <c r="E650" s="79"/>
      <c r="F650" s="79"/>
    </row>
    <row r="651" spans="1:6" x14ac:dyDescent="0.25">
      <c r="A651" s="76"/>
      <c r="B651" s="145"/>
      <c r="C651" s="77"/>
      <c r="D651" s="78"/>
      <c r="E651" s="79"/>
      <c r="F651" s="79"/>
    </row>
    <row r="652" spans="1:6" x14ac:dyDescent="0.25">
      <c r="A652" s="76"/>
      <c r="B652" s="145"/>
      <c r="C652" s="77"/>
      <c r="D652" s="78"/>
      <c r="E652" s="79"/>
      <c r="F652" s="79"/>
    </row>
    <row r="653" spans="1:6" x14ac:dyDescent="0.25">
      <c r="A653" s="76"/>
      <c r="B653" s="145"/>
      <c r="C653" s="77"/>
      <c r="D653" s="78"/>
      <c r="E653" s="79"/>
      <c r="F653" s="79"/>
    </row>
    <row r="654" spans="1:6" x14ac:dyDescent="0.25">
      <c r="A654" s="76"/>
      <c r="B654" s="145"/>
      <c r="C654" s="77"/>
      <c r="D654" s="78"/>
      <c r="E654" s="79"/>
      <c r="F654" s="79"/>
    </row>
    <row r="655" spans="1:6" x14ac:dyDescent="0.25">
      <c r="A655" s="76"/>
      <c r="B655" s="145"/>
      <c r="C655" s="77"/>
      <c r="D655" s="78"/>
      <c r="E655" s="79"/>
      <c r="F655" s="79"/>
    </row>
    <row r="656" spans="1:6" x14ac:dyDescent="0.25">
      <c r="A656" s="76"/>
      <c r="B656" s="145"/>
      <c r="C656" s="77"/>
      <c r="D656" s="78"/>
      <c r="E656" s="79"/>
      <c r="F656" s="79"/>
    </row>
    <row r="657" spans="1:6" x14ac:dyDescent="0.25">
      <c r="A657" s="76"/>
      <c r="B657" s="145"/>
      <c r="C657" s="77"/>
      <c r="D657" s="78"/>
      <c r="E657" s="79"/>
      <c r="F657" s="79"/>
    </row>
    <row r="658" spans="1:6" x14ac:dyDescent="0.25">
      <c r="A658" s="76"/>
      <c r="B658" s="145"/>
      <c r="C658" s="77"/>
      <c r="D658" s="78"/>
      <c r="E658" s="79"/>
      <c r="F658" s="79"/>
    </row>
    <row r="659" spans="1:6" x14ac:dyDescent="0.25">
      <c r="A659" s="76"/>
      <c r="B659" s="145"/>
      <c r="C659" s="77"/>
      <c r="D659" s="78"/>
      <c r="E659" s="79"/>
      <c r="F659" s="79"/>
    </row>
    <row r="660" spans="1:6" x14ac:dyDescent="0.25">
      <c r="A660" s="76"/>
      <c r="B660" s="145"/>
      <c r="C660" s="77"/>
      <c r="D660" s="78"/>
      <c r="E660" s="79"/>
      <c r="F660" s="79"/>
    </row>
    <row r="661" spans="1:6" x14ac:dyDescent="0.25">
      <c r="A661" s="76"/>
      <c r="B661" s="145"/>
      <c r="C661" s="77"/>
      <c r="D661" s="78"/>
      <c r="E661" s="79"/>
      <c r="F661" s="79"/>
    </row>
    <row r="662" spans="1:6" x14ac:dyDescent="0.25">
      <c r="A662" s="76"/>
      <c r="B662" s="145"/>
      <c r="C662" s="77"/>
      <c r="D662" s="78"/>
      <c r="E662" s="79"/>
      <c r="F662" s="79"/>
    </row>
    <row r="663" spans="1:6" x14ac:dyDescent="0.25">
      <c r="A663" s="76"/>
      <c r="B663" s="145"/>
      <c r="C663" s="77"/>
      <c r="D663" s="78"/>
      <c r="E663" s="79"/>
      <c r="F663" s="79"/>
    </row>
    <row r="664" spans="1:6" x14ac:dyDescent="0.25">
      <c r="A664" s="76"/>
      <c r="B664" s="145"/>
      <c r="C664" s="77"/>
      <c r="D664" s="78"/>
      <c r="E664" s="79"/>
      <c r="F664" s="79"/>
    </row>
    <row r="665" spans="1:6" x14ac:dyDescent="0.25">
      <c r="A665" s="76"/>
      <c r="B665" s="145"/>
      <c r="C665" s="77"/>
      <c r="D665" s="78"/>
      <c r="E665" s="79"/>
      <c r="F665" s="79"/>
    </row>
    <row r="666" spans="1:6" x14ac:dyDescent="0.25">
      <c r="A666" s="76"/>
      <c r="B666" s="145"/>
      <c r="C666" s="77"/>
      <c r="D666" s="78"/>
      <c r="E666" s="79"/>
      <c r="F666" s="79"/>
    </row>
    <row r="667" spans="1:6" x14ac:dyDescent="0.25">
      <c r="A667" s="76"/>
      <c r="B667" s="145"/>
      <c r="C667" s="77"/>
      <c r="D667" s="78"/>
      <c r="E667" s="79"/>
      <c r="F667" s="79"/>
    </row>
    <row r="668" spans="1:6" x14ac:dyDescent="0.25">
      <c r="A668" s="76"/>
      <c r="B668" s="145"/>
      <c r="C668" s="77"/>
      <c r="D668" s="78"/>
      <c r="E668" s="79"/>
      <c r="F668" s="79"/>
    </row>
    <row r="669" spans="1:6" x14ac:dyDescent="0.25">
      <c r="A669" s="76"/>
      <c r="B669" s="145"/>
      <c r="C669" s="77"/>
      <c r="D669" s="78"/>
      <c r="E669" s="79"/>
      <c r="F669" s="79"/>
    </row>
    <row r="670" spans="1:6" x14ac:dyDescent="0.25">
      <c r="A670" s="76"/>
      <c r="B670" s="145"/>
      <c r="C670" s="77"/>
      <c r="D670" s="78"/>
      <c r="E670" s="79"/>
      <c r="F670" s="79"/>
    </row>
    <row r="671" spans="1:6" x14ac:dyDescent="0.25">
      <c r="A671" s="76"/>
      <c r="B671" s="145"/>
      <c r="C671" s="77"/>
      <c r="D671" s="78"/>
      <c r="E671" s="79"/>
      <c r="F671" s="79"/>
    </row>
    <row r="672" spans="1:6" x14ac:dyDescent="0.25">
      <c r="A672" s="76"/>
      <c r="B672" s="145"/>
      <c r="C672" s="77"/>
      <c r="D672" s="78"/>
      <c r="E672" s="79"/>
      <c r="F672" s="79"/>
    </row>
    <row r="673" spans="1:6" x14ac:dyDescent="0.25">
      <c r="A673" s="76"/>
      <c r="B673" s="145"/>
      <c r="C673" s="77"/>
      <c r="D673" s="78"/>
      <c r="E673" s="79"/>
      <c r="F673" s="79"/>
    </row>
    <row r="674" spans="1:6" x14ac:dyDescent="0.25">
      <c r="A674" s="76"/>
      <c r="B674" s="145"/>
      <c r="C674" s="77"/>
      <c r="D674" s="78"/>
      <c r="E674" s="79"/>
      <c r="F674" s="79"/>
    </row>
    <row r="675" spans="1:6" x14ac:dyDescent="0.25">
      <c r="A675" s="76"/>
      <c r="B675" s="145"/>
      <c r="C675" s="77"/>
      <c r="D675" s="78"/>
      <c r="E675" s="79"/>
      <c r="F675" s="79"/>
    </row>
    <row r="676" spans="1:6" x14ac:dyDescent="0.25">
      <c r="A676" s="76"/>
      <c r="B676" s="145"/>
      <c r="C676" s="77"/>
      <c r="D676" s="78"/>
      <c r="E676" s="79"/>
      <c r="F676" s="79"/>
    </row>
    <row r="677" spans="1:6" x14ac:dyDescent="0.25">
      <c r="A677" s="76"/>
      <c r="B677" s="145"/>
      <c r="C677" s="77"/>
      <c r="D677" s="78"/>
      <c r="E677" s="79"/>
      <c r="F677" s="79"/>
    </row>
    <row r="678" spans="1:6" x14ac:dyDescent="0.25">
      <c r="A678" s="76"/>
      <c r="B678" s="145"/>
      <c r="C678" s="77"/>
      <c r="D678" s="78"/>
      <c r="E678" s="79"/>
      <c r="F678" s="79"/>
    </row>
    <row r="679" spans="1:6" x14ac:dyDescent="0.25">
      <c r="A679" s="76"/>
      <c r="B679" s="145"/>
      <c r="C679" s="77"/>
      <c r="D679" s="78"/>
      <c r="E679" s="79"/>
      <c r="F679" s="79"/>
    </row>
    <row r="680" spans="1:6" x14ac:dyDescent="0.25">
      <c r="A680" s="76"/>
      <c r="B680" s="145"/>
      <c r="C680" s="77"/>
      <c r="D680" s="78"/>
      <c r="E680" s="79"/>
      <c r="F680" s="79"/>
    </row>
    <row r="681" spans="1:6" x14ac:dyDescent="0.25">
      <c r="A681" s="76"/>
      <c r="B681" s="145"/>
      <c r="C681" s="77"/>
      <c r="D681" s="78"/>
      <c r="E681" s="79"/>
      <c r="F681" s="79"/>
    </row>
    <row r="682" spans="1:6" x14ac:dyDescent="0.25">
      <c r="A682" s="76"/>
      <c r="B682" s="145"/>
      <c r="C682" s="77"/>
      <c r="D682" s="78"/>
      <c r="E682" s="79"/>
      <c r="F682" s="79"/>
    </row>
    <row r="683" spans="1:6" x14ac:dyDescent="0.25">
      <c r="A683" s="76"/>
      <c r="B683" s="145"/>
      <c r="C683" s="77"/>
      <c r="D683" s="78"/>
      <c r="E683" s="79"/>
      <c r="F683" s="79"/>
    </row>
    <row r="684" spans="1:6" x14ac:dyDescent="0.25">
      <c r="A684" s="76"/>
      <c r="B684" s="145"/>
      <c r="C684" s="77"/>
      <c r="D684" s="78"/>
      <c r="E684" s="79"/>
      <c r="F684" s="79"/>
    </row>
    <row r="685" spans="1:6" x14ac:dyDescent="0.25">
      <c r="A685" s="76"/>
      <c r="B685" s="145"/>
      <c r="C685" s="77"/>
      <c r="D685" s="78"/>
      <c r="E685" s="79"/>
      <c r="F685" s="79"/>
    </row>
    <row r="686" spans="1:6" x14ac:dyDescent="0.25">
      <c r="A686" s="76"/>
      <c r="B686" s="145"/>
      <c r="C686" s="77"/>
      <c r="D686" s="78"/>
      <c r="E686" s="79"/>
      <c r="F686" s="79"/>
    </row>
    <row r="687" spans="1:6" x14ac:dyDescent="0.25">
      <c r="A687" s="76"/>
      <c r="B687" s="145"/>
      <c r="C687" s="77"/>
      <c r="D687" s="78"/>
      <c r="E687" s="79"/>
      <c r="F687" s="79"/>
    </row>
    <row r="688" spans="1:6" x14ac:dyDescent="0.25">
      <c r="A688" s="76"/>
      <c r="B688" s="145"/>
      <c r="C688" s="77"/>
      <c r="D688" s="78"/>
      <c r="E688" s="79"/>
      <c r="F688" s="79"/>
    </row>
    <row r="689" spans="1:6" x14ac:dyDescent="0.25">
      <c r="A689" s="76"/>
      <c r="B689" s="145"/>
      <c r="C689" s="77"/>
      <c r="D689" s="78"/>
      <c r="E689" s="79"/>
      <c r="F689" s="79"/>
    </row>
    <row r="690" spans="1:6" x14ac:dyDescent="0.25">
      <c r="A690" s="76"/>
      <c r="B690" s="145"/>
      <c r="C690" s="77"/>
      <c r="D690" s="78"/>
      <c r="E690" s="79"/>
      <c r="F690" s="79"/>
    </row>
    <row r="691" spans="1:6" x14ac:dyDescent="0.25">
      <c r="A691" s="76"/>
      <c r="B691" s="145"/>
      <c r="C691" s="77"/>
      <c r="D691" s="78"/>
      <c r="E691" s="79"/>
      <c r="F691" s="79"/>
    </row>
    <row r="692" spans="1:6" x14ac:dyDescent="0.25">
      <c r="A692" s="76"/>
      <c r="B692" s="145"/>
      <c r="C692" s="77"/>
      <c r="D692" s="78"/>
      <c r="E692" s="79"/>
      <c r="F692" s="79"/>
    </row>
    <row r="693" spans="1:6" x14ac:dyDescent="0.25">
      <c r="A693" s="76"/>
      <c r="B693" s="145"/>
      <c r="C693" s="77"/>
      <c r="D693" s="78"/>
      <c r="E693" s="79"/>
      <c r="F693" s="79"/>
    </row>
    <row r="694" spans="1:6" x14ac:dyDescent="0.25">
      <c r="A694" s="76"/>
      <c r="B694" s="145"/>
      <c r="C694" s="77"/>
      <c r="D694" s="78"/>
      <c r="E694" s="79"/>
      <c r="F694" s="79"/>
    </row>
    <row r="695" spans="1:6" x14ac:dyDescent="0.25">
      <c r="A695" s="76"/>
      <c r="B695" s="145"/>
      <c r="C695" s="77"/>
      <c r="D695" s="78"/>
      <c r="E695" s="79"/>
      <c r="F695" s="79"/>
    </row>
    <row r="696" spans="1:6" x14ac:dyDescent="0.25">
      <c r="A696" s="76"/>
      <c r="B696" s="145"/>
      <c r="C696" s="77"/>
      <c r="D696" s="78"/>
      <c r="E696" s="79"/>
      <c r="F696" s="79"/>
    </row>
    <row r="697" spans="1:6" x14ac:dyDescent="0.25">
      <c r="A697" s="76"/>
      <c r="B697" s="145"/>
      <c r="C697" s="77"/>
      <c r="D697" s="78"/>
      <c r="E697" s="79"/>
      <c r="F697" s="79"/>
    </row>
    <row r="698" spans="1:6" x14ac:dyDescent="0.25">
      <c r="A698" s="76"/>
      <c r="B698" s="145"/>
      <c r="C698" s="77"/>
      <c r="D698" s="78"/>
      <c r="E698" s="79"/>
      <c r="F698" s="79"/>
    </row>
    <row r="699" spans="1:6" x14ac:dyDescent="0.25">
      <c r="A699" s="76"/>
      <c r="B699" s="145"/>
      <c r="C699" s="77"/>
      <c r="D699" s="78"/>
      <c r="E699" s="79"/>
      <c r="F699" s="79"/>
    </row>
    <row r="700" spans="1:6" x14ac:dyDescent="0.25">
      <c r="A700" s="76"/>
      <c r="B700" s="145"/>
      <c r="C700" s="77"/>
      <c r="D700" s="78"/>
      <c r="E700" s="79"/>
      <c r="F700" s="79"/>
    </row>
    <row r="701" spans="1:6" x14ac:dyDescent="0.25">
      <c r="A701" s="76"/>
      <c r="B701" s="145"/>
      <c r="C701" s="77"/>
      <c r="D701" s="78"/>
      <c r="E701" s="79"/>
      <c r="F701" s="79"/>
    </row>
    <row r="702" spans="1:6" x14ac:dyDescent="0.25">
      <c r="A702" s="76"/>
      <c r="B702" s="145"/>
      <c r="C702" s="77"/>
      <c r="D702" s="78"/>
      <c r="E702" s="79"/>
      <c r="F702" s="79"/>
    </row>
    <row r="703" spans="1:6" x14ac:dyDescent="0.25">
      <c r="A703" s="76"/>
      <c r="B703" s="145"/>
      <c r="C703" s="77"/>
      <c r="D703" s="78"/>
      <c r="E703" s="79"/>
      <c r="F703" s="79"/>
    </row>
    <row r="704" spans="1:6" x14ac:dyDescent="0.25">
      <c r="A704" s="76"/>
      <c r="B704" s="145"/>
      <c r="C704" s="77"/>
      <c r="D704" s="78"/>
      <c r="E704" s="79"/>
      <c r="F704" s="79"/>
    </row>
    <row r="705" spans="1:6" x14ac:dyDescent="0.25">
      <c r="A705" s="76"/>
      <c r="B705" s="145"/>
      <c r="C705" s="77"/>
      <c r="D705" s="78"/>
      <c r="E705" s="79"/>
      <c r="F705" s="79"/>
    </row>
    <row r="706" spans="1:6" x14ac:dyDescent="0.25">
      <c r="A706" s="76"/>
      <c r="B706" s="145"/>
      <c r="C706" s="77"/>
      <c r="D706" s="78"/>
      <c r="E706" s="79"/>
      <c r="F706" s="79"/>
    </row>
    <row r="707" spans="1:6" x14ac:dyDescent="0.25">
      <c r="A707" s="76"/>
      <c r="B707" s="145"/>
      <c r="C707" s="77"/>
      <c r="D707" s="78"/>
      <c r="E707" s="79"/>
      <c r="F707" s="79"/>
    </row>
    <row r="708" spans="1:6" x14ac:dyDescent="0.25">
      <c r="A708" s="76"/>
      <c r="B708" s="145"/>
      <c r="C708" s="77"/>
      <c r="D708" s="78"/>
      <c r="E708" s="79"/>
      <c r="F708" s="79"/>
    </row>
    <row r="709" spans="1:6" x14ac:dyDescent="0.25">
      <c r="A709" s="76"/>
      <c r="B709" s="145"/>
      <c r="C709" s="77"/>
      <c r="D709" s="78"/>
      <c r="E709" s="79"/>
      <c r="F709" s="79"/>
    </row>
    <row r="710" spans="1:6" x14ac:dyDescent="0.25">
      <c r="A710" s="76"/>
      <c r="B710" s="145"/>
      <c r="C710" s="77"/>
      <c r="D710" s="78"/>
      <c r="E710" s="79"/>
      <c r="F710" s="79"/>
    </row>
    <row r="711" spans="1:6" x14ac:dyDescent="0.25">
      <c r="A711" s="76"/>
      <c r="B711" s="145"/>
      <c r="C711" s="77"/>
      <c r="D711" s="78"/>
      <c r="E711" s="79"/>
      <c r="F711" s="79"/>
    </row>
    <row r="712" spans="1:6" x14ac:dyDescent="0.25">
      <c r="A712" s="76"/>
      <c r="B712" s="145"/>
      <c r="C712" s="77"/>
      <c r="D712" s="78"/>
      <c r="E712" s="79"/>
      <c r="F712" s="79"/>
    </row>
    <row r="713" spans="1:6" x14ac:dyDescent="0.25">
      <c r="A713" s="76"/>
      <c r="B713" s="145"/>
      <c r="C713" s="77"/>
      <c r="D713" s="78"/>
      <c r="E713" s="79"/>
      <c r="F713" s="79"/>
    </row>
    <row r="714" spans="1:6" x14ac:dyDescent="0.25">
      <c r="A714" s="76"/>
      <c r="B714" s="145"/>
      <c r="C714" s="77"/>
      <c r="D714" s="78"/>
      <c r="E714" s="79"/>
      <c r="F714" s="79"/>
    </row>
    <row r="715" spans="1:6" x14ac:dyDescent="0.25">
      <c r="A715" s="76"/>
      <c r="B715" s="145"/>
      <c r="C715" s="77"/>
      <c r="D715" s="78"/>
      <c r="E715" s="79"/>
      <c r="F715" s="79"/>
    </row>
    <row r="716" spans="1:6" x14ac:dyDescent="0.25">
      <c r="A716" s="76"/>
      <c r="B716" s="145"/>
      <c r="C716" s="77"/>
      <c r="D716" s="78"/>
      <c r="E716" s="79"/>
      <c r="F716" s="79"/>
    </row>
    <row r="717" spans="1:6" x14ac:dyDescent="0.25">
      <c r="A717" s="76"/>
      <c r="B717" s="145"/>
      <c r="C717" s="77"/>
      <c r="D717" s="78"/>
      <c r="E717" s="79"/>
      <c r="F717" s="79"/>
    </row>
    <row r="718" spans="1:6" x14ac:dyDescent="0.25">
      <c r="A718" s="76"/>
      <c r="B718" s="145"/>
      <c r="C718" s="77"/>
      <c r="D718" s="78"/>
      <c r="E718" s="79"/>
      <c r="F718" s="79"/>
    </row>
    <row r="719" spans="1:6" x14ac:dyDescent="0.25">
      <c r="A719" s="76"/>
      <c r="B719" s="145"/>
      <c r="C719" s="77"/>
      <c r="D719" s="78"/>
      <c r="E719" s="79"/>
      <c r="F719" s="79"/>
    </row>
    <row r="720" spans="1:6" x14ac:dyDescent="0.25">
      <c r="A720" s="76"/>
      <c r="B720" s="145"/>
      <c r="C720" s="77"/>
      <c r="D720" s="78"/>
      <c r="E720" s="79"/>
      <c r="F720" s="79"/>
    </row>
    <row r="721" spans="1:6" x14ac:dyDescent="0.25">
      <c r="A721" s="76"/>
      <c r="B721" s="145"/>
      <c r="C721" s="77"/>
      <c r="D721" s="78"/>
      <c r="E721" s="79"/>
      <c r="F721" s="79"/>
    </row>
    <row r="722" spans="1:6" x14ac:dyDescent="0.25">
      <c r="A722" s="76"/>
      <c r="B722" s="145"/>
      <c r="C722" s="77"/>
      <c r="D722" s="78"/>
      <c r="E722" s="79"/>
      <c r="F722" s="79"/>
    </row>
    <row r="723" spans="1:6" x14ac:dyDescent="0.25">
      <c r="A723" s="76"/>
      <c r="B723" s="145"/>
      <c r="C723" s="77"/>
      <c r="D723" s="78"/>
      <c r="E723" s="79"/>
      <c r="F723" s="79"/>
    </row>
    <row r="724" spans="1:6" x14ac:dyDescent="0.25">
      <c r="A724" s="76"/>
      <c r="B724" s="145"/>
      <c r="C724" s="77"/>
      <c r="D724" s="78"/>
      <c r="E724" s="79"/>
      <c r="F724" s="79"/>
    </row>
    <row r="725" spans="1:6" x14ac:dyDescent="0.25">
      <c r="A725" s="76"/>
      <c r="B725" s="145"/>
      <c r="C725" s="77"/>
      <c r="D725" s="78"/>
      <c r="E725" s="79"/>
      <c r="F725" s="79"/>
    </row>
    <row r="726" spans="1:6" x14ac:dyDescent="0.25">
      <c r="A726" s="76"/>
      <c r="B726" s="145"/>
      <c r="C726" s="77"/>
      <c r="D726" s="78"/>
      <c r="E726" s="79"/>
      <c r="F726" s="79"/>
    </row>
    <row r="727" spans="1:6" x14ac:dyDescent="0.25">
      <c r="A727" s="76"/>
      <c r="B727" s="145"/>
      <c r="C727" s="77"/>
      <c r="D727" s="78"/>
      <c r="E727" s="79"/>
      <c r="F727" s="79"/>
    </row>
    <row r="728" spans="1:6" x14ac:dyDescent="0.25">
      <c r="A728" s="76"/>
      <c r="B728" s="145"/>
      <c r="C728" s="77"/>
      <c r="D728" s="78"/>
      <c r="E728" s="79"/>
      <c r="F728" s="79"/>
    </row>
    <row r="729" spans="1:6" x14ac:dyDescent="0.25">
      <c r="A729" s="76"/>
      <c r="B729" s="145"/>
      <c r="C729" s="77"/>
      <c r="D729" s="78"/>
      <c r="E729" s="79"/>
      <c r="F729" s="79"/>
    </row>
    <row r="730" spans="1:6" x14ac:dyDescent="0.25">
      <c r="A730" s="76"/>
      <c r="B730" s="145"/>
      <c r="C730" s="77"/>
      <c r="D730" s="78"/>
      <c r="E730" s="79"/>
      <c r="F730" s="79"/>
    </row>
    <row r="731" spans="1:6" x14ac:dyDescent="0.25">
      <c r="A731" s="76"/>
      <c r="B731" s="145"/>
      <c r="C731" s="77"/>
      <c r="D731" s="78"/>
      <c r="E731" s="79"/>
      <c r="F731" s="79"/>
    </row>
    <row r="732" spans="1:6" x14ac:dyDescent="0.25">
      <c r="A732" s="76"/>
      <c r="B732" s="145"/>
      <c r="C732" s="77"/>
      <c r="D732" s="78"/>
      <c r="E732" s="79"/>
      <c r="F732" s="79"/>
    </row>
    <row r="733" spans="1:6" x14ac:dyDescent="0.25">
      <c r="A733" s="76"/>
      <c r="B733" s="145"/>
      <c r="C733" s="77"/>
      <c r="D733" s="78"/>
      <c r="E733" s="79"/>
      <c r="F733" s="79"/>
    </row>
    <row r="734" spans="1:6" x14ac:dyDescent="0.25">
      <c r="A734" s="76"/>
      <c r="B734" s="145"/>
      <c r="C734" s="77"/>
      <c r="D734" s="78"/>
      <c r="E734" s="79"/>
      <c r="F734" s="79"/>
    </row>
    <row r="735" spans="1:6" x14ac:dyDescent="0.25">
      <c r="A735" s="76"/>
      <c r="B735" s="145"/>
      <c r="C735" s="77"/>
      <c r="D735" s="78"/>
      <c r="E735" s="79"/>
      <c r="F735" s="79"/>
    </row>
    <row r="736" spans="1:6" x14ac:dyDescent="0.25">
      <c r="A736" s="76"/>
      <c r="B736" s="145"/>
      <c r="C736" s="77"/>
      <c r="D736" s="78"/>
      <c r="E736" s="79"/>
      <c r="F736" s="79"/>
    </row>
    <row r="737" spans="1:6" x14ac:dyDescent="0.25">
      <c r="A737" s="76"/>
      <c r="B737" s="145"/>
      <c r="C737" s="77"/>
      <c r="D737" s="78"/>
      <c r="E737" s="79"/>
      <c r="F737" s="79"/>
    </row>
    <row r="738" spans="1:6" x14ac:dyDescent="0.25">
      <c r="A738" s="76"/>
      <c r="B738" s="145"/>
      <c r="C738" s="77"/>
      <c r="D738" s="78"/>
      <c r="E738" s="79"/>
      <c r="F738" s="79"/>
    </row>
    <row r="739" spans="1:6" x14ac:dyDescent="0.25">
      <c r="A739" s="76"/>
      <c r="B739" s="145"/>
      <c r="C739" s="77"/>
      <c r="D739" s="78"/>
      <c r="E739" s="79"/>
      <c r="F739" s="79"/>
    </row>
    <row r="740" spans="1:6" x14ac:dyDescent="0.25">
      <c r="A740" s="76"/>
      <c r="B740" s="145"/>
      <c r="C740" s="77"/>
      <c r="D740" s="78"/>
      <c r="E740" s="79"/>
      <c r="F740" s="79"/>
    </row>
    <row r="741" spans="1:6" x14ac:dyDescent="0.25">
      <c r="A741" s="76"/>
      <c r="B741" s="145"/>
      <c r="C741" s="77"/>
      <c r="D741" s="78"/>
      <c r="E741" s="79"/>
      <c r="F741" s="79"/>
    </row>
    <row r="742" spans="1:6" x14ac:dyDescent="0.25">
      <c r="A742" s="76"/>
      <c r="B742" s="145"/>
      <c r="C742" s="77"/>
      <c r="D742" s="78"/>
      <c r="E742" s="79"/>
      <c r="F742" s="79"/>
    </row>
    <row r="743" spans="1:6" x14ac:dyDescent="0.25">
      <c r="A743" s="76"/>
      <c r="B743" s="145"/>
      <c r="C743" s="77"/>
      <c r="D743" s="78"/>
      <c r="E743" s="79"/>
      <c r="F743" s="79"/>
    </row>
    <row r="744" spans="1:6" x14ac:dyDescent="0.25">
      <c r="A744" s="76"/>
      <c r="B744" s="145"/>
      <c r="C744" s="77"/>
      <c r="D744" s="78"/>
      <c r="E744" s="79"/>
      <c r="F744" s="79"/>
    </row>
    <row r="745" spans="1:6" x14ac:dyDescent="0.25">
      <c r="A745" s="76"/>
      <c r="B745" s="145"/>
      <c r="C745" s="77"/>
      <c r="D745" s="78"/>
      <c r="E745" s="79"/>
      <c r="F745" s="79"/>
    </row>
    <row r="746" spans="1:6" x14ac:dyDescent="0.25">
      <c r="A746" s="76"/>
      <c r="B746" s="145"/>
      <c r="C746" s="77"/>
      <c r="D746" s="78"/>
      <c r="E746" s="79"/>
      <c r="F746" s="79"/>
    </row>
    <row r="747" spans="1:6" x14ac:dyDescent="0.25">
      <c r="A747" s="76"/>
      <c r="B747" s="145"/>
      <c r="C747" s="77"/>
      <c r="D747" s="78"/>
      <c r="E747" s="79"/>
      <c r="F747" s="79"/>
    </row>
    <row r="748" spans="1:6" x14ac:dyDescent="0.25">
      <c r="A748" s="76"/>
      <c r="B748" s="145"/>
      <c r="C748" s="77"/>
      <c r="D748" s="78"/>
      <c r="E748" s="79"/>
      <c r="F748" s="79"/>
    </row>
    <row r="749" spans="1:6" x14ac:dyDescent="0.25">
      <c r="A749" s="76"/>
      <c r="B749" s="145"/>
      <c r="C749" s="77"/>
      <c r="D749" s="78"/>
      <c r="E749" s="79"/>
      <c r="F749" s="79"/>
    </row>
    <row r="750" spans="1:6" x14ac:dyDescent="0.25">
      <c r="A750" s="76"/>
      <c r="B750" s="145"/>
      <c r="C750" s="77"/>
      <c r="D750" s="78"/>
      <c r="E750" s="79"/>
      <c r="F750" s="79"/>
    </row>
    <row r="751" spans="1:6" x14ac:dyDescent="0.25">
      <c r="A751" s="76"/>
      <c r="B751" s="145"/>
      <c r="C751" s="77"/>
      <c r="D751" s="78"/>
      <c r="E751" s="79"/>
      <c r="F751" s="79"/>
    </row>
    <row r="752" spans="1:6" x14ac:dyDescent="0.25">
      <c r="A752" s="76"/>
      <c r="B752" s="145"/>
      <c r="C752" s="77"/>
      <c r="D752" s="78"/>
      <c r="E752" s="79"/>
      <c r="F752" s="79"/>
    </row>
    <row r="753" spans="1:6" x14ac:dyDescent="0.25">
      <c r="A753" s="76"/>
      <c r="B753" s="145"/>
      <c r="C753" s="77"/>
      <c r="D753" s="78"/>
      <c r="E753" s="79"/>
      <c r="F753" s="79"/>
    </row>
    <row r="754" spans="1:6" x14ac:dyDescent="0.25">
      <c r="A754" s="76"/>
      <c r="B754" s="145"/>
      <c r="C754" s="77"/>
      <c r="D754" s="78"/>
      <c r="E754" s="79"/>
      <c r="F754" s="79"/>
    </row>
    <row r="755" spans="1:6" x14ac:dyDescent="0.25">
      <c r="A755" s="76"/>
      <c r="B755" s="145"/>
      <c r="C755" s="77"/>
      <c r="D755" s="78"/>
      <c r="E755" s="79"/>
      <c r="F755" s="79"/>
    </row>
    <row r="756" spans="1:6" x14ac:dyDescent="0.25">
      <c r="A756" s="76"/>
      <c r="B756" s="145"/>
      <c r="C756" s="77"/>
      <c r="D756" s="78"/>
      <c r="E756" s="79"/>
      <c r="F756" s="79"/>
    </row>
    <row r="757" spans="1:6" x14ac:dyDescent="0.25">
      <c r="A757" s="76"/>
      <c r="B757" s="145"/>
      <c r="C757" s="77"/>
      <c r="D757" s="78"/>
      <c r="E757" s="79"/>
      <c r="F757" s="79"/>
    </row>
    <row r="758" spans="1:6" x14ac:dyDescent="0.25">
      <c r="A758" s="76"/>
      <c r="B758" s="145"/>
      <c r="C758" s="77"/>
      <c r="D758" s="78"/>
      <c r="E758" s="79"/>
      <c r="F758" s="79"/>
    </row>
    <row r="759" spans="1:6" x14ac:dyDescent="0.25">
      <c r="A759" s="76"/>
      <c r="B759" s="145"/>
      <c r="C759" s="77"/>
      <c r="D759" s="78"/>
      <c r="E759" s="79"/>
      <c r="F759" s="79"/>
    </row>
    <row r="760" spans="1:6" x14ac:dyDescent="0.25">
      <c r="A760" s="76"/>
      <c r="B760" s="145"/>
      <c r="C760" s="77"/>
      <c r="D760" s="78"/>
      <c r="E760" s="79"/>
      <c r="F760" s="79"/>
    </row>
    <row r="761" spans="1:6" x14ac:dyDescent="0.25">
      <c r="A761" s="76"/>
      <c r="B761" s="145"/>
      <c r="C761" s="77"/>
      <c r="D761" s="78"/>
      <c r="E761" s="79"/>
      <c r="F761" s="79"/>
    </row>
    <row r="762" spans="1:6" x14ac:dyDescent="0.25">
      <c r="A762" s="76"/>
      <c r="B762" s="145"/>
      <c r="C762" s="77"/>
      <c r="D762" s="78"/>
      <c r="E762" s="79"/>
      <c r="F762" s="79"/>
    </row>
    <row r="763" spans="1:6" x14ac:dyDescent="0.25">
      <c r="A763" s="76"/>
      <c r="B763" s="145"/>
      <c r="C763" s="77"/>
      <c r="D763" s="78"/>
      <c r="E763" s="79"/>
      <c r="F763" s="79"/>
    </row>
    <row r="764" spans="1:6" x14ac:dyDescent="0.25">
      <c r="A764" s="76"/>
      <c r="B764" s="145"/>
      <c r="C764" s="77"/>
      <c r="D764" s="78"/>
      <c r="E764" s="79"/>
      <c r="F764" s="79"/>
    </row>
    <row r="765" spans="1:6" x14ac:dyDescent="0.25">
      <c r="A765" s="76"/>
      <c r="B765" s="145"/>
      <c r="C765" s="77"/>
      <c r="D765" s="78"/>
      <c r="E765" s="79"/>
      <c r="F765" s="79"/>
    </row>
    <row r="766" spans="1:6" x14ac:dyDescent="0.25">
      <c r="A766" s="76"/>
      <c r="B766" s="145"/>
      <c r="C766" s="77"/>
      <c r="D766" s="78"/>
      <c r="E766" s="79"/>
      <c r="F766" s="79"/>
    </row>
    <row r="767" spans="1:6" x14ac:dyDescent="0.25">
      <c r="A767" s="76"/>
      <c r="B767" s="145"/>
      <c r="C767" s="77"/>
      <c r="D767" s="78"/>
      <c r="E767" s="79"/>
      <c r="F767" s="79"/>
    </row>
    <row r="768" spans="1:6" x14ac:dyDescent="0.25">
      <c r="A768" s="76"/>
      <c r="B768" s="145"/>
      <c r="C768" s="77"/>
      <c r="D768" s="78"/>
      <c r="E768" s="79"/>
      <c r="F768" s="79"/>
    </row>
    <row r="769" spans="1:6" x14ac:dyDescent="0.25">
      <c r="A769" s="76"/>
      <c r="B769" s="145"/>
      <c r="C769" s="77"/>
      <c r="D769" s="78"/>
      <c r="E769" s="79"/>
      <c r="F769" s="79"/>
    </row>
    <row r="770" spans="1:6" x14ac:dyDescent="0.25">
      <c r="A770" s="76"/>
      <c r="B770" s="145"/>
      <c r="C770" s="77"/>
      <c r="D770" s="78"/>
      <c r="E770" s="79"/>
      <c r="F770" s="79"/>
    </row>
    <row r="771" spans="1:6" x14ac:dyDescent="0.25">
      <c r="A771" s="76"/>
      <c r="B771" s="145"/>
      <c r="C771" s="77"/>
      <c r="D771" s="78"/>
      <c r="E771" s="79"/>
      <c r="F771" s="79"/>
    </row>
    <row r="772" spans="1:6" x14ac:dyDescent="0.25">
      <c r="A772" s="76"/>
      <c r="B772" s="145"/>
      <c r="C772" s="77"/>
      <c r="D772" s="78"/>
      <c r="E772" s="79"/>
      <c r="F772" s="79"/>
    </row>
    <row r="773" spans="1:6" x14ac:dyDescent="0.25">
      <c r="A773" s="76"/>
      <c r="B773" s="145"/>
      <c r="C773" s="77"/>
      <c r="D773" s="78"/>
      <c r="E773" s="79"/>
      <c r="F773" s="79"/>
    </row>
    <row r="774" spans="1:6" x14ac:dyDescent="0.25">
      <c r="A774" s="76"/>
      <c r="B774" s="145"/>
      <c r="C774" s="77"/>
      <c r="D774" s="78"/>
      <c r="E774" s="79"/>
      <c r="F774" s="79"/>
    </row>
    <row r="775" spans="1:6" x14ac:dyDescent="0.25">
      <c r="A775" s="76"/>
      <c r="B775" s="145"/>
      <c r="C775" s="77"/>
      <c r="D775" s="78"/>
      <c r="E775" s="79"/>
      <c r="F775" s="79"/>
    </row>
    <row r="776" spans="1:6" x14ac:dyDescent="0.25">
      <c r="A776" s="76"/>
      <c r="B776" s="145"/>
      <c r="C776" s="77"/>
      <c r="D776" s="78"/>
      <c r="E776" s="79"/>
      <c r="F776" s="79"/>
    </row>
    <row r="777" spans="1:6" x14ac:dyDescent="0.25">
      <c r="A777" s="76"/>
      <c r="B777" s="145"/>
      <c r="C777" s="77"/>
      <c r="D777" s="78"/>
      <c r="E777" s="79"/>
      <c r="F777" s="79"/>
    </row>
    <row r="778" spans="1:6" x14ac:dyDescent="0.25">
      <c r="A778" s="76"/>
      <c r="B778" s="145"/>
      <c r="C778" s="77"/>
      <c r="D778" s="78"/>
      <c r="E778" s="79"/>
      <c r="F778" s="79"/>
    </row>
    <row r="779" spans="1:6" x14ac:dyDescent="0.25">
      <c r="A779" s="76"/>
      <c r="B779" s="145"/>
      <c r="C779" s="77"/>
      <c r="D779" s="78"/>
      <c r="E779" s="79"/>
      <c r="F779" s="79"/>
    </row>
    <row r="780" spans="1:6" x14ac:dyDescent="0.25">
      <c r="A780" s="76"/>
      <c r="B780" s="145"/>
      <c r="C780" s="77"/>
      <c r="D780" s="78"/>
      <c r="E780" s="79"/>
      <c r="F780" s="79"/>
    </row>
    <row r="781" spans="1:6" x14ac:dyDescent="0.25">
      <c r="A781" s="76"/>
      <c r="B781" s="145"/>
      <c r="C781" s="77"/>
      <c r="D781" s="78"/>
      <c r="E781" s="79"/>
      <c r="F781" s="79"/>
    </row>
    <row r="782" spans="1:6" x14ac:dyDescent="0.25">
      <c r="A782" s="76"/>
      <c r="B782" s="145"/>
      <c r="C782" s="77"/>
      <c r="D782" s="78"/>
      <c r="E782" s="79"/>
      <c r="F782" s="79"/>
    </row>
    <row r="783" spans="1:6" x14ac:dyDescent="0.25">
      <c r="A783" s="76"/>
      <c r="B783" s="145"/>
      <c r="C783" s="77"/>
      <c r="D783" s="78"/>
      <c r="E783" s="79"/>
      <c r="F783" s="79"/>
    </row>
    <row r="784" spans="1:6" x14ac:dyDescent="0.25">
      <c r="A784" s="76"/>
      <c r="B784" s="145"/>
      <c r="C784" s="77"/>
      <c r="D784" s="78"/>
      <c r="E784" s="79"/>
      <c r="F784" s="79"/>
    </row>
    <row r="785" spans="1:6" x14ac:dyDescent="0.25">
      <c r="A785" s="76"/>
      <c r="B785" s="145"/>
      <c r="C785" s="77"/>
      <c r="D785" s="78"/>
      <c r="E785" s="79"/>
      <c r="F785" s="79"/>
    </row>
    <row r="786" spans="1:6" x14ac:dyDescent="0.25">
      <c r="A786" s="76"/>
      <c r="B786" s="145"/>
      <c r="C786" s="77"/>
      <c r="D786" s="78"/>
      <c r="E786" s="79"/>
      <c r="F786" s="79"/>
    </row>
    <row r="787" spans="1:6" x14ac:dyDescent="0.25">
      <c r="A787" s="76"/>
      <c r="B787" s="145"/>
      <c r="C787" s="77"/>
      <c r="D787" s="78"/>
      <c r="E787" s="79"/>
      <c r="F787" s="79"/>
    </row>
    <row r="788" spans="1:6" x14ac:dyDescent="0.25">
      <c r="A788" s="76"/>
      <c r="B788" s="145"/>
      <c r="C788" s="77"/>
      <c r="D788" s="78"/>
      <c r="E788" s="79"/>
      <c r="F788" s="79"/>
    </row>
    <row r="789" spans="1:6" x14ac:dyDescent="0.25">
      <c r="A789" s="76"/>
      <c r="B789" s="145"/>
      <c r="C789" s="77"/>
      <c r="D789" s="78"/>
      <c r="E789" s="79"/>
      <c r="F789" s="79"/>
    </row>
    <row r="790" spans="1:6" x14ac:dyDescent="0.25">
      <c r="A790" s="76"/>
      <c r="B790" s="145"/>
      <c r="C790" s="77"/>
      <c r="D790" s="78"/>
      <c r="E790" s="79"/>
      <c r="F790" s="79"/>
    </row>
    <row r="791" spans="1:6" x14ac:dyDescent="0.25">
      <c r="A791" s="76"/>
      <c r="B791" s="145"/>
      <c r="C791" s="77"/>
      <c r="D791" s="78"/>
      <c r="E791" s="79"/>
      <c r="F791" s="79"/>
    </row>
    <row r="792" spans="1:6" x14ac:dyDescent="0.25">
      <c r="A792" s="76"/>
      <c r="B792" s="145"/>
      <c r="C792" s="77"/>
      <c r="D792" s="78"/>
      <c r="E792" s="79"/>
      <c r="F792" s="79"/>
    </row>
    <row r="793" spans="1:6" x14ac:dyDescent="0.25">
      <c r="A793" s="76"/>
      <c r="B793" s="145"/>
      <c r="C793" s="77"/>
      <c r="D793" s="78"/>
      <c r="E793" s="79"/>
      <c r="F793" s="79"/>
    </row>
    <row r="794" spans="1:6" x14ac:dyDescent="0.25">
      <c r="A794" s="76"/>
      <c r="B794" s="145"/>
      <c r="C794" s="77"/>
      <c r="D794" s="78"/>
      <c r="E794" s="79"/>
      <c r="F794" s="79"/>
    </row>
    <row r="795" spans="1:6" x14ac:dyDescent="0.25">
      <c r="A795" s="76"/>
      <c r="B795" s="145"/>
      <c r="C795" s="77"/>
      <c r="D795" s="78"/>
      <c r="E795" s="79"/>
      <c r="F795" s="79"/>
    </row>
    <row r="796" spans="1:6" x14ac:dyDescent="0.25">
      <c r="A796" s="76"/>
      <c r="B796" s="145"/>
      <c r="C796" s="77"/>
      <c r="D796" s="78"/>
      <c r="E796" s="79"/>
      <c r="F796" s="79"/>
    </row>
    <row r="797" spans="1:6" x14ac:dyDescent="0.25">
      <c r="A797" s="76"/>
      <c r="B797" s="145"/>
      <c r="C797" s="77"/>
      <c r="D797" s="78"/>
      <c r="E797" s="79"/>
      <c r="F797" s="79"/>
    </row>
    <row r="798" spans="1:6" x14ac:dyDescent="0.25">
      <c r="A798" s="76"/>
      <c r="B798" s="145"/>
      <c r="C798" s="77"/>
      <c r="D798" s="78"/>
      <c r="E798" s="79"/>
      <c r="F798" s="79"/>
    </row>
    <row r="799" spans="1:6" x14ac:dyDescent="0.25">
      <c r="A799" s="76"/>
      <c r="B799" s="145"/>
      <c r="C799" s="77"/>
      <c r="D799" s="78"/>
      <c r="E799" s="79"/>
      <c r="F799" s="79"/>
    </row>
    <row r="800" spans="1:6" x14ac:dyDescent="0.25">
      <c r="A800" s="76"/>
      <c r="B800" s="145"/>
      <c r="C800" s="77"/>
      <c r="D800" s="78"/>
      <c r="E800" s="79"/>
      <c r="F800" s="79"/>
    </row>
    <row r="801" spans="1:6" x14ac:dyDescent="0.25">
      <c r="A801" s="76"/>
      <c r="B801" s="145"/>
      <c r="C801" s="77"/>
      <c r="D801" s="78"/>
      <c r="E801" s="79"/>
      <c r="F801" s="79"/>
    </row>
    <row r="802" spans="1:6" x14ac:dyDescent="0.25">
      <c r="A802" s="76"/>
      <c r="B802" s="145"/>
      <c r="C802" s="77"/>
      <c r="D802" s="78"/>
      <c r="E802" s="79"/>
      <c r="F802" s="79"/>
    </row>
    <row r="803" spans="1:6" x14ac:dyDescent="0.25">
      <c r="A803" s="76"/>
      <c r="B803" s="145"/>
      <c r="C803" s="77"/>
      <c r="D803" s="78"/>
      <c r="E803" s="79"/>
      <c r="F803" s="79"/>
    </row>
    <row r="804" spans="1:6" x14ac:dyDescent="0.25">
      <c r="A804" s="76"/>
      <c r="B804" s="145"/>
      <c r="C804" s="77"/>
      <c r="D804" s="78"/>
      <c r="E804" s="79"/>
      <c r="F804" s="79"/>
    </row>
    <row r="805" spans="1:6" x14ac:dyDescent="0.25">
      <c r="A805" s="76"/>
      <c r="B805" s="145"/>
      <c r="C805" s="77"/>
      <c r="D805" s="78"/>
      <c r="E805" s="79"/>
      <c r="F805" s="79"/>
    </row>
    <row r="806" spans="1:6" x14ac:dyDescent="0.25">
      <c r="A806" s="76"/>
      <c r="B806" s="145"/>
      <c r="C806" s="77"/>
      <c r="D806" s="78"/>
      <c r="E806" s="79"/>
      <c r="F806" s="79"/>
    </row>
    <row r="807" spans="1:6" x14ac:dyDescent="0.25">
      <c r="A807" s="76"/>
      <c r="B807" s="145"/>
      <c r="C807" s="77"/>
      <c r="D807" s="78"/>
      <c r="E807" s="79"/>
      <c r="F807" s="79"/>
    </row>
    <row r="808" spans="1:6" x14ac:dyDescent="0.25">
      <c r="A808" s="76"/>
      <c r="B808" s="145"/>
      <c r="C808" s="77"/>
      <c r="D808" s="78"/>
      <c r="E808" s="79"/>
      <c r="F808" s="79"/>
    </row>
    <row r="809" spans="1:6" x14ac:dyDescent="0.25">
      <c r="A809" s="76"/>
      <c r="B809" s="145"/>
      <c r="C809" s="77"/>
      <c r="D809" s="78"/>
      <c r="E809" s="79"/>
      <c r="F809" s="79"/>
    </row>
    <row r="810" spans="1:6" x14ac:dyDescent="0.25">
      <c r="A810" s="76"/>
      <c r="B810" s="145"/>
      <c r="C810" s="77"/>
      <c r="D810" s="78"/>
      <c r="E810" s="79"/>
      <c r="F810" s="79"/>
    </row>
    <row r="811" spans="1:6" x14ac:dyDescent="0.25">
      <c r="A811" s="76"/>
      <c r="B811" s="145"/>
      <c r="C811" s="77"/>
      <c r="D811" s="78"/>
      <c r="E811" s="79"/>
      <c r="F811" s="79"/>
    </row>
    <row r="812" spans="1:6" x14ac:dyDescent="0.25">
      <c r="A812" s="76"/>
      <c r="B812" s="145"/>
      <c r="C812" s="77"/>
      <c r="D812" s="78"/>
      <c r="E812" s="79"/>
      <c r="F812" s="79"/>
    </row>
    <row r="813" spans="1:6" x14ac:dyDescent="0.25">
      <c r="A813" s="76"/>
      <c r="B813" s="145"/>
      <c r="C813" s="77"/>
      <c r="D813" s="78"/>
      <c r="E813" s="79"/>
      <c r="F813" s="79"/>
    </row>
    <row r="814" spans="1:6" x14ac:dyDescent="0.25">
      <c r="A814" s="76"/>
      <c r="B814" s="145"/>
      <c r="C814" s="77"/>
      <c r="D814" s="78"/>
      <c r="E814" s="79"/>
      <c r="F814" s="79"/>
    </row>
    <row r="815" spans="1:6" x14ac:dyDescent="0.25">
      <c r="A815" s="76"/>
      <c r="B815" s="145"/>
      <c r="C815" s="77"/>
      <c r="D815" s="78"/>
      <c r="E815" s="79"/>
      <c r="F815" s="79"/>
    </row>
    <row r="816" spans="1:6" x14ac:dyDescent="0.25">
      <c r="A816" s="76"/>
      <c r="B816" s="145"/>
      <c r="C816" s="77"/>
      <c r="D816" s="78"/>
      <c r="E816" s="79"/>
      <c r="F816" s="79"/>
    </row>
    <row r="817" spans="1:6" x14ac:dyDescent="0.25">
      <c r="A817" s="76"/>
      <c r="B817" s="145"/>
      <c r="C817" s="77"/>
      <c r="D817" s="78"/>
      <c r="E817" s="79"/>
      <c r="F817" s="79"/>
    </row>
    <row r="818" spans="1:6" x14ac:dyDescent="0.25">
      <c r="A818" s="76"/>
      <c r="B818" s="145"/>
      <c r="C818" s="77"/>
      <c r="D818" s="78"/>
      <c r="E818" s="79"/>
      <c r="F818" s="79"/>
    </row>
    <row r="819" spans="1:6" x14ac:dyDescent="0.25">
      <c r="A819" s="76"/>
      <c r="B819" s="145"/>
      <c r="C819" s="77"/>
      <c r="D819" s="78"/>
      <c r="E819" s="79"/>
      <c r="F819" s="79"/>
    </row>
    <row r="820" spans="1:6" x14ac:dyDescent="0.25">
      <c r="A820" s="76"/>
      <c r="B820" s="145"/>
      <c r="C820" s="77"/>
      <c r="D820" s="78"/>
      <c r="E820" s="79"/>
      <c r="F820" s="79"/>
    </row>
    <row r="821" spans="1:6" x14ac:dyDescent="0.25">
      <c r="A821" s="76"/>
      <c r="B821" s="145"/>
      <c r="C821" s="77"/>
      <c r="D821" s="78"/>
      <c r="E821" s="79"/>
      <c r="F821" s="79"/>
    </row>
    <row r="822" spans="1:6" x14ac:dyDescent="0.25">
      <c r="A822" s="76"/>
      <c r="B822" s="145"/>
      <c r="C822" s="77"/>
      <c r="D822" s="78"/>
      <c r="E822" s="79"/>
      <c r="F822" s="79"/>
    </row>
    <row r="823" spans="1:6" x14ac:dyDescent="0.25">
      <c r="A823" s="76"/>
      <c r="B823" s="145"/>
      <c r="C823" s="77"/>
      <c r="D823" s="78"/>
      <c r="E823" s="79"/>
      <c r="F823" s="79"/>
    </row>
    <row r="824" spans="1:6" x14ac:dyDescent="0.25">
      <c r="A824" s="76"/>
      <c r="B824" s="145"/>
      <c r="C824" s="77"/>
      <c r="D824" s="78"/>
      <c r="E824" s="79"/>
      <c r="F824" s="79"/>
    </row>
    <row r="825" spans="1:6" x14ac:dyDescent="0.25">
      <c r="A825" s="76"/>
      <c r="B825" s="145"/>
      <c r="C825" s="77"/>
      <c r="D825" s="78"/>
      <c r="E825" s="79"/>
      <c r="F825" s="79"/>
    </row>
    <row r="826" spans="1:6" x14ac:dyDescent="0.25">
      <c r="A826" s="76"/>
      <c r="B826" s="145"/>
      <c r="C826" s="77"/>
      <c r="D826" s="78"/>
      <c r="E826" s="79"/>
      <c r="F826" s="79"/>
    </row>
    <row r="827" spans="1:6" x14ac:dyDescent="0.25">
      <c r="A827" s="76"/>
      <c r="B827" s="145"/>
      <c r="C827" s="77"/>
      <c r="D827" s="78"/>
      <c r="E827" s="79"/>
      <c r="F827" s="79"/>
    </row>
    <row r="828" spans="1:6" x14ac:dyDescent="0.25">
      <c r="A828" s="76"/>
      <c r="B828" s="145"/>
      <c r="C828" s="77"/>
      <c r="D828" s="78"/>
      <c r="E828" s="79"/>
      <c r="F828" s="79"/>
    </row>
    <row r="829" spans="1:6" x14ac:dyDescent="0.25">
      <c r="A829" s="76"/>
      <c r="B829" s="145"/>
      <c r="C829" s="77"/>
      <c r="D829" s="78"/>
      <c r="E829" s="79"/>
      <c r="F829" s="79"/>
    </row>
    <row r="830" spans="1:6" x14ac:dyDescent="0.25">
      <c r="A830" s="76"/>
      <c r="B830" s="145"/>
      <c r="C830" s="77"/>
      <c r="D830" s="78"/>
      <c r="E830" s="79"/>
      <c r="F830" s="79"/>
    </row>
    <row r="831" spans="1:6" x14ac:dyDescent="0.25">
      <c r="A831" s="76"/>
      <c r="B831" s="145"/>
      <c r="C831" s="77"/>
      <c r="D831" s="78"/>
      <c r="E831" s="79"/>
      <c r="F831" s="79"/>
    </row>
    <row r="832" spans="1:6" x14ac:dyDescent="0.25">
      <c r="A832" s="76"/>
      <c r="B832" s="145"/>
      <c r="C832" s="77"/>
      <c r="D832" s="78"/>
      <c r="E832" s="79"/>
      <c r="F832" s="79"/>
    </row>
    <row r="833" spans="1:6" x14ac:dyDescent="0.25">
      <c r="A833" s="76"/>
      <c r="B833" s="145"/>
      <c r="C833" s="77"/>
      <c r="D833" s="78"/>
      <c r="E833" s="79"/>
      <c r="F833" s="79"/>
    </row>
    <row r="834" spans="1:6" x14ac:dyDescent="0.25">
      <c r="A834" s="76"/>
      <c r="B834" s="145"/>
      <c r="C834" s="77"/>
      <c r="D834" s="78"/>
      <c r="E834" s="79"/>
      <c r="F834" s="79"/>
    </row>
    <row r="835" spans="1:6" x14ac:dyDescent="0.25">
      <c r="A835" s="76"/>
      <c r="B835" s="145"/>
      <c r="C835" s="77"/>
      <c r="D835" s="78"/>
      <c r="E835" s="79"/>
      <c r="F835" s="79"/>
    </row>
    <row r="836" spans="1:6" x14ac:dyDescent="0.25">
      <c r="A836" s="76"/>
      <c r="B836" s="145"/>
      <c r="C836" s="77"/>
      <c r="D836" s="78"/>
      <c r="E836" s="79"/>
      <c r="F836" s="79"/>
    </row>
    <row r="837" spans="1:6" x14ac:dyDescent="0.25">
      <c r="A837" s="76"/>
      <c r="B837" s="145"/>
      <c r="C837" s="77"/>
      <c r="D837" s="78"/>
      <c r="E837" s="79"/>
      <c r="F837" s="79"/>
    </row>
    <row r="838" spans="1:6" x14ac:dyDescent="0.25">
      <c r="A838" s="76"/>
      <c r="B838" s="145"/>
      <c r="C838" s="77"/>
      <c r="D838" s="78"/>
      <c r="E838" s="79"/>
      <c r="F838" s="79"/>
    </row>
    <row r="839" spans="1:6" x14ac:dyDescent="0.25">
      <c r="A839" s="76"/>
      <c r="B839" s="145"/>
      <c r="C839" s="77"/>
      <c r="D839" s="78"/>
      <c r="E839" s="79"/>
      <c r="F839" s="79"/>
    </row>
    <row r="840" spans="1:6" x14ac:dyDescent="0.25">
      <c r="A840" s="76"/>
      <c r="B840" s="145"/>
      <c r="C840" s="77"/>
      <c r="D840" s="78"/>
      <c r="E840" s="79"/>
      <c r="F840" s="79"/>
    </row>
    <row r="841" spans="1:6" x14ac:dyDescent="0.25">
      <c r="A841" s="76"/>
      <c r="B841" s="145"/>
      <c r="C841" s="77"/>
      <c r="D841" s="78"/>
      <c r="E841" s="79"/>
      <c r="F841" s="79"/>
    </row>
    <row r="842" spans="1:6" x14ac:dyDescent="0.25">
      <c r="A842" s="76"/>
      <c r="B842" s="145"/>
      <c r="C842" s="77"/>
      <c r="D842" s="78"/>
      <c r="E842" s="79"/>
      <c r="F842" s="79"/>
    </row>
    <row r="843" spans="1:6" x14ac:dyDescent="0.25">
      <c r="A843" s="76"/>
      <c r="B843" s="145"/>
      <c r="C843" s="77"/>
      <c r="D843" s="78"/>
      <c r="E843" s="79"/>
      <c r="F843" s="79"/>
    </row>
    <row r="844" spans="1:6" x14ac:dyDescent="0.25">
      <c r="A844" s="76"/>
      <c r="B844" s="145"/>
      <c r="C844" s="77"/>
      <c r="D844" s="78"/>
      <c r="E844" s="79"/>
      <c r="F844" s="79"/>
    </row>
    <row r="845" spans="1:6" x14ac:dyDescent="0.25">
      <c r="A845" s="76"/>
      <c r="B845" s="145"/>
      <c r="C845" s="77"/>
      <c r="D845" s="78"/>
      <c r="E845" s="79"/>
      <c r="F845" s="79"/>
    </row>
    <row r="846" spans="1:6" x14ac:dyDescent="0.25">
      <c r="A846" s="76"/>
      <c r="B846" s="145"/>
      <c r="C846" s="77"/>
      <c r="D846" s="78"/>
      <c r="E846" s="79"/>
      <c r="F846" s="79"/>
    </row>
    <row r="847" spans="1:6" x14ac:dyDescent="0.25">
      <c r="A847" s="76"/>
      <c r="B847" s="145"/>
      <c r="C847" s="77"/>
      <c r="D847" s="78"/>
      <c r="E847" s="79"/>
      <c r="F847" s="79"/>
    </row>
    <row r="848" spans="1:6" x14ac:dyDescent="0.25">
      <c r="A848" s="76"/>
      <c r="B848" s="145"/>
      <c r="C848" s="77"/>
      <c r="D848" s="78"/>
      <c r="E848" s="79"/>
      <c r="F848" s="79"/>
    </row>
    <row r="849" spans="1:6" x14ac:dyDescent="0.25">
      <c r="A849" s="76"/>
      <c r="B849" s="145"/>
      <c r="C849" s="77"/>
      <c r="D849" s="78"/>
      <c r="E849" s="79"/>
      <c r="F849" s="79"/>
    </row>
    <row r="850" spans="1:6" x14ac:dyDescent="0.25">
      <c r="A850" s="76"/>
      <c r="B850" s="145"/>
      <c r="C850" s="77"/>
      <c r="D850" s="78"/>
      <c r="E850" s="79"/>
      <c r="F850" s="79"/>
    </row>
    <row r="851" spans="1:6" x14ac:dyDescent="0.25">
      <c r="A851" s="76"/>
      <c r="B851" s="145"/>
      <c r="C851" s="77"/>
      <c r="D851" s="78"/>
      <c r="E851" s="79"/>
      <c r="F851" s="79"/>
    </row>
    <row r="852" spans="1:6" x14ac:dyDescent="0.25">
      <c r="A852" s="76"/>
      <c r="B852" s="145"/>
      <c r="C852" s="77"/>
      <c r="D852" s="78"/>
      <c r="E852" s="79"/>
      <c r="F852" s="79"/>
    </row>
    <row r="853" spans="1:6" x14ac:dyDescent="0.25">
      <c r="A853" s="76"/>
      <c r="B853" s="145"/>
      <c r="C853" s="77"/>
      <c r="D853" s="78"/>
      <c r="E853" s="79"/>
      <c r="F853" s="79"/>
    </row>
    <row r="854" spans="1:6" x14ac:dyDescent="0.25">
      <c r="A854" s="76"/>
      <c r="B854" s="145"/>
      <c r="C854" s="77"/>
      <c r="D854" s="78"/>
      <c r="E854" s="79"/>
      <c r="F854" s="79"/>
    </row>
    <row r="855" spans="1:6" x14ac:dyDescent="0.25">
      <c r="A855" s="76"/>
      <c r="B855" s="145"/>
      <c r="C855" s="77"/>
      <c r="D855" s="78"/>
      <c r="E855" s="79"/>
      <c r="F855" s="79"/>
    </row>
    <row r="856" spans="1:6" x14ac:dyDescent="0.25">
      <c r="A856" s="76"/>
      <c r="B856" s="145"/>
      <c r="C856" s="77"/>
      <c r="D856" s="78"/>
      <c r="E856" s="79"/>
      <c r="F856" s="79"/>
    </row>
    <row r="857" spans="1:6" x14ac:dyDescent="0.25">
      <c r="A857" s="76"/>
      <c r="B857" s="145"/>
      <c r="C857" s="77"/>
      <c r="D857" s="78"/>
      <c r="E857" s="79"/>
      <c r="F857" s="79"/>
    </row>
    <row r="858" spans="1:6" x14ac:dyDescent="0.25">
      <c r="A858" s="76"/>
      <c r="B858" s="145"/>
      <c r="C858" s="77"/>
      <c r="D858" s="78"/>
      <c r="E858" s="79"/>
      <c r="F858" s="79"/>
    </row>
    <row r="859" spans="1:6" x14ac:dyDescent="0.25">
      <c r="A859" s="76"/>
      <c r="B859" s="145"/>
      <c r="C859" s="77"/>
      <c r="D859" s="78"/>
      <c r="E859" s="79"/>
      <c r="F859" s="79"/>
    </row>
    <row r="860" spans="1:6" x14ac:dyDescent="0.25">
      <c r="A860" s="76"/>
      <c r="B860" s="145"/>
      <c r="C860" s="77"/>
      <c r="D860" s="78"/>
      <c r="E860" s="79"/>
      <c r="F860" s="79"/>
    </row>
    <row r="861" spans="1:6" x14ac:dyDescent="0.25">
      <c r="A861" s="76"/>
      <c r="B861" s="145"/>
      <c r="C861" s="77"/>
      <c r="D861" s="78"/>
      <c r="E861" s="79"/>
      <c r="F861" s="79"/>
    </row>
    <row r="862" spans="1:6" x14ac:dyDescent="0.25">
      <c r="A862" s="76"/>
      <c r="B862" s="145"/>
      <c r="C862" s="77"/>
      <c r="D862" s="78"/>
      <c r="E862" s="79"/>
      <c r="F862" s="79"/>
    </row>
    <row r="863" spans="1:6" x14ac:dyDescent="0.25">
      <c r="A863" s="76"/>
      <c r="B863" s="145"/>
      <c r="C863" s="77"/>
      <c r="D863" s="78"/>
      <c r="E863" s="79"/>
      <c r="F863" s="79"/>
    </row>
    <row r="864" spans="1:6" x14ac:dyDescent="0.25">
      <c r="A864" s="76"/>
      <c r="B864" s="145"/>
      <c r="C864" s="77"/>
      <c r="D864" s="78"/>
      <c r="E864" s="79"/>
      <c r="F864" s="79"/>
    </row>
    <row r="865" spans="1:6" x14ac:dyDescent="0.25">
      <c r="A865" s="76"/>
      <c r="B865" s="145"/>
      <c r="C865" s="77"/>
      <c r="D865" s="78"/>
      <c r="E865" s="79"/>
      <c r="F865" s="79"/>
    </row>
    <row r="866" spans="1:6" x14ac:dyDescent="0.25">
      <c r="A866" s="76"/>
      <c r="B866" s="145"/>
      <c r="C866" s="77"/>
      <c r="D866" s="78"/>
      <c r="E866" s="79"/>
      <c r="F866" s="79"/>
    </row>
    <row r="867" spans="1:6" x14ac:dyDescent="0.25">
      <c r="A867" s="76"/>
      <c r="B867" s="145"/>
      <c r="C867" s="77"/>
      <c r="D867" s="78"/>
      <c r="E867" s="79"/>
      <c r="F867" s="79"/>
    </row>
    <row r="868" spans="1:6" x14ac:dyDescent="0.25">
      <c r="A868" s="76"/>
      <c r="B868" s="145"/>
      <c r="C868" s="77"/>
      <c r="D868" s="78"/>
      <c r="E868" s="79"/>
      <c r="F868" s="79"/>
    </row>
    <row r="869" spans="1:6" x14ac:dyDescent="0.25">
      <c r="A869" s="76"/>
      <c r="B869" s="145"/>
      <c r="C869" s="77"/>
      <c r="D869" s="78"/>
      <c r="E869" s="79"/>
      <c r="F869" s="79"/>
    </row>
    <row r="870" spans="1:6" x14ac:dyDescent="0.25">
      <c r="A870" s="76"/>
      <c r="B870" s="145"/>
      <c r="C870" s="77"/>
      <c r="D870" s="78"/>
      <c r="E870" s="79"/>
      <c r="F870" s="79"/>
    </row>
    <row r="871" spans="1:6" x14ac:dyDescent="0.25">
      <c r="A871" s="76"/>
      <c r="B871" s="145"/>
      <c r="C871" s="77"/>
      <c r="D871" s="78"/>
      <c r="E871" s="79"/>
      <c r="F871" s="79"/>
    </row>
    <row r="872" spans="1:6" x14ac:dyDescent="0.25">
      <c r="A872" s="76"/>
      <c r="B872" s="145"/>
      <c r="C872" s="77"/>
      <c r="D872" s="78"/>
      <c r="E872" s="79"/>
      <c r="F872" s="79"/>
    </row>
    <row r="873" spans="1:6" x14ac:dyDescent="0.25">
      <c r="A873" s="76"/>
      <c r="B873" s="145"/>
      <c r="C873" s="77"/>
      <c r="D873" s="78"/>
      <c r="E873" s="79"/>
      <c r="F873" s="79"/>
    </row>
    <row r="874" spans="1:6" x14ac:dyDescent="0.25">
      <c r="A874" s="76"/>
      <c r="B874" s="145"/>
      <c r="C874" s="77"/>
      <c r="D874" s="78"/>
      <c r="E874" s="79"/>
      <c r="F874" s="79"/>
    </row>
    <row r="875" spans="1:6" x14ac:dyDescent="0.25">
      <c r="A875" s="76"/>
      <c r="B875" s="145"/>
      <c r="C875" s="77"/>
      <c r="D875" s="78"/>
      <c r="E875" s="79"/>
      <c r="F875" s="79"/>
    </row>
    <row r="876" spans="1:6" x14ac:dyDescent="0.25">
      <c r="A876" s="76"/>
      <c r="B876" s="145"/>
      <c r="C876" s="77"/>
      <c r="D876" s="78"/>
      <c r="E876" s="79"/>
      <c r="F876" s="79"/>
    </row>
    <row r="877" spans="1:6" x14ac:dyDescent="0.25">
      <c r="A877" s="76"/>
      <c r="B877" s="145"/>
      <c r="C877" s="77"/>
      <c r="D877" s="78"/>
      <c r="E877" s="79"/>
      <c r="F877" s="79"/>
    </row>
    <row r="878" spans="1:6" x14ac:dyDescent="0.25">
      <c r="A878" s="76"/>
      <c r="B878" s="145"/>
      <c r="C878" s="77"/>
      <c r="D878" s="78"/>
      <c r="E878" s="79"/>
      <c r="F878" s="79"/>
    </row>
    <row r="879" spans="1:6" x14ac:dyDescent="0.25">
      <c r="A879" s="76"/>
      <c r="B879" s="145"/>
      <c r="C879" s="77"/>
      <c r="D879" s="78"/>
      <c r="E879" s="79"/>
      <c r="F879" s="79"/>
    </row>
    <row r="880" spans="1:6" x14ac:dyDescent="0.25">
      <c r="A880" s="76"/>
      <c r="B880" s="145"/>
      <c r="C880" s="77"/>
      <c r="D880" s="78"/>
      <c r="E880" s="79"/>
      <c r="F880" s="79"/>
    </row>
    <row r="881" spans="1:6" x14ac:dyDescent="0.25">
      <c r="A881" s="76"/>
      <c r="B881" s="145"/>
      <c r="C881" s="77"/>
      <c r="D881" s="78"/>
      <c r="E881" s="79"/>
      <c r="F881" s="79"/>
    </row>
    <row r="882" spans="1:6" x14ac:dyDescent="0.25">
      <c r="A882" s="76"/>
      <c r="B882" s="145"/>
      <c r="C882" s="77"/>
      <c r="D882" s="78"/>
      <c r="E882" s="79"/>
      <c r="F882" s="79"/>
    </row>
    <row r="883" spans="1:6" x14ac:dyDescent="0.25">
      <c r="A883" s="76"/>
      <c r="B883" s="145"/>
      <c r="C883" s="77"/>
      <c r="D883" s="78"/>
      <c r="E883" s="79"/>
      <c r="F883" s="79"/>
    </row>
    <row r="884" spans="1:6" x14ac:dyDescent="0.25">
      <c r="A884" s="76"/>
      <c r="B884" s="145"/>
      <c r="C884" s="77"/>
      <c r="D884" s="78"/>
      <c r="E884" s="79"/>
      <c r="F884" s="79"/>
    </row>
    <row r="885" spans="1:6" x14ac:dyDescent="0.25">
      <c r="A885" s="76"/>
      <c r="B885" s="145"/>
      <c r="C885" s="77"/>
      <c r="D885" s="78"/>
      <c r="E885" s="79"/>
      <c r="F885" s="79"/>
    </row>
    <row r="886" spans="1:6" x14ac:dyDescent="0.25">
      <c r="A886" s="76"/>
      <c r="B886" s="145"/>
      <c r="C886" s="77"/>
      <c r="D886" s="78"/>
      <c r="E886" s="79"/>
      <c r="F886" s="79"/>
    </row>
    <row r="887" spans="1:6" x14ac:dyDescent="0.25">
      <c r="A887" s="76"/>
      <c r="B887" s="145"/>
      <c r="C887" s="77"/>
      <c r="D887" s="78"/>
      <c r="E887" s="79"/>
      <c r="F887" s="79"/>
    </row>
    <row r="888" spans="1:6" x14ac:dyDescent="0.25">
      <c r="A888" s="76"/>
      <c r="B888" s="145"/>
      <c r="C888" s="77"/>
      <c r="D888" s="78"/>
      <c r="E888" s="79"/>
      <c r="F888" s="79"/>
    </row>
    <row r="889" spans="1:6" x14ac:dyDescent="0.25">
      <c r="A889" s="76"/>
      <c r="B889" s="145"/>
      <c r="C889" s="77"/>
      <c r="D889" s="78"/>
      <c r="E889" s="79"/>
      <c r="F889" s="79"/>
    </row>
    <row r="890" spans="1:6" x14ac:dyDescent="0.25">
      <c r="A890" s="76"/>
      <c r="B890" s="145"/>
      <c r="C890" s="77"/>
      <c r="D890" s="78"/>
      <c r="E890" s="79"/>
      <c r="F890" s="79"/>
    </row>
    <row r="891" spans="1:6" x14ac:dyDescent="0.25">
      <c r="A891" s="76"/>
      <c r="B891" s="145"/>
      <c r="C891" s="77"/>
      <c r="D891" s="78"/>
      <c r="E891" s="79"/>
      <c r="F891" s="79"/>
    </row>
    <row r="892" spans="1:6" x14ac:dyDescent="0.25">
      <c r="A892" s="76"/>
      <c r="B892" s="145"/>
      <c r="C892" s="77"/>
      <c r="D892" s="78"/>
      <c r="E892" s="79"/>
      <c r="F892" s="79"/>
    </row>
    <row r="893" spans="1:6" x14ac:dyDescent="0.25">
      <c r="A893" s="76"/>
      <c r="B893" s="145"/>
      <c r="C893" s="77"/>
      <c r="D893" s="78"/>
      <c r="E893" s="79"/>
      <c r="F893" s="79"/>
    </row>
    <row r="894" spans="1:6" x14ac:dyDescent="0.25">
      <c r="A894" s="76"/>
      <c r="B894" s="145"/>
      <c r="C894" s="77"/>
      <c r="D894" s="78"/>
      <c r="E894" s="79"/>
      <c r="F894" s="79"/>
    </row>
    <row r="895" spans="1:6" x14ac:dyDescent="0.25">
      <c r="A895" s="76"/>
      <c r="B895" s="145"/>
      <c r="C895" s="77"/>
      <c r="D895" s="78"/>
      <c r="E895" s="79"/>
      <c r="F895" s="79"/>
    </row>
    <row r="896" spans="1:6" x14ac:dyDescent="0.25">
      <c r="A896" s="76"/>
      <c r="B896" s="145"/>
      <c r="C896" s="77"/>
      <c r="D896" s="78"/>
      <c r="E896" s="79"/>
      <c r="F896" s="79"/>
    </row>
    <row r="897" spans="1:6" x14ac:dyDescent="0.25">
      <c r="A897" s="76"/>
      <c r="B897" s="145"/>
      <c r="C897" s="77"/>
      <c r="D897" s="78"/>
      <c r="E897" s="79"/>
      <c r="F897" s="79"/>
    </row>
    <row r="898" spans="1:6" x14ac:dyDescent="0.25">
      <c r="A898" s="76"/>
      <c r="B898" s="145"/>
      <c r="C898" s="77"/>
      <c r="D898" s="78"/>
      <c r="E898" s="79"/>
      <c r="F898" s="79"/>
    </row>
    <row r="899" spans="1:6" x14ac:dyDescent="0.25">
      <c r="A899" s="76"/>
      <c r="B899" s="145"/>
      <c r="C899" s="77"/>
      <c r="D899" s="78"/>
      <c r="E899" s="79"/>
      <c r="F899" s="79"/>
    </row>
    <row r="900" spans="1:6" x14ac:dyDescent="0.25">
      <c r="A900" s="76"/>
      <c r="B900" s="145"/>
      <c r="C900" s="77"/>
      <c r="D900" s="78"/>
      <c r="E900" s="79"/>
      <c r="F900" s="79"/>
    </row>
    <row r="901" spans="1:6" x14ac:dyDescent="0.25">
      <c r="A901" s="76"/>
      <c r="B901" s="145"/>
      <c r="C901" s="77"/>
      <c r="D901" s="78"/>
      <c r="E901" s="79"/>
      <c r="F901" s="79"/>
    </row>
    <row r="902" spans="1:6" x14ac:dyDescent="0.25">
      <c r="A902" s="76"/>
      <c r="B902" s="145"/>
      <c r="C902" s="77"/>
      <c r="D902" s="78"/>
      <c r="E902" s="79"/>
      <c r="F902" s="79"/>
    </row>
    <row r="903" spans="1:6" x14ac:dyDescent="0.25">
      <c r="A903" s="76"/>
      <c r="B903" s="145"/>
      <c r="C903" s="77"/>
      <c r="D903" s="78"/>
      <c r="E903" s="79"/>
      <c r="F903" s="79"/>
    </row>
    <row r="904" spans="1:6" x14ac:dyDescent="0.25">
      <c r="A904" s="76"/>
      <c r="B904" s="145"/>
      <c r="C904" s="77"/>
      <c r="D904" s="78"/>
      <c r="E904" s="79"/>
      <c r="F904" s="79"/>
    </row>
    <row r="905" spans="1:6" x14ac:dyDescent="0.25">
      <c r="A905" s="76"/>
      <c r="B905" s="145"/>
      <c r="C905" s="77"/>
      <c r="D905" s="78"/>
      <c r="E905" s="79"/>
      <c r="F905" s="79"/>
    </row>
    <row r="906" spans="1:6" x14ac:dyDescent="0.25">
      <c r="A906" s="76"/>
      <c r="B906" s="145"/>
      <c r="C906" s="77"/>
      <c r="D906" s="78"/>
      <c r="E906" s="79"/>
      <c r="F906" s="79"/>
    </row>
    <row r="907" spans="1:6" x14ac:dyDescent="0.25">
      <c r="A907" s="76"/>
      <c r="B907" s="145"/>
      <c r="C907" s="77"/>
      <c r="D907" s="78"/>
      <c r="E907" s="79"/>
      <c r="F907" s="79"/>
    </row>
    <row r="908" spans="1:6" x14ac:dyDescent="0.25">
      <c r="A908" s="76"/>
      <c r="B908" s="145"/>
      <c r="C908" s="77"/>
      <c r="D908" s="78"/>
      <c r="E908" s="79"/>
      <c r="F908" s="79"/>
    </row>
    <row r="909" spans="1:6" x14ac:dyDescent="0.25">
      <c r="A909" s="76"/>
      <c r="B909" s="145"/>
      <c r="C909" s="77"/>
      <c r="D909" s="78"/>
      <c r="E909" s="79"/>
      <c r="F909" s="79"/>
    </row>
    <row r="910" spans="1:6" x14ac:dyDescent="0.25">
      <c r="A910" s="76"/>
      <c r="B910" s="145"/>
      <c r="C910" s="77"/>
      <c r="D910" s="78"/>
      <c r="E910" s="79"/>
      <c r="F910" s="79"/>
    </row>
    <row r="911" spans="1:6" x14ac:dyDescent="0.25">
      <c r="A911" s="76"/>
      <c r="B911" s="145"/>
      <c r="C911" s="77"/>
      <c r="D911" s="78"/>
      <c r="E911" s="79"/>
      <c r="F911" s="79"/>
    </row>
    <row r="912" spans="1:6" x14ac:dyDescent="0.25">
      <c r="A912" s="76"/>
      <c r="B912" s="145"/>
      <c r="C912" s="77"/>
      <c r="D912" s="78"/>
      <c r="E912" s="79"/>
      <c r="F912" s="79"/>
    </row>
    <row r="913" spans="1:6" x14ac:dyDescent="0.25">
      <c r="A913" s="76"/>
      <c r="B913" s="145"/>
      <c r="C913" s="77"/>
      <c r="D913" s="78"/>
      <c r="E913" s="79"/>
      <c r="F913" s="79"/>
    </row>
    <row r="914" spans="1:6" x14ac:dyDescent="0.25">
      <c r="A914" s="76"/>
      <c r="B914" s="145"/>
      <c r="C914" s="77"/>
      <c r="D914" s="78"/>
      <c r="E914" s="79"/>
      <c r="F914" s="79"/>
    </row>
    <row r="915" spans="1:6" x14ac:dyDescent="0.25">
      <c r="A915" s="76"/>
      <c r="B915" s="145"/>
      <c r="C915" s="77"/>
      <c r="D915" s="78"/>
      <c r="E915" s="79"/>
      <c r="F915" s="79"/>
    </row>
    <row r="916" spans="1:6" x14ac:dyDescent="0.25">
      <c r="A916" s="76"/>
      <c r="B916" s="145"/>
      <c r="C916" s="77"/>
      <c r="D916" s="78"/>
      <c r="E916" s="79"/>
      <c r="F916" s="79"/>
    </row>
    <row r="917" spans="1:6" x14ac:dyDescent="0.25">
      <c r="A917" s="76"/>
      <c r="B917" s="145"/>
      <c r="C917" s="77"/>
      <c r="D917" s="78"/>
      <c r="E917" s="79"/>
      <c r="F917" s="79"/>
    </row>
    <row r="918" spans="1:6" x14ac:dyDescent="0.25">
      <c r="A918" s="76"/>
      <c r="B918" s="145"/>
      <c r="C918" s="77"/>
      <c r="D918" s="78"/>
      <c r="E918" s="79"/>
      <c r="F918" s="79"/>
    </row>
    <row r="919" spans="1:6" x14ac:dyDescent="0.25">
      <c r="A919" s="76"/>
      <c r="B919" s="145"/>
      <c r="C919" s="77"/>
      <c r="D919" s="78"/>
      <c r="E919" s="79"/>
      <c r="F919" s="79"/>
    </row>
    <row r="920" spans="1:6" x14ac:dyDescent="0.25">
      <c r="A920" s="76"/>
      <c r="B920" s="145"/>
      <c r="C920" s="77"/>
      <c r="D920" s="78"/>
      <c r="E920" s="79"/>
      <c r="F920" s="79"/>
    </row>
    <row r="921" spans="1:6" x14ac:dyDescent="0.25">
      <c r="A921" s="76"/>
      <c r="B921" s="145"/>
      <c r="C921" s="77"/>
      <c r="D921" s="78"/>
      <c r="E921" s="79"/>
      <c r="F921" s="79"/>
    </row>
    <row r="922" spans="1:6" x14ac:dyDescent="0.25">
      <c r="A922" s="76"/>
      <c r="B922" s="145"/>
      <c r="C922" s="77"/>
      <c r="D922" s="78"/>
      <c r="E922" s="79"/>
      <c r="F922" s="79"/>
    </row>
    <row r="923" spans="1:6" x14ac:dyDescent="0.25">
      <c r="A923" s="76"/>
      <c r="B923" s="145"/>
      <c r="C923" s="77"/>
      <c r="D923" s="78"/>
      <c r="E923" s="79"/>
      <c r="F923" s="79"/>
    </row>
    <row r="924" spans="1:6" x14ac:dyDescent="0.25">
      <c r="A924" s="76"/>
      <c r="B924" s="145"/>
      <c r="C924" s="77"/>
      <c r="D924" s="78"/>
      <c r="E924" s="79"/>
      <c r="F924" s="79"/>
    </row>
    <row r="925" spans="1:6" x14ac:dyDescent="0.25">
      <c r="A925" s="76"/>
      <c r="B925" s="145"/>
      <c r="C925" s="77"/>
      <c r="D925" s="78"/>
      <c r="E925" s="79"/>
      <c r="F925" s="79"/>
    </row>
    <row r="926" spans="1:6" x14ac:dyDescent="0.25">
      <c r="A926" s="76"/>
      <c r="B926" s="145"/>
      <c r="C926" s="77"/>
      <c r="D926" s="78"/>
      <c r="E926" s="79"/>
      <c r="F926" s="79"/>
    </row>
    <row r="927" spans="1:6" x14ac:dyDescent="0.25">
      <c r="A927" s="76"/>
      <c r="B927" s="145"/>
      <c r="C927" s="77"/>
      <c r="D927" s="78"/>
      <c r="E927" s="79"/>
      <c r="F927" s="79"/>
    </row>
    <row r="928" spans="1:6" x14ac:dyDescent="0.25">
      <c r="A928" s="76"/>
      <c r="B928" s="145"/>
      <c r="C928" s="77"/>
      <c r="D928" s="78"/>
      <c r="E928" s="79"/>
      <c r="F928" s="79"/>
    </row>
    <row r="929" spans="1:6" x14ac:dyDescent="0.25">
      <c r="A929" s="76"/>
      <c r="B929" s="145"/>
      <c r="C929" s="77"/>
      <c r="D929" s="78"/>
      <c r="E929" s="79"/>
      <c r="F929" s="79"/>
    </row>
    <row r="930" spans="1:6" x14ac:dyDescent="0.25">
      <c r="A930" s="76"/>
      <c r="B930" s="145"/>
      <c r="C930" s="77"/>
      <c r="D930" s="78"/>
      <c r="E930" s="79"/>
      <c r="F930" s="79"/>
    </row>
    <row r="931" spans="1:6" x14ac:dyDescent="0.25">
      <c r="A931" s="76"/>
      <c r="B931" s="145"/>
      <c r="C931" s="77"/>
      <c r="D931" s="78"/>
      <c r="E931" s="79"/>
      <c r="F931" s="79"/>
    </row>
    <row r="932" spans="1:6" x14ac:dyDescent="0.25">
      <c r="A932" s="76"/>
      <c r="B932" s="145"/>
      <c r="C932" s="77"/>
      <c r="D932" s="78"/>
      <c r="E932" s="79"/>
      <c r="F932" s="79"/>
    </row>
    <row r="933" spans="1:6" x14ac:dyDescent="0.25">
      <c r="A933" s="76"/>
      <c r="B933" s="145"/>
      <c r="C933" s="77"/>
      <c r="D933" s="78"/>
      <c r="E933" s="79"/>
      <c r="F933" s="79"/>
    </row>
    <row r="934" spans="1:6" x14ac:dyDescent="0.25">
      <c r="A934" s="76"/>
      <c r="B934" s="145"/>
      <c r="C934" s="77"/>
      <c r="D934" s="78"/>
      <c r="E934" s="79"/>
      <c r="F934" s="79"/>
    </row>
    <row r="935" spans="1:6" x14ac:dyDescent="0.25">
      <c r="A935" s="76"/>
      <c r="B935" s="145"/>
      <c r="C935" s="77"/>
      <c r="D935" s="78"/>
      <c r="E935" s="79"/>
      <c r="F935" s="79"/>
    </row>
    <row r="936" spans="1:6" x14ac:dyDescent="0.25">
      <c r="A936" s="76"/>
      <c r="B936" s="145"/>
      <c r="C936" s="77"/>
      <c r="D936" s="78"/>
      <c r="E936" s="79"/>
      <c r="F936" s="79"/>
    </row>
    <row r="937" spans="1:6" x14ac:dyDescent="0.25">
      <c r="A937" s="76"/>
      <c r="B937" s="145"/>
      <c r="C937" s="77"/>
      <c r="D937" s="78"/>
      <c r="E937" s="79"/>
      <c r="F937" s="79"/>
    </row>
    <row r="938" spans="1:6" x14ac:dyDescent="0.25">
      <c r="A938" s="76"/>
      <c r="B938" s="145"/>
      <c r="C938" s="77"/>
      <c r="D938" s="78"/>
      <c r="E938" s="79"/>
      <c r="F938" s="79"/>
    </row>
    <row r="939" spans="1:6" x14ac:dyDescent="0.25">
      <c r="A939" s="76"/>
      <c r="B939" s="145"/>
      <c r="C939" s="77"/>
      <c r="D939" s="78"/>
      <c r="E939" s="79"/>
      <c r="F939" s="79"/>
    </row>
    <row r="940" spans="1:6" x14ac:dyDescent="0.25">
      <c r="A940" s="76"/>
      <c r="B940" s="145"/>
      <c r="C940" s="77"/>
      <c r="D940" s="78"/>
      <c r="E940" s="79"/>
      <c r="F940" s="79"/>
    </row>
    <row r="941" spans="1:6" x14ac:dyDescent="0.25">
      <c r="A941" s="76"/>
      <c r="B941" s="145"/>
      <c r="C941" s="77"/>
      <c r="D941" s="78"/>
      <c r="E941" s="79"/>
      <c r="F941" s="79"/>
    </row>
    <row r="942" spans="1:6" x14ac:dyDescent="0.25">
      <c r="A942" s="76"/>
      <c r="B942" s="145"/>
      <c r="C942" s="77"/>
      <c r="D942" s="78"/>
      <c r="E942" s="79"/>
      <c r="F942" s="79"/>
    </row>
    <row r="943" spans="1:6" x14ac:dyDescent="0.25">
      <c r="A943" s="76"/>
      <c r="B943" s="145"/>
      <c r="C943" s="77"/>
      <c r="D943" s="78"/>
      <c r="E943" s="79"/>
      <c r="F943" s="79"/>
    </row>
    <row r="944" spans="1:6" x14ac:dyDescent="0.25">
      <c r="A944" s="76"/>
      <c r="B944" s="145"/>
      <c r="C944" s="77"/>
      <c r="D944" s="78"/>
      <c r="E944" s="79"/>
      <c r="F944" s="79"/>
    </row>
    <row r="945" spans="1:6" x14ac:dyDescent="0.25">
      <c r="A945" s="76"/>
      <c r="B945" s="145"/>
      <c r="C945" s="77"/>
      <c r="D945" s="78"/>
      <c r="E945" s="79"/>
      <c r="F945" s="79"/>
    </row>
    <row r="946" spans="1:6" x14ac:dyDescent="0.25">
      <c r="A946" s="76"/>
      <c r="B946" s="145"/>
      <c r="C946" s="77"/>
      <c r="D946" s="78"/>
      <c r="E946" s="79"/>
      <c r="F946" s="79"/>
    </row>
    <row r="947" spans="1:6" x14ac:dyDescent="0.25">
      <c r="A947" s="76"/>
      <c r="B947" s="145"/>
      <c r="C947" s="77"/>
      <c r="D947" s="78"/>
      <c r="E947" s="79"/>
      <c r="F947" s="79"/>
    </row>
    <row r="948" spans="1:6" x14ac:dyDescent="0.25">
      <c r="A948" s="76"/>
      <c r="B948" s="145"/>
      <c r="C948" s="77"/>
      <c r="D948" s="78"/>
      <c r="E948" s="79"/>
      <c r="F948" s="79"/>
    </row>
    <row r="949" spans="1:6" x14ac:dyDescent="0.25">
      <c r="A949" s="76"/>
      <c r="B949" s="145"/>
      <c r="C949" s="77"/>
      <c r="D949" s="78"/>
      <c r="E949" s="79"/>
      <c r="F949" s="79"/>
    </row>
    <row r="950" spans="1:6" x14ac:dyDescent="0.25">
      <c r="A950" s="76"/>
      <c r="B950" s="145"/>
      <c r="C950" s="77"/>
      <c r="D950" s="78"/>
      <c r="E950" s="79"/>
      <c r="F950" s="79"/>
    </row>
    <row r="951" spans="1:6" x14ac:dyDescent="0.25">
      <c r="A951" s="76"/>
      <c r="B951" s="145"/>
      <c r="C951" s="77"/>
      <c r="D951" s="78"/>
      <c r="E951" s="79"/>
      <c r="F951" s="79"/>
    </row>
    <row r="952" spans="1:6" x14ac:dyDescent="0.25">
      <c r="A952" s="76"/>
      <c r="B952" s="145"/>
      <c r="C952" s="77"/>
      <c r="D952" s="78"/>
      <c r="E952" s="79"/>
      <c r="F952" s="79"/>
    </row>
    <row r="953" spans="1:6" x14ac:dyDescent="0.25">
      <c r="A953" s="76"/>
      <c r="B953" s="145"/>
      <c r="C953" s="77"/>
      <c r="D953" s="78"/>
      <c r="E953" s="79"/>
      <c r="F953" s="79"/>
    </row>
    <row r="954" spans="1:6" x14ac:dyDescent="0.25">
      <c r="A954" s="76"/>
      <c r="B954" s="145"/>
      <c r="C954" s="77"/>
      <c r="D954" s="78"/>
      <c r="E954" s="79"/>
      <c r="F954" s="79"/>
    </row>
    <row r="955" spans="1:6" x14ac:dyDescent="0.25">
      <c r="A955" s="76"/>
      <c r="B955" s="145"/>
      <c r="C955" s="77"/>
      <c r="D955" s="78"/>
      <c r="E955" s="79"/>
      <c r="F955" s="79"/>
    </row>
    <row r="956" spans="1:6" x14ac:dyDescent="0.25">
      <c r="A956" s="76"/>
      <c r="B956" s="145"/>
      <c r="C956" s="77"/>
      <c r="D956" s="78"/>
      <c r="E956" s="79"/>
      <c r="F956" s="79"/>
    </row>
    <row r="957" spans="1:6" x14ac:dyDescent="0.25">
      <c r="A957" s="76"/>
      <c r="B957" s="145"/>
      <c r="C957" s="77"/>
      <c r="D957" s="78"/>
      <c r="E957" s="79"/>
      <c r="F957" s="79"/>
    </row>
    <row r="958" spans="1:6" x14ac:dyDescent="0.25">
      <c r="A958" s="76"/>
      <c r="B958" s="145"/>
      <c r="C958" s="77"/>
      <c r="D958" s="78"/>
      <c r="E958" s="79"/>
      <c r="F958" s="79"/>
    </row>
    <row r="959" spans="1:6" x14ac:dyDescent="0.25">
      <c r="A959" s="76"/>
      <c r="B959" s="145"/>
      <c r="C959" s="77"/>
      <c r="D959" s="78"/>
      <c r="E959" s="79"/>
      <c r="F959" s="79"/>
    </row>
    <row r="960" spans="1:6" x14ac:dyDescent="0.25">
      <c r="A960" s="76"/>
      <c r="B960" s="145"/>
      <c r="C960" s="77"/>
      <c r="D960" s="78"/>
      <c r="E960" s="79"/>
      <c r="F960" s="79"/>
    </row>
    <row r="961" spans="1:6" x14ac:dyDescent="0.25">
      <c r="A961" s="76"/>
      <c r="B961" s="145"/>
      <c r="C961" s="77"/>
      <c r="D961" s="78"/>
      <c r="E961" s="79"/>
      <c r="F961" s="79"/>
    </row>
    <row r="962" spans="1:6" x14ac:dyDescent="0.25">
      <c r="A962" s="76"/>
      <c r="B962" s="145"/>
      <c r="C962" s="77"/>
      <c r="D962" s="78"/>
      <c r="E962" s="79"/>
      <c r="F962" s="79"/>
    </row>
    <row r="963" spans="1:6" x14ac:dyDescent="0.25">
      <c r="A963" s="76"/>
      <c r="B963" s="145"/>
      <c r="C963" s="77"/>
      <c r="D963" s="78"/>
      <c r="E963" s="79"/>
      <c r="F963" s="79"/>
    </row>
    <row r="964" spans="1:6" x14ac:dyDescent="0.25">
      <c r="A964" s="76"/>
      <c r="B964" s="145"/>
      <c r="C964" s="77"/>
      <c r="D964" s="78"/>
      <c r="E964" s="79"/>
      <c r="F964" s="79"/>
    </row>
    <row r="965" spans="1:6" x14ac:dyDescent="0.25">
      <c r="A965" s="76"/>
      <c r="B965" s="145"/>
      <c r="C965" s="77"/>
      <c r="D965" s="78"/>
      <c r="E965" s="79"/>
      <c r="F965" s="79"/>
    </row>
    <row r="966" spans="1:6" x14ac:dyDescent="0.25">
      <c r="A966" s="76"/>
      <c r="B966" s="145"/>
      <c r="C966" s="77"/>
      <c r="D966" s="78"/>
      <c r="E966" s="79"/>
      <c r="F966" s="79"/>
    </row>
    <row r="967" spans="1:6" x14ac:dyDescent="0.25">
      <c r="A967" s="76"/>
      <c r="B967" s="145"/>
      <c r="C967" s="77"/>
      <c r="D967" s="78"/>
      <c r="E967" s="79"/>
      <c r="F967" s="79"/>
    </row>
    <row r="968" spans="1:6" x14ac:dyDescent="0.25">
      <c r="A968" s="76"/>
      <c r="B968" s="145"/>
      <c r="C968" s="77"/>
      <c r="D968" s="78"/>
      <c r="E968" s="79"/>
      <c r="F968" s="79"/>
    </row>
    <row r="969" spans="1:6" x14ac:dyDescent="0.25">
      <c r="A969" s="76"/>
      <c r="B969" s="145"/>
      <c r="C969" s="77"/>
      <c r="D969" s="78"/>
      <c r="E969" s="79"/>
      <c r="F969" s="79"/>
    </row>
    <row r="970" spans="1:6" x14ac:dyDescent="0.25">
      <c r="A970" s="76"/>
      <c r="B970" s="145"/>
      <c r="C970" s="77"/>
      <c r="D970" s="78"/>
      <c r="E970" s="79"/>
      <c r="F970" s="79"/>
    </row>
    <row r="971" spans="1:6" x14ac:dyDescent="0.25">
      <c r="A971" s="76"/>
      <c r="B971" s="145"/>
      <c r="C971" s="77"/>
      <c r="D971" s="78"/>
      <c r="E971" s="79"/>
      <c r="F971" s="79"/>
    </row>
    <row r="972" spans="1:6" x14ac:dyDescent="0.25">
      <c r="A972" s="76"/>
      <c r="B972" s="145"/>
      <c r="C972" s="77"/>
      <c r="D972" s="78"/>
      <c r="E972" s="79"/>
      <c r="F972" s="79"/>
    </row>
    <row r="973" spans="1:6" x14ac:dyDescent="0.25">
      <c r="A973" s="76"/>
      <c r="B973" s="145"/>
      <c r="C973" s="77"/>
      <c r="D973" s="78"/>
      <c r="E973" s="79"/>
      <c r="F973" s="79"/>
    </row>
    <row r="974" spans="1:6" x14ac:dyDescent="0.25">
      <c r="A974" s="76"/>
      <c r="B974" s="145"/>
      <c r="C974" s="77"/>
      <c r="D974" s="78"/>
      <c r="E974" s="79"/>
      <c r="F974" s="79"/>
    </row>
    <row r="975" spans="1:6" x14ac:dyDescent="0.25">
      <c r="A975" s="76"/>
      <c r="B975" s="145"/>
      <c r="C975" s="77"/>
      <c r="D975" s="78"/>
      <c r="E975" s="79"/>
      <c r="F975" s="79"/>
    </row>
    <row r="976" spans="1:6" x14ac:dyDescent="0.25">
      <c r="A976" s="76"/>
      <c r="B976" s="145"/>
      <c r="C976" s="77"/>
      <c r="D976" s="78"/>
      <c r="E976" s="79"/>
      <c r="F976" s="79"/>
    </row>
    <row r="977" spans="1:6" x14ac:dyDescent="0.25">
      <c r="A977" s="76"/>
      <c r="B977" s="145"/>
      <c r="C977" s="77"/>
      <c r="D977" s="78"/>
      <c r="E977" s="79"/>
      <c r="F977" s="79"/>
    </row>
    <row r="978" spans="1:6" x14ac:dyDescent="0.25">
      <c r="A978" s="76"/>
      <c r="B978" s="145"/>
      <c r="C978" s="77"/>
      <c r="D978" s="78"/>
      <c r="E978" s="79"/>
      <c r="F978" s="79"/>
    </row>
    <row r="979" spans="1:6" x14ac:dyDescent="0.25">
      <c r="A979" s="76"/>
      <c r="B979" s="145"/>
      <c r="C979" s="77"/>
      <c r="D979" s="78"/>
      <c r="E979" s="79"/>
      <c r="F979" s="79"/>
    </row>
    <row r="980" spans="1:6" x14ac:dyDescent="0.25">
      <c r="A980" s="76"/>
      <c r="B980" s="145"/>
      <c r="C980" s="77"/>
      <c r="D980" s="78"/>
      <c r="E980" s="79"/>
      <c r="F980" s="79"/>
    </row>
    <row r="981" spans="1:6" x14ac:dyDescent="0.25">
      <c r="A981" s="76"/>
      <c r="B981" s="145"/>
      <c r="C981" s="77"/>
      <c r="D981" s="78"/>
      <c r="E981" s="79"/>
      <c r="F981" s="79"/>
    </row>
    <row r="982" spans="1:6" x14ac:dyDescent="0.25">
      <c r="A982" s="76"/>
      <c r="B982" s="145"/>
      <c r="C982" s="77"/>
      <c r="D982" s="78"/>
      <c r="E982" s="79"/>
      <c r="F982" s="79"/>
    </row>
    <row r="983" spans="1:6" x14ac:dyDescent="0.25">
      <c r="A983" s="76"/>
      <c r="B983" s="145"/>
      <c r="C983" s="77"/>
      <c r="D983" s="78"/>
      <c r="E983" s="79"/>
      <c r="F983" s="79"/>
    </row>
    <row r="984" spans="1:6" x14ac:dyDescent="0.25">
      <c r="A984" s="76"/>
      <c r="B984" s="145"/>
      <c r="C984" s="77"/>
      <c r="D984" s="78"/>
      <c r="E984" s="79"/>
      <c r="F984" s="79"/>
    </row>
    <row r="985" spans="1:6" x14ac:dyDescent="0.25">
      <c r="A985" s="76"/>
      <c r="B985" s="145"/>
      <c r="C985" s="77"/>
      <c r="D985" s="78"/>
      <c r="E985" s="79"/>
      <c r="F985" s="79"/>
    </row>
    <row r="986" spans="1:6" x14ac:dyDescent="0.25">
      <c r="A986" s="76"/>
      <c r="B986" s="145"/>
      <c r="C986" s="77"/>
      <c r="D986" s="78"/>
      <c r="E986" s="79"/>
      <c r="F986" s="79"/>
    </row>
    <row r="987" spans="1:6" x14ac:dyDescent="0.25">
      <c r="A987" s="76"/>
      <c r="B987" s="145"/>
      <c r="C987" s="77"/>
      <c r="D987" s="78"/>
      <c r="E987" s="79"/>
      <c r="F987" s="79"/>
    </row>
    <row r="988" spans="1:6" x14ac:dyDescent="0.25">
      <c r="A988" s="76"/>
      <c r="B988" s="145"/>
      <c r="C988" s="77"/>
      <c r="D988" s="78"/>
      <c r="E988" s="79"/>
      <c r="F988" s="79"/>
    </row>
    <row r="989" spans="1:6" x14ac:dyDescent="0.25">
      <c r="A989" s="76"/>
      <c r="B989" s="145"/>
      <c r="C989" s="77"/>
      <c r="D989" s="78"/>
      <c r="E989" s="79"/>
      <c r="F989" s="79"/>
    </row>
    <row r="990" spans="1:6" x14ac:dyDescent="0.25">
      <c r="A990" s="76"/>
      <c r="B990" s="145"/>
      <c r="C990" s="77"/>
      <c r="D990" s="78"/>
      <c r="E990" s="79"/>
      <c r="F990" s="79"/>
    </row>
    <row r="991" spans="1:6" x14ac:dyDescent="0.25">
      <c r="A991" s="76"/>
      <c r="B991" s="145"/>
      <c r="C991" s="77"/>
      <c r="D991" s="78"/>
      <c r="E991" s="79"/>
      <c r="F991" s="79"/>
    </row>
    <row r="992" spans="1:6" x14ac:dyDescent="0.25">
      <c r="A992" s="76"/>
      <c r="B992" s="145"/>
      <c r="C992" s="77"/>
      <c r="D992" s="78"/>
      <c r="E992" s="79"/>
      <c r="F992" s="79"/>
    </row>
    <row r="993" spans="1:6" x14ac:dyDescent="0.25">
      <c r="A993" s="76"/>
      <c r="B993" s="145"/>
      <c r="C993" s="77"/>
      <c r="D993" s="78"/>
      <c r="E993" s="79"/>
      <c r="F993" s="79"/>
    </row>
    <row r="994" spans="1:6" x14ac:dyDescent="0.25">
      <c r="A994" s="76"/>
      <c r="B994" s="145"/>
      <c r="C994" s="77"/>
      <c r="D994" s="78"/>
      <c r="E994" s="79"/>
      <c r="F994" s="79"/>
    </row>
    <row r="995" spans="1:6" x14ac:dyDescent="0.25">
      <c r="A995" s="76"/>
      <c r="B995" s="145"/>
      <c r="C995" s="77"/>
      <c r="D995" s="78"/>
      <c r="E995" s="79"/>
      <c r="F995" s="79"/>
    </row>
    <row r="996" spans="1:6" x14ac:dyDescent="0.25">
      <c r="A996" s="76"/>
      <c r="B996" s="145"/>
      <c r="C996" s="77"/>
      <c r="D996" s="78"/>
      <c r="E996" s="79"/>
      <c r="F996" s="79"/>
    </row>
    <row r="997" spans="1:6" x14ac:dyDescent="0.25">
      <c r="A997" s="76"/>
      <c r="B997" s="145"/>
      <c r="C997" s="77"/>
      <c r="D997" s="78"/>
      <c r="E997" s="79"/>
      <c r="F997" s="79"/>
    </row>
    <row r="998" spans="1:6" x14ac:dyDescent="0.25">
      <c r="A998" s="76"/>
      <c r="B998" s="145"/>
      <c r="C998" s="77"/>
      <c r="D998" s="78"/>
      <c r="E998" s="79"/>
      <c r="F998" s="79"/>
    </row>
    <row r="999" spans="1:6" x14ac:dyDescent="0.25">
      <c r="A999" s="76"/>
      <c r="B999" s="145"/>
      <c r="C999" s="77"/>
      <c r="D999" s="78"/>
      <c r="E999" s="79"/>
      <c r="F999" s="79"/>
    </row>
    <row r="1000" spans="1:6" x14ac:dyDescent="0.25">
      <c r="A1000" s="76"/>
      <c r="B1000" s="145"/>
      <c r="C1000" s="77"/>
      <c r="D1000" s="78"/>
      <c r="E1000" s="79"/>
      <c r="F1000" s="79"/>
    </row>
    <row r="1001" spans="1:6" x14ac:dyDescent="0.25">
      <c r="A1001" s="76"/>
      <c r="B1001" s="145"/>
      <c r="C1001" s="77"/>
      <c r="D1001" s="78"/>
      <c r="E1001" s="79"/>
      <c r="F1001" s="79"/>
    </row>
    <row r="1002" spans="1:6" x14ac:dyDescent="0.25">
      <c r="A1002" s="76"/>
      <c r="B1002" s="145"/>
      <c r="C1002" s="77"/>
      <c r="D1002" s="78"/>
    </row>
  </sheetData>
  <mergeCells count="2">
    <mergeCell ref="A1:AC1"/>
    <mergeCell ref="A100:AC100"/>
  </mergeCells>
  <pageMargins left="0.25" right="0.25" top="0.75" bottom="0.75" header="0.3" footer="0.3"/>
  <pageSetup scale="53"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1002"/>
  <sheetViews>
    <sheetView topLeftCell="A70" workbookViewId="0">
      <selection activeCell="D12" sqref="D12"/>
    </sheetView>
  </sheetViews>
  <sheetFormatPr baseColWidth="10" defaultColWidth="14.42578125" defaultRowHeight="15" customHeight="1" x14ac:dyDescent="0.25"/>
  <cols>
    <col min="1" max="1" width="7" customWidth="1"/>
    <col min="2" max="2" width="9.28515625" style="134" customWidth="1"/>
    <col min="3" max="3" width="7.42578125" customWidth="1"/>
    <col min="4" max="7" width="6.7109375" customWidth="1"/>
    <col min="8" max="8" width="9" customWidth="1"/>
    <col min="9" max="9" width="10" customWidth="1"/>
    <col min="10" max="10" width="8.140625" customWidth="1"/>
    <col min="11" max="11" width="9.140625" customWidth="1"/>
    <col min="12" max="12" width="9" customWidth="1"/>
    <col min="13" max="13" width="10" customWidth="1"/>
    <col min="14" max="14" width="8" customWidth="1"/>
    <col min="15" max="15" width="8.7109375" customWidth="1"/>
    <col min="16" max="16" width="9.7109375" customWidth="1"/>
    <col min="17" max="17" width="8.42578125" customWidth="1"/>
    <col min="18" max="18" width="9.42578125" customWidth="1"/>
    <col min="19" max="19" width="6.7109375" customWidth="1"/>
    <col min="20" max="20" width="8.5703125" customWidth="1"/>
    <col min="21" max="21" width="9.5703125" customWidth="1"/>
    <col min="22" max="22" width="10.42578125" customWidth="1"/>
    <col min="23" max="23" width="11.42578125" customWidth="1"/>
    <col min="24" max="24" width="9.140625" customWidth="1"/>
    <col min="25" max="25" width="10.140625" customWidth="1"/>
    <col min="26" max="26" width="8.85546875" customWidth="1"/>
    <col min="27" max="27" width="9.85546875" customWidth="1"/>
    <col min="28" max="28" width="8.28515625" customWidth="1"/>
    <col min="29" max="29" width="9.28515625" customWidth="1"/>
  </cols>
  <sheetData>
    <row r="1" spans="1:29" s="134" customFormat="1" ht="30" customHeight="1" thickBot="1" x14ac:dyDescent="0.3">
      <c r="A1" s="207" t="s">
        <v>51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</row>
    <row r="2" spans="1:29" s="156" customFormat="1" ht="26.25" customHeight="1" x14ac:dyDescent="0.25">
      <c r="A2" s="152" t="s">
        <v>3</v>
      </c>
      <c r="B2" s="153" t="s">
        <v>50</v>
      </c>
      <c r="C2" s="154" t="s">
        <v>0</v>
      </c>
      <c r="D2" s="155" t="s">
        <v>6</v>
      </c>
      <c r="E2" s="140" t="s">
        <v>23</v>
      </c>
      <c r="F2" s="141" t="s">
        <v>24</v>
      </c>
      <c r="G2" s="141" t="s">
        <v>25</v>
      </c>
      <c r="H2" s="141" t="s">
        <v>26</v>
      </c>
      <c r="I2" s="141" t="s">
        <v>27</v>
      </c>
      <c r="J2" s="141" t="s">
        <v>28</v>
      </c>
      <c r="K2" s="141" t="s">
        <v>29</v>
      </c>
      <c r="L2" s="141" t="s">
        <v>30</v>
      </c>
      <c r="M2" s="141" t="s">
        <v>31</v>
      </c>
      <c r="N2" s="141" t="s">
        <v>32</v>
      </c>
      <c r="O2" s="141" t="s">
        <v>33</v>
      </c>
      <c r="P2" s="141" t="s">
        <v>34</v>
      </c>
      <c r="Q2" s="141" t="s">
        <v>35</v>
      </c>
      <c r="R2" s="141" t="s">
        <v>36</v>
      </c>
      <c r="S2" s="141" t="s">
        <v>37</v>
      </c>
      <c r="T2" s="141" t="s">
        <v>38</v>
      </c>
      <c r="U2" s="141" t="s">
        <v>39</v>
      </c>
      <c r="V2" s="141" t="s">
        <v>40</v>
      </c>
      <c r="W2" s="141" t="s">
        <v>41</v>
      </c>
      <c r="X2" s="141" t="s">
        <v>42</v>
      </c>
      <c r="Y2" s="141" t="s">
        <v>43</v>
      </c>
      <c r="Z2" s="141" t="s">
        <v>44</v>
      </c>
      <c r="AA2" s="141" t="s">
        <v>45</v>
      </c>
      <c r="AB2" s="141" t="s">
        <v>46</v>
      </c>
      <c r="AC2" s="141" t="s">
        <v>47</v>
      </c>
    </row>
    <row r="3" spans="1:29" x14ac:dyDescent="0.25">
      <c r="A3" s="150">
        <f t="shared" ref="A3:A34" si="0">SUM(E3:AC3)</f>
        <v>0.62178000000000011</v>
      </c>
      <c r="B3" s="144">
        <v>1</v>
      </c>
      <c r="C3" s="60">
        <v>1</v>
      </c>
      <c r="D3" s="81">
        <v>0</v>
      </c>
      <c r="E3" s="82">
        <v>0</v>
      </c>
      <c r="F3" s="83">
        <v>0.20849000000000001</v>
      </c>
      <c r="G3" s="83">
        <v>0</v>
      </c>
      <c r="H3" s="83">
        <v>5.4999999999999997E-3</v>
      </c>
      <c r="I3" s="83">
        <v>8.7799999999999996E-3</v>
      </c>
      <c r="J3" s="83">
        <v>4.6149999999999997E-2</v>
      </c>
      <c r="K3" s="83">
        <v>4.1709999999999997E-2</v>
      </c>
      <c r="L3" s="83">
        <v>6.4099999999999999E-3</v>
      </c>
      <c r="M3" s="83">
        <v>1.5299999999999999E-2</v>
      </c>
      <c r="N3" s="83">
        <v>5.4900000000000001E-3</v>
      </c>
      <c r="O3" s="83">
        <v>1.3780000000000001E-2</v>
      </c>
      <c r="P3" s="83">
        <v>1.0279999999999999E-2</v>
      </c>
      <c r="Q3" s="83">
        <v>3.984E-2</v>
      </c>
      <c r="R3" s="83">
        <v>3.6970000000000003E-2</v>
      </c>
      <c r="S3" s="83">
        <v>2.1059999999999999E-2</v>
      </c>
      <c r="T3" s="83">
        <v>7.3999999999999999E-4</v>
      </c>
      <c r="U3" s="83">
        <v>1.9E-3</v>
      </c>
      <c r="V3" s="83">
        <v>8.7500000000000008E-3</v>
      </c>
      <c r="W3" s="83">
        <v>6.9100000000000003E-3</v>
      </c>
      <c r="X3" s="83">
        <v>5.0099999999999997E-3</v>
      </c>
      <c r="Y3" s="83">
        <v>2.82E-3</v>
      </c>
      <c r="Z3" s="83">
        <v>4.6109999999999998E-2</v>
      </c>
      <c r="AA3" s="83">
        <v>4.8189999999999997E-2</v>
      </c>
      <c r="AB3" s="83">
        <v>2.196E-2</v>
      </c>
      <c r="AC3" s="83">
        <v>1.9630000000000002E-2</v>
      </c>
    </row>
    <row r="4" spans="1:29" x14ac:dyDescent="0.25">
      <c r="A4" s="150">
        <f t="shared" si="0"/>
        <v>0.63872999999999991</v>
      </c>
      <c r="B4" s="142">
        <v>2</v>
      </c>
      <c r="C4" s="64">
        <v>1</v>
      </c>
      <c r="D4" s="85">
        <v>1</v>
      </c>
      <c r="E4" s="86">
        <v>0</v>
      </c>
      <c r="F4" s="87">
        <v>0.23249</v>
      </c>
      <c r="G4" s="87">
        <v>0</v>
      </c>
      <c r="H4" s="87">
        <v>7.1199999999999996E-3</v>
      </c>
      <c r="I4" s="87">
        <v>1.0370000000000001E-2</v>
      </c>
      <c r="J4" s="87">
        <v>3.9980000000000002E-2</v>
      </c>
      <c r="K4" s="87">
        <v>3.6889999999999999E-2</v>
      </c>
      <c r="L4" s="87">
        <v>7.9100000000000004E-3</v>
      </c>
      <c r="M4" s="87">
        <v>2.0049999999999998E-2</v>
      </c>
      <c r="N4" s="87">
        <v>6.1900000000000002E-3</v>
      </c>
      <c r="O4" s="87">
        <v>1.29E-2</v>
      </c>
      <c r="P4" s="87">
        <v>8.8199999999999997E-3</v>
      </c>
      <c r="Q4" s="87">
        <v>3.9350000000000003E-2</v>
      </c>
      <c r="R4" s="87">
        <v>3.5740000000000001E-2</v>
      </c>
      <c r="S4" s="87">
        <v>3.056E-2</v>
      </c>
      <c r="T4" s="87">
        <v>6.4000000000000005E-4</v>
      </c>
      <c r="U4" s="87">
        <v>2.4299999999999999E-3</v>
      </c>
      <c r="V4" s="87">
        <v>1.196E-2</v>
      </c>
      <c r="W4" s="87">
        <v>7.9699999999999997E-3</v>
      </c>
      <c r="X4" s="87">
        <v>5.1700000000000001E-3</v>
      </c>
      <c r="Y4" s="87">
        <v>2.5400000000000002E-3</v>
      </c>
      <c r="Z4" s="87">
        <v>3.8589999999999999E-2</v>
      </c>
      <c r="AA4" s="87">
        <v>4.1360000000000001E-2</v>
      </c>
      <c r="AB4" s="87">
        <v>1.9480000000000001E-2</v>
      </c>
      <c r="AC4" s="151">
        <v>2.0219999999999998E-2</v>
      </c>
    </row>
    <row r="5" spans="1:29" x14ac:dyDescent="0.25">
      <c r="A5" s="150">
        <f t="shared" si="0"/>
        <v>0.62980000000000014</v>
      </c>
      <c r="B5" s="144">
        <v>3</v>
      </c>
      <c r="C5" s="67">
        <v>1</v>
      </c>
      <c r="D5" s="89">
        <v>2</v>
      </c>
      <c r="E5" s="90">
        <v>0</v>
      </c>
      <c r="F5" s="91">
        <v>0.22972999999999999</v>
      </c>
      <c r="G5" s="91">
        <v>0</v>
      </c>
      <c r="H5" s="91">
        <v>6.8799999999999998E-3</v>
      </c>
      <c r="I5" s="91">
        <v>1.069E-2</v>
      </c>
      <c r="J5" s="91">
        <v>3.9260000000000003E-2</v>
      </c>
      <c r="K5" s="91">
        <v>3.6339999999999997E-2</v>
      </c>
      <c r="L5" s="91">
        <v>8.3999999999999995E-3</v>
      </c>
      <c r="M5" s="91">
        <v>2.095E-2</v>
      </c>
      <c r="N5" s="91">
        <v>6.3400000000000001E-3</v>
      </c>
      <c r="O5" s="91">
        <v>1.17E-2</v>
      </c>
      <c r="P5" s="91">
        <v>8.0000000000000002E-3</v>
      </c>
      <c r="Q5" s="91">
        <v>3.8240000000000003E-2</v>
      </c>
      <c r="R5" s="91">
        <v>3.5740000000000001E-2</v>
      </c>
      <c r="S5" s="91">
        <v>2.9520000000000001E-2</v>
      </c>
      <c r="T5" s="91">
        <v>7.3999999999999999E-4</v>
      </c>
      <c r="U5" s="91">
        <v>2.3500000000000001E-3</v>
      </c>
      <c r="V5" s="91">
        <v>1.277E-2</v>
      </c>
      <c r="W5" s="91">
        <v>8.6E-3</v>
      </c>
      <c r="X5" s="91">
        <v>5.3499999999999997E-3</v>
      </c>
      <c r="Y5" s="91">
        <v>2.16E-3</v>
      </c>
      <c r="Z5" s="91">
        <v>3.8399999999999997E-2</v>
      </c>
      <c r="AA5" s="91">
        <v>3.8440000000000002E-2</v>
      </c>
      <c r="AB5" s="91">
        <v>1.9879999999999998E-2</v>
      </c>
      <c r="AC5" s="91">
        <v>1.932E-2</v>
      </c>
    </row>
    <row r="6" spans="1:29" x14ac:dyDescent="0.25">
      <c r="A6" s="150">
        <f t="shared" si="0"/>
        <v>0.63723000000000007</v>
      </c>
      <c r="B6" s="142">
        <v>4</v>
      </c>
      <c r="C6" s="64">
        <v>1</v>
      </c>
      <c r="D6" s="85">
        <v>3</v>
      </c>
      <c r="E6" s="86">
        <v>0</v>
      </c>
      <c r="F6" s="87">
        <v>0.23744999999999999</v>
      </c>
      <c r="G6" s="87">
        <v>0</v>
      </c>
      <c r="H6" s="87">
        <v>8.2900000000000005E-3</v>
      </c>
      <c r="I6" s="87">
        <v>1.0030000000000001E-2</v>
      </c>
      <c r="J6" s="87">
        <v>3.7139999999999999E-2</v>
      </c>
      <c r="K6" s="87">
        <v>3.0620000000000001E-2</v>
      </c>
      <c r="L6" s="87">
        <v>7.2399999999999999E-3</v>
      </c>
      <c r="M6" s="87">
        <v>2.147E-2</v>
      </c>
      <c r="N6" s="87">
        <v>7.7999999999999996E-3</v>
      </c>
      <c r="O6" s="87">
        <v>1.1339999999999999E-2</v>
      </c>
      <c r="P6" s="87">
        <v>8.1200000000000005E-3</v>
      </c>
      <c r="Q6" s="87">
        <v>4.018E-2</v>
      </c>
      <c r="R6" s="87">
        <v>3.5279999999999999E-2</v>
      </c>
      <c r="S6" s="87">
        <v>2.8420000000000001E-2</v>
      </c>
      <c r="T6" s="87">
        <v>1.08E-3</v>
      </c>
      <c r="U6" s="87">
        <v>2.6700000000000001E-3</v>
      </c>
      <c r="V6" s="87">
        <v>1.342E-2</v>
      </c>
      <c r="W6" s="87">
        <v>7.8700000000000003E-3</v>
      </c>
      <c r="X6" s="87">
        <v>3.7499999999999999E-3</v>
      </c>
      <c r="Y6" s="87">
        <v>2.3999999999999998E-3</v>
      </c>
      <c r="Z6" s="87">
        <v>3.85E-2</v>
      </c>
      <c r="AA6" s="87">
        <v>4.367E-2</v>
      </c>
      <c r="AB6" s="87">
        <v>2.1270000000000001E-2</v>
      </c>
      <c r="AC6" s="151">
        <v>1.9220000000000001E-2</v>
      </c>
    </row>
    <row r="7" spans="1:29" x14ac:dyDescent="0.25">
      <c r="A7" s="150">
        <f t="shared" si="0"/>
        <v>0.62465000000000004</v>
      </c>
      <c r="B7" s="144">
        <v>5</v>
      </c>
      <c r="C7" s="67">
        <v>1</v>
      </c>
      <c r="D7" s="89">
        <v>4</v>
      </c>
      <c r="E7" s="90">
        <v>0</v>
      </c>
      <c r="F7" s="91">
        <v>0.26095000000000002</v>
      </c>
      <c r="G7" s="91">
        <v>0</v>
      </c>
      <c r="H7" s="91">
        <v>2.7799999999999999E-3</v>
      </c>
      <c r="I7" s="91">
        <v>1.1050000000000001E-2</v>
      </c>
      <c r="J7" s="91">
        <v>2.7300000000000001E-2</v>
      </c>
      <c r="K7" s="91">
        <v>2.24E-2</v>
      </c>
      <c r="L7" s="91">
        <v>1.502E-2</v>
      </c>
      <c r="M7" s="91">
        <v>2.2970000000000001E-2</v>
      </c>
      <c r="N7" s="91">
        <v>3.46E-3</v>
      </c>
      <c r="O7" s="91">
        <v>1.4880000000000001E-2</v>
      </c>
      <c r="P7" s="91">
        <v>9.5099999999999994E-3</v>
      </c>
      <c r="Q7" s="91">
        <v>4.0640000000000003E-2</v>
      </c>
      <c r="R7" s="91">
        <v>3.619E-2</v>
      </c>
      <c r="S7" s="91">
        <v>1.8110000000000001E-2</v>
      </c>
      <c r="T7" s="91">
        <v>2.8600000000000001E-3</v>
      </c>
      <c r="U7" s="91">
        <v>5.1900000000000002E-3</v>
      </c>
      <c r="V7" s="91">
        <v>1.2919999999999999E-2</v>
      </c>
      <c r="W7" s="91">
        <v>7.5700000000000003E-3</v>
      </c>
      <c r="X7" s="91">
        <v>3.7799999999999999E-3</v>
      </c>
      <c r="Y7" s="91">
        <v>2.2100000000000002E-3</v>
      </c>
      <c r="Z7" s="91">
        <v>3.569E-2</v>
      </c>
      <c r="AA7" s="91">
        <v>3.56E-2</v>
      </c>
      <c r="AB7" s="91">
        <v>1.6879999999999999E-2</v>
      </c>
      <c r="AC7" s="91">
        <v>1.669E-2</v>
      </c>
    </row>
    <row r="8" spans="1:29" x14ac:dyDescent="0.25">
      <c r="A8" s="150">
        <f t="shared" si="0"/>
        <v>0.61327117269845943</v>
      </c>
      <c r="B8" s="142">
        <v>6</v>
      </c>
      <c r="C8" s="64">
        <v>2</v>
      </c>
      <c r="D8" s="85">
        <v>0</v>
      </c>
      <c r="E8" s="86">
        <v>0</v>
      </c>
      <c r="F8" s="87">
        <v>0.22810864597921426</v>
      </c>
      <c r="G8" s="87">
        <v>0</v>
      </c>
      <c r="H8" s="87">
        <v>1.8918454092037051E-3</v>
      </c>
      <c r="I8" s="87">
        <v>5.0981548364905044E-4</v>
      </c>
      <c r="J8" s="87">
        <v>2.190978108645979E-2</v>
      </c>
      <c r="K8" s="87">
        <v>2.3580501707574753E-2</v>
      </c>
      <c r="L8" s="87">
        <v>4.2382251050342747E-3</v>
      </c>
      <c r="M8" s="87">
        <v>4.0293850273949043E-2</v>
      </c>
      <c r="N8" s="87">
        <v>1.9164148301024544E-3</v>
      </c>
      <c r="O8" s="87">
        <v>6.388049433674848E-4</v>
      </c>
      <c r="P8" s="87">
        <v>2.3770914719540058E-3</v>
      </c>
      <c r="Q8" s="87">
        <v>5.4458121422078079E-2</v>
      </c>
      <c r="R8" s="87">
        <v>4.016486081423061E-2</v>
      </c>
      <c r="S8" s="87">
        <v>2.2210756492469473E-2</v>
      </c>
      <c r="T8" s="87">
        <v>5.7738139112061123E-4</v>
      </c>
      <c r="U8" s="87">
        <v>3.7038402004864746E-3</v>
      </c>
      <c r="V8" s="87">
        <v>1.5656863467728065E-2</v>
      </c>
      <c r="W8" s="87">
        <v>6.2590599739564138E-3</v>
      </c>
      <c r="X8" s="87">
        <v>1.3083216628584065E-3</v>
      </c>
      <c r="Y8" s="87">
        <v>1.3451757942065305E-3</v>
      </c>
      <c r="Z8" s="87">
        <v>3.9845458342546866E-2</v>
      </c>
      <c r="AA8" s="87">
        <v>6.6140881059433429E-2</v>
      </c>
      <c r="AB8" s="87">
        <v>1.9919657993661088E-2</v>
      </c>
      <c r="AC8" s="151">
        <v>1.6215817793174613E-2</v>
      </c>
    </row>
    <row r="9" spans="1:29" x14ac:dyDescent="0.25">
      <c r="A9" s="150">
        <f t="shared" si="0"/>
        <v>0.92197249905281031</v>
      </c>
      <c r="B9" s="144">
        <v>7</v>
      </c>
      <c r="C9" s="67">
        <v>3</v>
      </c>
      <c r="D9" s="89">
        <v>0</v>
      </c>
      <c r="E9" s="90">
        <v>0</v>
      </c>
      <c r="F9" s="91">
        <v>0.27409472734541968</v>
      </c>
      <c r="G9" s="91">
        <v>0</v>
      </c>
      <c r="H9" s="91">
        <v>1.5678344835670433E-3</v>
      </c>
      <c r="I9" s="91">
        <v>1.8211161558121865E-3</v>
      </c>
      <c r="J9" s="91">
        <v>4.0106420167082171E-2</v>
      </c>
      <c r="K9" s="91">
        <v>4.4460353045345791E-3</v>
      </c>
      <c r="L9" s="91">
        <v>2.7205800778265503E-2</v>
      </c>
      <c r="M9" s="91">
        <v>7.1938274628502774E-2</v>
      </c>
      <c r="N9" s="91">
        <v>4.956785122946273E-3</v>
      </c>
      <c r="O9" s="91">
        <v>0</v>
      </c>
      <c r="P9" s="91">
        <v>0</v>
      </c>
      <c r="Q9" s="91">
        <v>8.9408430302535535E-2</v>
      </c>
      <c r="R9" s="91">
        <v>9.1221173510504905E-2</v>
      </c>
      <c r="S9" s="91">
        <v>3.4490265401514245E-2</v>
      </c>
      <c r="T9" s="91">
        <v>8.3729478428146503E-5</v>
      </c>
      <c r="U9" s="91">
        <v>2.3004674198133252E-3</v>
      </c>
      <c r="V9" s="91">
        <v>3.1095035051252908E-2</v>
      </c>
      <c r="W9" s="91">
        <v>2.5966604497528935E-2</v>
      </c>
      <c r="X9" s="91">
        <v>1.0868086299973417E-2</v>
      </c>
      <c r="Y9" s="91">
        <v>9.1265131486679679E-3</v>
      </c>
      <c r="Z9" s="91">
        <v>5.717676758162054E-2</v>
      </c>
      <c r="AA9" s="91">
        <v>5.9757728754168161E-2</v>
      </c>
      <c r="AB9" s="91">
        <v>4.5573955108440138E-2</v>
      </c>
      <c r="AC9" s="91">
        <v>3.876674851223183E-2</v>
      </c>
    </row>
    <row r="10" spans="1:29" x14ac:dyDescent="0.25">
      <c r="A10" s="150">
        <f t="shared" si="0"/>
        <v>0.84690060937171674</v>
      </c>
      <c r="B10" s="142">
        <v>8</v>
      </c>
      <c r="C10" s="64">
        <v>3</v>
      </c>
      <c r="D10" s="85">
        <v>1</v>
      </c>
      <c r="E10" s="86">
        <v>0</v>
      </c>
      <c r="F10" s="87">
        <v>0.39457869300273168</v>
      </c>
      <c r="G10" s="87">
        <v>0</v>
      </c>
      <c r="H10" s="87">
        <v>4.4547173776003359E-3</v>
      </c>
      <c r="I10" s="87">
        <v>2.5215381382643412E-3</v>
      </c>
      <c r="J10" s="87">
        <v>2.6434124816137845E-2</v>
      </c>
      <c r="K10" s="87">
        <v>2.744274007144358E-2</v>
      </c>
      <c r="L10" s="87">
        <v>2.1853330531624291E-3</v>
      </c>
      <c r="M10" s="87">
        <v>6.2534145828955667E-2</v>
      </c>
      <c r="N10" s="87">
        <v>8.405127127547804E-3</v>
      </c>
      <c r="O10" s="87">
        <v>0</v>
      </c>
      <c r="P10" s="87">
        <v>0</v>
      </c>
      <c r="Q10" s="87">
        <v>4.3034250893044759E-2</v>
      </c>
      <c r="R10" s="87">
        <v>5.6482454297121246E-2</v>
      </c>
      <c r="S10" s="87">
        <v>3.488127757932339E-2</v>
      </c>
      <c r="T10" s="87">
        <v>8.8253834839251946E-4</v>
      </c>
      <c r="U10" s="87">
        <v>2.0592561462492122E-3</v>
      </c>
      <c r="V10" s="87">
        <v>2.4963227568816977E-2</v>
      </c>
      <c r="W10" s="87">
        <v>2.0214330741752468E-2</v>
      </c>
      <c r="X10" s="87">
        <v>5.4633326329060726E-3</v>
      </c>
      <c r="Y10" s="87">
        <v>1.2607690691321706E-3</v>
      </c>
      <c r="Z10" s="87">
        <v>5.3792813616305946E-2</v>
      </c>
      <c r="AA10" s="87">
        <v>3.8453456608531202E-2</v>
      </c>
      <c r="AB10" s="87">
        <v>2.5929817188484975E-2</v>
      </c>
      <c r="AC10" s="151">
        <v>1.0926665265812145E-2</v>
      </c>
    </row>
    <row r="11" spans="1:29" x14ac:dyDescent="0.25">
      <c r="A11" s="150">
        <f t="shared" si="0"/>
        <v>0.89163683696713314</v>
      </c>
      <c r="B11" s="144">
        <v>9</v>
      </c>
      <c r="C11" s="67">
        <v>3</v>
      </c>
      <c r="D11" s="89">
        <v>2</v>
      </c>
      <c r="E11" s="90">
        <v>0</v>
      </c>
      <c r="F11" s="91">
        <v>0.41722839477476642</v>
      </c>
      <c r="G11" s="91">
        <v>0</v>
      </c>
      <c r="H11" s="91">
        <v>2.8357584491655432E-3</v>
      </c>
      <c r="I11" s="91">
        <v>0</v>
      </c>
      <c r="J11" s="91">
        <v>4.1885546929477942E-2</v>
      </c>
      <c r="K11" s="91">
        <v>3.8863837106596626E-2</v>
      </c>
      <c r="L11" s="91">
        <v>2.1384407977313932E-2</v>
      </c>
      <c r="M11" s="91">
        <v>3.6771884152294175E-2</v>
      </c>
      <c r="N11" s="91">
        <v>1.53409883315513E-2</v>
      </c>
      <c r="O11" s="91">
        <v>0</v>
      </c>
      <c r="P11" s="91">
        <v>0</v>
      </c>
      <c r="Q11" s="91">
        <v>4.3745060666635673E-2</v>
      </c>
      <c r="R11" s="91">
        <v>3.5888615127144252E-2</v>
      </c>
      <c r="S11" s="91">
        <v>3.8538422202594021E-2</v>
      </c>
      <c r="T11" s="91">
        <v>0</v>
      </c>
      <c r="U11" s="91">
        <v>2.2779043280182231E-3</v>
      </c>
      <c r="V11" s="91">
        <v>1.8827576588722049E-2</v>
      </c>
      <c r="W11" s="91">
        <v>1.9013527962437823E-2</v>
      </c>
      <c r="X11" s="91">
        <v>4.8347357166101061E-3</v>
      </c>
      <c r="Y11" s="91">
        <v>3.1146855097392034E-3</v>
      </c>
      <c r="Z11" s="91">
        <v>5.2763702291850678E-2</v>
      </c>
      <c r="AA11" s="91">
        <v>4.6720282646088046E-2</v>
      </c>
      <c r="AB11" s="91">
        <v>2.3755287992190042E-2</v>
      </c>
      <c r="AC11" s="91">
        <v>2.7846218213937055E-2</v>
      </c>
    </row>
    <row r="12" spans="1:29" x14ac:dyDescent="0.25">
      <c r="A12" s="150">
        <f t="shared" si="0"/>
        <v>0.92486880839626284</v>
      </c>
      <c r="B12" s="142">
        <v>10</v>
      </c>
      <c r="C12" s="64">
        <v>3</v>
      </c>
      <c r="D12" s="85">
        <v>3</v>
      </c>
      <c r="E12" s="86">
        <v>0</v>
      </c>
      <c r="F12" s="87">
        <v>0.38591631628113116</v>
      </c>
      <c r="G12" s="87">
        <v>0</v>
      </c>
      <c r="H12" s="87">
        <v>1.2760974342418204E-3</v>
      </c>
      <c r="I12" s="87">
        <v>1.5129777962867093E-3</v>
      </c>
      <c r="J12" s="87">
        <v>4.0909620590252375E-2</v>
      </c>
      <c r="K12" s="87">
        <v>2.7090325920633616E-2</v>
      </c>
      <c r="L12" s="87">
        <v>2.1896150885149322E-2</v>
      </c>
      <c r="M12" s="87">
        <v>5.1838592777823413E-2</v>
      </c>
      <c r="N12" s="87">
        <v>1.9084151748616446E-3</v>
      </c>
      <c r="O12" s="87">
        <v>0</v>
      </c>
      <c r="P12" s="87">
        <v>0</v>
      </c>
      <c r="Q12" s="87">
        <v>5.0083003642990731E-2</v>
      </c>
      <c r="R12" s="87">
        <v>3.6538795845424105E-2</v>
      </c>
      <c r="S12" s="87">
        <v>3.8680270731329909E-2</v>
      </c>
      <c r="T12" s="87">
        <v>1.6409696048109638E-3</v>
      </c>
      <c r="U12" s="87">
        <v>6.8695304993017757E-3</v>
      </c>
      <c r="V12" s="87">
        <v>1.1700743689717292E-2</v>
      </c>
      <c r="W12" s="87">
        <v>1.0860200469558007E-2</v>
      </c>
      <c r="X12" s="87">
        <v>6.3556529397043966E-3</v>
      </c>
      <c r="Y12" s="87">
        <v>6.7167044592728155E-3</v>
      </c>
      <c r="Z12" s="87">
        <v>6.9851051920736776E-2</v>
      </c>
      <c r="AA12" s="87">
        <v>7.6863856832565705E-2</v>
      </c>
      <c r="AB12" s="87">
        <v>3.7925692158686922E-2</v>
      </c>
      <c r="AC12" s="151">
        <v>3.8433838741783209E-2</v>
      </c>
    </row>
    <row r="13" spans="1:29" x14ac:dyDescent="0.25">
      <c r="A13" s="150">
        <f t="shared" si="0"/>
        <v>0.77858188547910379</v>
      </c>
      <c r="B13" s="144">
        <v>11</v>
      </c>
      <c r="C13" s="67">
        <v>3</v>
      </c>
      <c r="D13" s="89">
        <v>4</v>
      </c>
      <c r="E13" s="90">
        <v>6.7673949672679055E-4</v>
      </c>
      <c r="F13" s="91">
        <v>0.20739993923155539</v>
      </c>
      <c r="G13" s="91">
        <v>0</v>
      </c>
      <c r="H13" s="91">
        <v>1.7125652570228987E-3</v>
      </c>
      <c r="I13" s="91">
        <v>4.7371764770875345E-3</v>
      </c>
      <c r="J13" s="91">
        <v>8.1484959809960504E-3</v>
      </c>
      <c r="K13" s="91">
        <v>6.3668756732867442E-3</v>
      </c>
      <c r="L13" s="91">
        <v>2.8961688257879183E-2</v>
      </c>
      <c r="M13" s="91">
        <v>4.6998867497168743E-2</v>
      </c>
      <c r="N13" s="91">
        <v>2.6655249564953181E-3</v>
      </c>
      <c r="O13" s="91">
        <v>5.5244040549125765E-5</v>
      </c>
      <c r="P13" s="91">
        <v>0</v>
      </c>
      <c r="Q13" s="91">
        <v>4.3435626881750129E-2</v>
      </c>
      <c r="R13" s="91">
        <v>3.5756705245421648E-2</v>
      </c>
      <c r="S13" s="91">
        <v>1.745711681352374E-2</v>
      </c>
      <c r="T13" s="91">
        <v>3.0342789271607325E-2</v>
      </c>
      <c r="U13" s="91">
        <v>0.25310057177581968</v>
      </c>
      <c r="V13" s="91">
        <v>1.4998757009087645E-2</v>
      </c>
      <c r="W13" s="91">
        <v>1.4252962461674446E-2</v>
      </c>
      <c r="X13" s="91">
        <v>0</v>
      </c>
      <c r="Y13" s="91">
        <v>2.0716515205922162E-4</v>
      </c>
      <c r="Z13" s="91">
        <v>1.484683589757755E-2</v>
      </c>
      <c r="AA13" s="91">
        <v>1.2098444880258541E-2</v>
      </c>
      <c r="AB13" s="91">
        <v>2.3036764908985444E-2</v>
      </c>
      <c r="AC13" s="91">
        <v>1.1325028312570781E-2</v>
      </c>
    </row>
    <row r="14" spans="1:29" x14ac:dyDescent="0.25">
      <c r="A14" s="150">
        <f t="shared" si="0"/>
        <v>0.34394453160585053</v>
      </c>
      <c r="B14" s="142">
        <v>12</v>
      </c>
      <c r="C14" s="64">
        <v>4</v>
      </c>
      <c r="D14" s="85">
        <v>0</v>
      </c>
      <c r="E14" s="86">
        <v>0</v>
      </c>
      <c r="F14" s="87">
        <v>0.14307404220861381</v>
      </c>
      <c r="G14" s="87">
        <v>0</v>
      </c>
      <c r="H14" s="87">
        <v>0</v>
      </c>
      <c r="I14" s="87">
        <v>3.0365909205931472E-4</v>
      </c>
      <c r="J14" s="87">
        <v>1.3968318234728478E-2</v>
      </c>
      <c r="K14" s="87">
        <v>5.5670833544207701E-3</v>
      </c>
      <c r="L14" s="87">
        <v>1.0881117465458778E-2</v>
      </c>
      <c r="M14" s="87">
        <v>1.8067715977529226E-2</v>
      </c>
      <c r="N14" s="87">
        <v>2.6317121311807278E-3</v>
      </c>
      <c r="O14" s="87">
        <v>9.4134318538387565E-3</v>
      </c>
      <c r="P14" s="87">
        <v>5.162204565008351E-3</v>
      </c>
      <c r="Q14" s="87">
        <v>2.6924439495925906E-2</v>
      </c>
      <c r="R14" s="87">
        <v>2.0648818260033404E-2</v>
      </c>
      <c r="S14" s="87">
        <v>7.7939166961890783E-3</v>
      </c>
      <c r="T14" s="87">
        <v>3.5932992560352246E-3</v>
      </c>
      <c r="U14" s="87">
        <v>1.5182954602965736E-4</v>
      </c>
      <c r="V14" s="87">
        <v>1.5689053089731262E-3</v>
      </c>
      <c r="W14" s="87">
        <v>4.0487878941241966E-4</v>
      </c>
      <c r="X14" s="87">
        <v>5.6176932030973228E-3</v>
      </c>
      <c r="Y14" s="87">
        <v>3.8463484994179869E-3</v>
      </c>
      <c r="Z14" s="87">
        <v>2.2976871299154815E-2</v>
      </c>
      <c r="AA14" s="87">
        <v>2.2571992509742397E-2</v>
      </c>
      <c r="AB14" s="87">
        <v>6.9335492686876865E-3</v>
      </c>
      <c r="AC14" s="151">
        <v>1.1842704590313275E-2</v>
      </c>
    </row>
    <row r="15" spans="1:29" x14ac:dyDescent="0.25">
      <c r="A15" s="150">
        <f t="shared" si="0"/>
        <v>3.7495630415984402E-2</v>
      </c>
      <c r="B15" s="144">
        <v>13</v>
      </c>
      <c r="C15" s="67">
        <v>5</v>
      </c>
      <c r="D15" s="89">
        <v>0</v>
      </c>
      <c r="E15" s="90">
        <v>0</v>
      </c>
      <c r="F15" s="91">
        <v>2.8480488657479808E-2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  <c r="M15" s="91">
        <v>0</v>
      </c>
      <c r="N15" s="91">
        <v>0</v>
      </c>
      <c r="O15" s="91">
        <v>3.2380917336669551E-3</v>
      </c>
      <c r="P15" s="91">
        <v>3.6796496973488124E-5</v>
      </c>
      <c r="Q15" s="91">
        <v>0</v>
      </c>
      <c r="R15" s="91">
        <v>0</v>
      </c>
      <c r="S15" s="91">
        <v>0</v>
      </c>
      <c r="T15" s="91">
        <v>0</v>
      </c>
      <c r="U15" s="91">
        <v>0</v>
      </c>
      <c r="V15" s="91">
        <v>0</v>
      </c>
      <c r="W15" s="91">
        <v>0</v>
      </c>
      <c r="X15" s="91">
        <v>0</v>
      </c>
      <c r="Y15" s="91">
        <v>0</v>
      </c>
      <c r="Z15" s="91">
        <v>3.6244549518885802E-3</v>
      </c>
      <c r="AA15" s="91">
        <v>2.1157985759755671E-3</v>
      </c>
      <c r="AB15" s="91">
        <v>0</v>
      </c>
      <c r="AC15" s="91">
        <v>0</v>
      </c>
    </row>
    <row r="16" spans="1:29" x14ac:dyDescent="0.25">
      <c r="A16" s="150">
        <f t="shared" si="0"/>
        <v>7.9754074430266692E-2</v>
      </c>
      <c r="B16" s="142">
        <v>14</v>
      </c>
      <c r="C16" s="64">
        <v>5</v>
      </c>
      <c r="D16" s="85">
        <v>1</v>
      </c>
      <c r="E16" s="86">
        <v>0</v>
      </c>
      <c r="F16" s="87">
        <v>6.7698225969877554E-2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6.0966185234161672E-4</v>
      </c>
      <c r="P16" s="87">
        <v>2.5760359958096483E-5</v>
      </c>
      <c r="Q16" s="87">
        <v>0</v>
      </c>
      <c r="R16" s="87">
        <v>0</v>
      </c>
      <c r="S16" s="87">
        <v>0</v>
      </c>
      <c r="T16" s="87">
        <v>0</v>
      </c>
      <c r="U16" s="87">
        <v>0</v>
      </c>
      <c r="V16" s="87">
        <v>0</v>
      </c>
      <c r="W16" s="87">
        <v>0</v>
      </c>
      <c r="X16" s="87">
        <v>0</v>
      </c>
      <c r="Y16" s="87">
        <v>0</v>
      </c>
      <c r="Z16" s="87">
        <v>4.1474179532535339E-3</v>
      </c>
      <c r="AA16" s="87">
        <v>7.2730082948359066E-3</v>
      </c>
      <c r="AB16" s="87">
        <v>0</v>
      </c>
      <c r="AC16" s="151">
        <v>0</v>
      </c>
    </row>
    <row r="17" spans="1:29" x14ac:dyDescent="0.25">
      <c r="A17" s="150">
        <f t="shared" si="0"/>
        <v>0.62773542138883187</v>
      </c>
      <c r="B17" s="144">
        <v>15</v>
      </c>
      <c r="C17" s="67">
        <v>6</v>
      </c>
      <c r="D17" s="89">
        <v>0</v>
      </c>
      <c r="E17" s="90">
        <v>0</v>
      </c>
      <c r="F17" s="91">
        <v>0.25335668658561716</v>
      </c>
      <c r="G17" s="91">
        <v>0</v>
      </c>
      <c r="H17" s="91">
        <v>9.5569750669688858E-3</v>
      </c>
      <c r="I17" s="91">
        <v>1.1518648258808984E-2</v>
      </c>
      <c r="J17" s="91">
        <v>2.9008860498660621E-2</v>
      </c>
      <c r="K17" s="91">
        <v>2.8110447146095199E-2</v>
      </c>
      <c r="L17" s="91">
        <v>1.4036678343292808E-2</v>
      </c>
      <c r="M17" s="91">
        <v>4.5551205439934059E-2</v>
      </c>
      <c r="N17" s="91">
        <v>6.2435606841129195E-3</v>
      </c>
      <c r="O17" s="91">
        <v>1.071502163610138E-2</v>
      </c>
      <c r="P17" s="91">
        <v>8.6709252009066554E-3</v>
      </c>
      <c r="Q17" s="91">
        <v>3.4527096641252836E-2</v>
      </c>
      <c r="R17" s="91">
        <v>3.2981660828353597E-2</v>
      </c>
      <c r="S17" s="91">
        <v>1.4082011127137853E-2</v>
      </c>
      <c r="T17" s="91">
        <v>6.2229548732742638E-4</v>
      </c>
      <c r="U17" s="91">
        <v>2.7694209767154337E-3</v>
      </c>
      <c r="V17" s="91">
        <v>1.4337523181537193E-2</v>
      </c>
      <c r="W17" s="91">
        <v>6.8205233875953016E-3</v>
      </c>
      <c r="X17" s="91">
        <v>3.8161961673191841E-3</v>
      </c>
      <c r="Y17" s="91">
        <v>2.5056665979806304E-3</v>
      </c>
      <c r="Z17" s="91">
        <v>3.7073974860910776E-2</v>
      </c>
      <c r="AA17" s="91">
        <v>3.8524623943952195E-2</v>
      </c>
      <c r="AB17" s="91">
        <v>8.617350092726149E-3</v>
      </c>
      <c r="AC17" s="91">
        <v>1.4288069235524418E-2</v>
      </c>
    </row>
    <row r="18" spans="1:29" x14ac:dyDescent="0.25">
      <c r="A18" s="150">
        <f t="shared" si="0"/>
        <v>0.69916666666666638</v>
      </c>
      <c r="B18" s="142">
        <v>16</v>
      </c>
      <c r="C18" s="64">
        <v>6</v>
      </c>
      <c r="D18" s="85">
        <v>1</v>
      </c>
      <c r="E18" s="86">
        <v>0</v>
      </c>
      <c r="F18" s="87">
        <v>0.27192666666666665</v>
      </c>
      <c r="G18" s="87">
        <v>0</v>
      </c>
      <c r="H18" s="87">
        <v>1.1886666666666667E-2</v>
      </c>
      <c r="I18" s="87">
        <v>1.6546666666666668E-2</v>
      </c>
      <c r="J18" s="87">
        <v>4.0426666666666666E-2</v>
      </c>
      <c r="K18" s="87">
        <v>3.6286666666666668E-2</v>
      </c>
      <c r="L18" s="87">
        <v>1.366E-2</v>
      </c>
      <c r="M18" s="87">
        <v>4.2653333333333335E-2</v>
      </c>
      <c r="N18" s="87">
        <v>8.3999999999999995E-3</v>
      </c>
      <c r="O18" s="87">
        <v>1.298E-2</v>
      </c>
      <c r="P18" s="87">
        <v>1.0493333333333334E-2</v>
      </c>
      <c r="Q18" s="87">
        <v>3.590666666666667E-2</v>
      </c>
      <c r="R18" s="87">
        <v>3.78E-2</v>
      </c>
      <c r="S18" s="87">
        <v>1.8720000000000001E-2</v>
      </c>
      <c r="T18" s="87">
        <v>1.3933333333333332E-3</v>
      </c>
      <c r="U18" s="87">
        <v>3.6333333333333335E-3</v>
      </c>
      <c r="V18" s="87">
        <v>1.1093333333333334E-2</v>
      </c>
      <c r="W18" s="87">
        <v>6.1266666666666665E-3</v>
      </c>
      <c r="X18" s="87">
        <v>5.64E-3</v>
      </c>
      <c r="Y18" s="87">
        <v>3.8733333333333332E-3</v>
      </c>
      <c r="Z18" s="87">
        <v>3.9153333333333332E-2</v>
      </c>
      <c r="AA18" s="87">
        <v>4.2459999999999998E-2</v>
      </c>
      <c r="AB18" s="87">
        <v>1.0686666666666667E-2</v>
      </c>
      <c r="AC18" s="151">
        <v>1.7420000000000001E-2</v>
      </c>
    </row>
    <row r="19" spans="1:29" x14ac:dyDescent="0.25">
      <c r="A19" s="150">
        <f t="shared" si="0"/>
        <v>0.64728206780066966</v>
      </c>
      <c r="B19" s="144">
        <v>17</v>
      </c>
      <c r="C19" s="67">
        <v>6</v>
      </c>
      <c r="D19" s="89">
        <v>2</v>
      </c>
      <c r="E19" s="90">
        <v>0</v>
      </c>
      <c r="F19" s="91">
        <v>0.27004224636693636</v>
      </c>
      <c r="G19" s="91">
        <v>0</v>
      </c>
      <c r="H19" s="91">
        <v>9.5477615207040234E-3</v>
      </c>
      <c r="I19" s="91">
        <v>1.2236166689379767E-2</v>
      </c>
      <c r="J19" s="91">
        <v>2.8882804531057068E-2</v>
      </c>
      <c r="K19" s="91">
        <v>2.3505994193705582E-2</v>
      </c>
      <c r="L19" s="91">
        <v>2.1742631663713964E-2</v>
      </c>
      <c r="M19" s="91">
        <v>4.4748937646344633E-2</v>
      </c>
      <c r="N19" s="91">
        <v>2.4323665811828159E-3</v>
      </c>
      <c r="O19" s="91">
        <v>9.0563326189030818E-3</v>
      </c>
      <c r="P19" s="91">
        <v>6.0210364607207901E-3</v>
      </c>
      <c r="Q19" s="91">
        <v>3.8141490227172302E-2</v>
      </c>
      <c r="R19" s="91">
        <v>3.4387634162155019E-2</v>
      </c>
      <c r="S19" s="91">
        <v>2.3204529405205843E-2</v>
      </c>
      <c r="T19" s="91">
        <v>3.3821871476888386E-3</v>
      </c>
      <c r="U19" s="91">
        <v>7.9206775937328364E-3</v>
      </c>
      <c r="V19" s="91">
        <v>1.2281592890386576E-2</v>
      </c>
      <c r="W19" s="91">
        <v>4.637602157331582E-3</v>
      </c>
      <c r="X19" s="91">
        <v>3.068333395278153E-3</v>
      </c>
      <c r="Y19" s="91">
        <v>2.9733513386275504E-3</v>
      </c>
      <c r="Z19" s="91">
        <v>3.4544561038360365E-2</v>
      </c>
      <c r="AA19" s="91">
        <v>3.452804241981243E-2</v>
      </c>
      <c r="AB19" s="91">
        <v>7.4168597280209452E-3</v>
      </c>
      <c r="AC19" s="91">
        <v>1.2578928024249331E-2</v>
      </c>
    </row>
    <row r="20" spans="1:29" x14ac:dyDescent="0.25">
      <c r="A20" s="150">
        <f t="shared" si="0"/>
        <v>0.64702666666666686</v>
      </c>
      <c r="B20" s="142">
        <v>18</v>
      </c>
      <c r="C20" s="64">
        <v>6</v>
      </c>
      <c r="D20" s="85">
        <v>3</v>
      </c>
      <c r="E20" s="86">
        <v>0</v>
      </c>
      <c r="F20" s="87">
        <v>0.22600000000000001</v>
      </c>
      <c r="G20" s="87">
        <v>0</v>
      </c>
      <c r="H20" s="87">
        <v>9.1400000000000006E-3</v>
      </c>
      <c r="I20" s="87">
        <v>1.1726666666666666E-2</v>
      </c>
      <c r="J20" s="87">
        <v>5.4800000000000001E-2</v>
      </c>
      <c r="K20" s="87">
        <v>4.7120000000000002E-2</v>
      </c>
      <c r="L20" s="87">
        <v>1.0059999999999999E-2</v>
      </c>
      <c r="M20" s="87">
        <v>3.0673333333333334E-2</v>
      </c>
      <c r="N20" s="87">
        <v>1.0046666666666667E-2</v>
      </c>
      <c r="O20" s="87">
        <v>1.3633333333333334E-2</v>
      </c>
      <c r="P20" s="87">
        <v>1.1379999999999999E-2</v>
      </c>
      <c r="Q20" s="87">
        <v>3.6600000000000001E-2</v>
      </c>
      <c r="R20" s="87">
        <v>3.4793333333333336E-2</v>
      </c>
      <c r="S20" s="87">
        <v>1.5926666666666665E-2</v>
      </c>
      <c r="T20" s="87">
        <v>1.4266666666666666E-3</v>
      </c>
      <c r="U20" s="87">
        <v>3.1066666666666669E-3</v>
      </c>
      <c r="V20" s="87">
        <v>8.0133333333333341E-3</v>
      </c>
      <c r="W20" s="87">
        <v>4.64E-3</v>
      </c>
      <c r="X20" s="87">
        <v>5.7466666666666664E-3</v>
      </c>
      <c r="Y20" s="87">
        <v>3.5066666666666666E-3</v>
      </c>
      <c r="Z20" s="87">
        <v>4.0899999999999999E-2</v>
      </c>
      <c r="AA20" s="87">
        <v>4.2813333333333335E-2</v>
      </c>
      <c r="AB20" s="87">
        <v>8.5133333333333328E-3</v>
      </c>
      <c r="AC20" s="151">
        <v>1.6459999999999999E-2</v>
      </c>
    </row>
    <row r="21" spans="1:29" x14ac:dyDescent="0.25">
      <c r="A21" s="150">
        <f t="shared" si="0"/>
        <v>0.59054406019389372</v>
      </c>
      <c r="B21" s="144">
        <v>19</v>
      </c>
      <c r="C21" s="67">
        <v>6</v>
      </c>
      <c r="D21" s="89">
        <v>4</v>
      </c>
      <c r="E21" s="90">
        <v>0</v>
      </c>
      <c r="F21" s="91">
        <v>0.21565258283895239</v>
      </c>
      <c r="G21" s="91">
        <v>0</v>
      </c>
      <c r="H21" s="91">
        <v>9.0616408623932863E-3</v>
      </c>
      <c r="I21" s="91">
        <v>1.7671104037042397E-2</v>
      </c>
      <c r="J21" s="91">
        <v>3.053103747648676E-2</v>
      </c>
      <c r="K21" s="91">
        <v>2.2355664882072059E-2</v>
      </c>
      <c r="L21" s="91">
        <v>1.7182752134278684E-2</v>
      </c>
      <c r="M21" s="91">
        <v>3.5848647084358268E-2</v>
      </c>
      <c r="N21" s="91">
        <v>5.4623064679496453E-3</v>
      </c>
      <c r="O21" s="91">
        <v>1.0309651280567211E-2</v>
      </c>
      <c r="P21" s="91">
        <v>8.0487628418463315E-3</v>
      </c>
      <c r="Q21" s="91">
        <v>4.2613225293011141E-2</v>
      </c>
      <c r="R21" s="91">
        <v>3.608377948198524E-2</v>
      </c>
      <c r="S21" s="91">
        <v>6.294313413398929E-3</v>
      </c>
      <c r="T21" s="91">
        <v>2.7673274489943569E-3</v>
      </c>
      <c r="U21" s="91">
        <v>4.6302995225003616E-3</v>
      </c>
      <c r="V21" s="91">
        <v>1.3095065837071335E-2</v>
      </c>
      <c r="W21" s="91">
        <v>5.0101287802054697E-3</v>
      </c>
      <c r="X21" s="91">
        <v>3.6174215019534077E-3</v>
      </c>
      <c r="Y21" s="91">
        <v>3.1290695991896974E-3</v>
      </c>
      <c r="Z21" s="91">
        <v>3.7928664447981479E-2</v>
      </c>
      <c r="AA21" s="91">
        <v>4.0062943134133992E-2</v>
      </c>
      <c r="AB21" s="91">
        <v>7.7955433367095936E-3</v>
      </c>
      <c r="AC21" s="91">
        <v>1.5392128490811749E-2</v>
      </c>
    </row>
    <row r="22" spans="1:29" ht="15.75" customHeight="1" x14ac:dyDescent="0.25">
      <c r="A22" s="150">
        <f t="shared" si="0"/>
        <v>0.25622</v>
      </c>
      <c r="B22" s="142">
        <v>20</v>
      </c>
      <c r="C22" s="64">
        <v>7</v>
      </c>
      <c r="D22" s="85">
        <v>0</v>
      </c>
      <c r="E22" s="86">
        <v>0</v>
      </c>
      <c r="F22" s="87">
        <v>0.11873</v>
      </c>
      <c r="G22" s="87">
        <v>0</v>
      </c>
      <c r="H22" s="87">
        <v>1.72E-3</v>
      </c>
      <c r="I22" s="87">
        <v>1.8699999999999999E-3</v>
      </c>
      <c r="J22" s="87">
        <v>2.4000000000000001E-4</v>
      </c>
      <c r="K22" s="87">
        <v>2.4000000000000001E-4</v>
      </c>
      <c r="L22" s="87">
        <v>8.8299999999999993E-3</v>
      </c>
      <c r="M22" s="87">
        <v>1.5520000000000001E-2</v>
      </c>
      <c r="N22" s="87">
        <v>1.6000000000000001E-4</v>
      </c>
      <c r="O22" s="87">
        <v>1.2E-4</v>
      </c>
      <c r="P22" s="87">
        <v>0</v>
      </c>
      <c r="Q22" s="87">
        <v>1.0500000000000001E-2</v>
      </c>
      <c r="R22" s="87">
        <v>1.043E-2</v>
      </c>
      <c r="S22" s="87">
        <v>2.5690000000000001E-2</v>
      </c>
      <c r="T22" s="87">
        <v>0</v>
      </c>
      <c r="U22" s="87">
        <v>0</v>
      </c>
      <c r="V22" s="87">
        <v>5.3699999999999998E-3</v>
      </c>
      <c r="W22" s="87">
        <v>5.4799999999999996E-3</v>
      </c>
      <c r="X22" s="87">
        <v>0</v>
      </c>
      <c r="Y22" s="87">
        <v>0</v>
      </c>
      <c r="Z22" s="87">
        <v>2.2040000000000001E-2</v>
      </c>
      <c r="AA22" s="87">
        <v>2.019E-2</v>
      </c>
      <c r="AB22" s="87">
        <v>5.3699999999999998E-3</v>
      </c>
      <c r="AC22" s="151">
        <v>3.7200000000000002E-3</v>
      </c>
    </row>
    <row r="23" spans="1:29" ht="15.75" customHeight="1" x14ac:dyDescent="0.25">
      <c r="A23" s="150">
        <f t="shared" si="0"/>
        <v>0.18807000000000001</v>
      </c>
      <c r="B23" s="144">
        <v>21</v>
      </c>
      <c r="C23" s="67">
        <v>7</v>
      </c>
      <c r="D23" s="89">
        <v>1</v>
      </c>
      <c r="E23" s="90">
        <v>0</v>
      </c>
      <c r="F23" s="91">
        <v>0.10553</v>
      </c>
      <c r="G23" s="91">
        <v>0</v>
      </c>
      <c r="H23" s="91">
        <v>3.6000000000000002E-4</v>
      </c>
      <c r="I23" s="91">
        <v>5.1000000000000004E-4</v>
      </c>
      <c r="J23" s="91">
        <v>1.2E-4</v>
      </c>
      <c r="K23" s="91">
        <v>0</v>
      </c>
      <c r="L23" s="91">
        <v>5.0600000000000003E-3</v>
      </c>
      <c r="M23" s="91">
        <v>1.4619999999999999E-2</v>
      </c>
      <c r="N23" s="91">
        <v>0</v>
      </c>
      <c r="O23" s="91">
        <v>0</v>
      </c>
      <c r="P23" s="91">
        <v>0</v>
      </c>
      <c r="Q23" s="91">
        <v>1.7700000000000001E-3</v>
      </c>
      <c r="R23" s="91">
        <v>7.4099999999999999E-3</v>
      </c>
      <c r="S23" s="91">
        <v>1.6750000000000001E-2</v>
      </c>
      <c r="T23" s="91">
        <v>0</v>
      </c>
      <c r="U23" s="91">
        <v>0</v>
      </c>
      <c r="V23" s="91">
        <v>1.8600000000000001E-3</v>
      </c>
      <c r="W23" s="91">
        <v>1.25E-3</v>
      </c>
      <c r="X23" s="91">
        <v>0</v>
      </c>
      <c r="Y23" s="91">
        <v>0</v>
      </c>
      <c r="Z23" s="91">
        <v>1.8270000000000002E-2</v>
      </c>
      <c r="AA23" s="91">
        <v>1.1560000000000001E-2</v>
      </c>
      <c r="AB23" s="91">
        <v>1.1999999999999999E-3</v>
      </c>
      <c r="AC23" s="91">
        <v>1.8E-3</v>
      </c>
    </row>
    <row r="24" spans="1:29" ht="15.75" customHeight="1" x14ac:dyDescent="0.25">
      <c r="A24" s="150">
        <f t="shared" si="0"/>
        <v>0.18350000000000002</v>
      </c>
      <c r="B24" s="142">
        <v>22</v>
      </c>
      <c r="C24" s="64">
        <v>7</v>
      </c>
      <c r="D24" s="85">
        <v>2</v>
      </c>
      <c r="E24" s="86">
        <v>0</v>
      </c>
      <c r="F24" s="87">
        <v>0.1022</v>
      </c>
      <c r="G24" s="87">
        <v>0</v>
      </c>
      <c r="H24" s="87">
        <v>6.9999999999999999E-4</v>
      </c>
      <c r="I24" s="87">
        <v>0</v>
      </c>
      <c r="J24" s="87">
        <v>1E-4</v>
      </c>
      <c r="K24" s="87">
        <v>0</v>
      </c>
      <c r="L24" s="87">
        <v>5.4000000000000003E-3</v>
      </c>
      <c r="M24" s="87">
        <v>1.35E-2</v>
      </c>
      <c r="N24" s="87">
        <v>0</v>
      </c>
      <c r="O24" s="87">
        <v>0</v>
      </c>
      <c r="P24" s="87">
        <v>0</v>
      </c>
      <c r="Q24" s="87">
        <v>8.9999999999999998E-4</v>
      </c>
      <c r="R24" s="87">
        <v>7.1000000000000004E-3</v>
      </c>
      <c r="S24" s="87">
        <v>1.77E-2</v>
      </c>
      <c r="T24" s="87">
        <v>0</v>
      </c>
      <c r="U24" s="87">
        <v>0</v>
      </c>
      <c r="V24" s="87">
        <v>1.2999999999999999E-3</v>
      </c>
      <c r="W24" s="87">
        <v>8.0000000000000004E-4</v>
      </c>
      <c r="X24" s="87">
        <v>0</v>
      </c>
      <c r="Y24" s="87">
        <v>0</v>
      </c>
      <c r="Z24" s="87">
        <v>1.89E-2</v>
      </c>
      <c r="AA24" s="87">
        <v>1.2500000000000001E-2</v>
      </c>
      <c r="AB24" s="87">
        <v>6.9999999999999999E-4</v>
      </c>
      <c r="AC24" s="151">
        <v>1.6999999999999999E-3</v>
      </c>
    </row>
    <row r="25" spans="1:29" ht="15.75" customHeight="1" x14ac:dyDescent="0.25">
      <c r="A25" s="150">
        <f t="shared" si="0"/>
        <v>0.26100000000000001</v>
      </c>
      <c r="B25" s="144">
        <v>23</v>
      </c>
      <c r="C25" s="67">
        <v>7</v>
      </c>
      <c r="D25" s="89">
        <v>3</v>
      </c>
      <c r="E25" s="90">
        <v>0</v>
      </c>
      <c r="F25" s="91">
        <v>0.12180000000000001</v>
      </c>
      <c r="G25" s="91">
        <v>0</v>
      </c>
      <c r="H25" s="91">
        <v>1.6999999999999999E-3</v>
      </c>
      <c r="I25" s="91">
        <v>1.9E-3</v>
      </c>
      <c r="J25" s="91">
        <v>1E-4</v>
      </c>
      <c r="K25" s="91">
        <v>4.0000000000000002E-4</v>
      </c>
      <c r="L25" s="91">
        <v>7.9000000000000008E-3</v>
      </c>
      <c r="M25" s="91">
        <v>1.55E-2</v>
      </c>
      <c r="N25" s="91">
        <v>2.0000000000000001E-4</v>
      </c>
      <c r="O25" s="91">
        <v>0</v>
      </c>
      <c r="P25" s="91">
        <v>0</v>
      </c>
      <c r="Q25" s="91">
        <v>9.7000000000000003E-3</v>
      </c>
      <c r="R25" s="91">
        <v>1.04E-2</v>
      </c>
      <c r="S25" s="91">
        <v>2.58E-2</v>
      </c>
      <c r="T25" s="91">
        <v>0</v>
      </c>
      <c r="U25" s="91">
        <v>0</v>
      </c>
      <c r="V25" s="91">
        <v>5.1999999999999998E-3</v>
      </c>
      <c r="W25" s="91">
        <v>5.4000000000000003E-3</v>
      </c>
      <c r="X25" s="91">
        <v>0</v>
      </c>
      <c r="Y25" s="91">
        <v>0</v>
      </c>
      <c r="Z25" s="91">
        <v>2.5499999999999998E-2</v>
      </c>
      <c r="AA25" s="91">
        <v>1.95E-2</v>
      </c>
      <c r="AB25" s="91">
        <v>6.0000000000000001E-3</v>
      </c>
      <c r="AC25" s="91">
        <v>4.0000000000000001E-3</v>
      </c>
    </row>
    <row r="26" spans="1:29" ht="15.75" customHeight="1" x14ac:dyDescent="0.25">
      <c r="A26" s="150">
        <f t="shared" si="0"/>
        <v>0.18890852948575523</v>
      </c>
      <c r="B26" s="142">
        <v>24</v>
      </c>
      <c r="C26" s="64">
        <v>8</v>
      </c>
      <c r="D26" s="85">
        <v>0</v>
      </c>
      <c r="E26" s="86">
        <v>0</v>
      </c>
      <c r="F26" s="87">
        <v>7.9391918215960977E-2</v>
      </c>
      <c r="G26" s="87">
        <v>0</v>
      </c>
      <c r="H26" s="87">
        <v>3.3393961926430876E-6</v>
      </c>
      <c r="I26" s="87">
        <v>3.3393961926430876E-6</v>
      </c>
      <c r="J26" s="87">
        <v>3.0199272902135654E-3</v>
      </c>
      <c r="K26" s="87">
        <v>2.3398035989785899E-3</v>
      </c>
      <c r="L26" s="87">
        <v>1.409225193295383E-3</v>
      </c>
      <c r="M26" s="87">
        <v>4.6751546697003226E-5</v>
      </c>
      <c r="N26" s="87">
        <v>9.8957440508656825E-4</v>
      </c>
      <c r="O26" s="87">
        <v>4.0874209397951389E-3</v>
      </c>
      <c r="P26" s="87">
        <v>1.0608148571962875E-3</v>
      </c>
      <c r="Q26" s="87">
        <v>1.3428825222682069E-2</v>
      </c>
      <c r="R26" s="87">
        <v>2.737636998728803E-2</v>
      </c>
      <c r="S26" s="87">
        <v>1.3800611332129667E-2</v>
      </c>
      <c r="T26" s="87">
        <v>2.4756057108127421E-3</v>
      </c>
      <c r="U26" s="87">
        <v>3.47519830447724E-3</v>
      </c>
      <c r="V26" s="87">
        <v>1.1576573467829371E-4</v>
      </c>
      <c r="W26" s="87">
        <v>9.4616225458220808E-5</v>
      </c>
      <c r="X26" s="87">
        <v>2.3709712967765921E-4</v>
      </c>
      <c r="Y26" s="87">
        <v>1.0352128197193571E-4</v>
      </c>
      <c r="Z26" s="87">
        <v>1.438055313758535E-2</v>
      </c>
      <c r="AA26" s="87">
        <v>1.679716284899473E-2</v>
      </c>
      <c r="AB26" s="87">
        <v>1.8244234532473402E-3</v>
      </c>
      <c r="AC26" s="151">
        <v>2.446664277143169E-3</v>
      </c>
    </row>
    <row r="27" spans="1:29" ht="15.75" customHeight="1" x14ac:dyDescent="0.25">
      <c r="A27" s="150">
        <f t="shared" si="0"/>
        <v>0.51753084356911816</v>
      </c>
      <c r="B27" s="144">
        <v>25</v>
      </c>
      <c r="C27" s="67">
        <v>9</v>
      </c>
      <c r="D27" s="89">
        <v>0</v>
      </c>
      <c r="E27" s="90">
        <v>1.816197209957846E-6</v>
      </c>
      <c r="F27" s="91">
        <v>0.22279109554831902</v>
      </c>
      <c r="G27" s="91">
        <v>0</v>
      </c>
      <c r="H27" s="91">
        <v>5.4122676856743811E-4</v>
      </c>
      <c r="I27" s="91">
        <v>3.8140141409114767E-4</v>
      </c>
      <c r="J27" s="91">
        <v>1.2891367796280792E-2</v>
      </c>
      <c r="K27" s="91">
        <v>1.5454022059531312E-2</v>
      </c>
      <c r="L27" s="91">
        <v>2.1961456662810276E-2</v>
      </c>
      <c r="M27" s="91">
        <v>2.9705721566070532E-2</v>
      </c>
      <c r="N27" s="91">
        <v>3.0875352569283382E-3</v>
      </c>
      <c r="O27" s="91">
        <v>8.1656226559704767E-3</v>
      </c>
      <c r="P27" s="91">
        <v>1.9869197476938836E-3</v>
      </c>
      <c r="Q27" s="91">
        <v>4.0651942150486467E-2</v>
      </c>
      <c r="R27" s="91">
        <v>2.931887156034951E-2</v>
      </c>
      <c r="S27" s="91">
        <v>3.7667930134525726E-2</v>
      </c>
      <c r="T27" s="91">
        <v>4.9745641580745403E-3</v>
      </c>
      <c r="U27" s="91">
        <v>8.4979867453927622E-3</v>
      </c>
      <c r="V27" s="91">
        <v>2.1939662296290782E-3</v>
      </c>
      <c r="W27" s="91">
        <v>5.6193141676095758E-3</v>
      </c>
      <c r="X27" s="91">
        <v>2.466395811122755E-3</v>
      </c>
      <c r="Y27" s="91">
        <v>3.2509930058245446E-4</v>
      </c>
      <c r="Z27" s="91">
        <v>2.4600391208879024E-2</v>
      </c>
      <c r="AA27" s="91">
        <v>2.6409323629997039E-2</v>
      </c>
      <c r="AB27" s="91">
        <v>7.9331494130958722E-3</v>
      </c>
      <c r="AC27" s="91">
        <v>9.9037233859001345E-3</v>
      </c>
    </row>
    <row r="28" spans="1:29" ht="15.75" customHeight="1" x14ac:dyDescent="0.25">
      <c r="A28" s="150">
        <f t="shared" si="0"/>
        <v>0.29858944152934092</v>
      </c>
      <c r="B28" s="142">
        <v>26</v>
      </c>
      <c r="C28" s="64">
        <v>9</v>
      </c>
      <c r="D28" s="85">
        <v>1</v>
      </c>
      <c r="E28" s="86">
        <v>0</v>
      </c>
      <c r="F28" s="87">
        <v>0.13785362857752037</v>
      </c>
      <c r="G28" s="87">
        <v>0</v>
      </c>
      <c r="H28" s="87">
        <v>2.7355635327925681E-4</v>
      </c>
      <c r="I28" s="87">
        <v>2.8026116585963074E-4</v>
      </c>
      <c r="J28" s="87">
        <v>5.3718958393956014E-3</v>
      </c>
      <c r="K28" s="87">
        <v>6.3776177264516926E-3</v>
      </c>
      <c r="L28" s="87">
        <v>6.8845015575279625E-3</v>
      </c>
      <c r="M28" s="87">
        <v>1.2229578146602069E-2</v>
      </c>
      <c r="N28" s="87">
        <v>1.0687471253116062E-3</v>
      </c>
      <c r="O28" s="87">
        <v>2.8642959343357474E-3</v>
      </c>
      <c r="P28" s="87">
        <v>8.8637622312543493E-4</v>
      </c>
      <c r="Q28" s="87">
        <v>1.9355452957023494E-2</v>
      </c>
      <c r="R28" s="87">
        <v>1.9565984072047234E-2</v>
      </c>
      <c r="S28" s="87">
        <v>2.2923754212298503E-2</v>
      </c>
      <c r="T28" s="87">
        <v>2.171018313525082E-3</v>
      </c>
      <c r="U28" s="87">
        <v>3.3229051148333253E-3</v>
      </c>
      <c r="V28" s="87">
        <v>2.3292518904219068E-3</v>
      </c>
      <c r="W28" s="87">
        <v>2.2179520015876996E-3</v>
      </c>
      <c r="X28" s="87">
        <v>2.7892020334355596E-4</v>
      </c>
      <c r="Y28" s="87">
        <v>1.6359742696112414E-4</v>
      </c>
      <c r="Z28" s="87">
        <v>2.1090658452824269E-2</v>
      </c>
      <c r="AA28" s="87">
        <v>2.3649214933494964E-2</v>
      </c>
      <c r="AB28" s="87">
        <v>2.4499385168686378E-3</v>
      </c>
      <c r="AC28" s="151">
        <v>4.9803347847017631E-3</v>
      </c>
    </row>
    <row r="29" spans="1:29" ht="15.75" customHeight="1" x14ac:dyDescent="0.25">
      <c r="A29" s="150">
        <f t="shared" si="0"/>
        <v>0.31471472572601944</v>
      </c>
      <c r="B29" s="144">
        <v>27</v>
      </c>
      <c r="C29" s="67">
        <v>9</v>
      </c>
      <c r="D29" s="89">
        <v>2</v>
      </c>
      <c r="E29" s="90">
        <v>0</v>
      </c>
      <c r="F29" s="91">
        <v>0.13816735112936346</v>
      </c>
      <c r="G29" s="91">
        <v>0</v>
      </c>
      <c r="H29" s="91">
        <v>3.3550894690525081E-4</v>
      </c>
      <c r="I29" s="91">
        <v>3.4834262246993255E-4</v>
      </c>
      <c r="J29" s="91">
        <v>5.2104722792607801E-3</v>
      </c>
      <c r="K29" s="91">
        <v>6.6405104136110296E-3</v>
      </c>
      <c r="L29" s="91">
        <v>8.2447198591962447E-3</v>
      </c>
      <c r="M29" s="91">
        <v>1.4934731592842476E-2</v>
      </c>
      <c r="N29" s="91">
        <v>1.2320328542094457E-3</v>
      </c>
      <c r="O29" s="91">
        <v>3.2304194778527426E-3</v>
      </c>
      <c r="P29" s="91">
        <v>8.6352302728072753E-4</v>
      </c>
      <c r="Q29" s="91">
        <v>2.2678938105016134E-2</v>
      </c>
      <c r="R29" s="91">
        <v>2.3032780874156646E-2</v>
      </c>
      <c r="S29" s="91">
        <v>2.3921971252566735E-2</v>
      </c>
      <c r="T29" s="91">
        <v>2.7464065708418892E-3</v>
      </c>
      <c r="U29" s="91">
        <v>3.4760926958052217E-3</v>
      </c>
      <c r="V29" s="91">
        <v>2.7225726019360517E-3</v>
      </c>
      <c r="W29" s="91">
        <v>2.5007333528894102E-3</v>
      </c>
      <c r="X29" s="91">
        <v>2.988413024347316E-4</v>
      </c>
      <c r="Y29" s="91">
        <v>1.9067175124669992E-4</v>
      </c>
      <c r="Z29" s="91">
        <v>2.2020753886770314E-2</v>
      </c>
      <c r="AA29" s="91">
        <v>2.4338149017307128E-2</v>
      </c>
      <c r="AB29" s="91">
        <v>2.9609122909944265E-3</v>
      </c>
      <c r="AC29" s="91">
        <v>4.6182898210618949E-3</v>
      </c>
    </row>
    <row r="30" spans="1:29" ht="15.75" customHeight="1" x14ac:dyDescent="0.25">
      <c r="A30" s="150">
        <f t="shared" si="0"/>
        <v>0.49686007414432282</v>
      </c>
      <c r="B30" s="142">
        <v>28</v>
      </c>
      <c r="C30" s="64">
        <v>9</v>
      </c>
      <c r="D30" s="85">
        <v>3</v>
      </c>
      <c r="E30" s="86">
        <v>0</v>
      </c>
      <c r="F30" s="87">
        <v>0.21360117251487198</v>
      </c>
      <c r="G30" s="87">
        <v>0</v>
      </c>
      <c r="H30" s="87">
        <v>2.5691869988792135E-4</v>
      </c>
      <c r="I30" s="87">
        <v>4.017587723079576E-4</v>
      </c>
      <c r="J30" s="87">
        <v>1.6948012759720667E-2</v>
      </c>
      <c r="K30" s="87">
        <v>1.8951633761531167E-2</v>
      </c>
      <c r="L30" s="87">
        <v>1.7579101646693681E-2</v>
      </c>
      <c r="M30" s="87">
        <v>2.6655746185015948E-2</v>
      </c>
      <c r="N30" s="87">
        <v>2.688162772652815E-3</v>
      </c>
      <c r="O30" s="87">
        <v>7.3144236572118288E-3</v>
      </c>
      <c r="P30" s="87">
        <v>1.5639279248211052E-3</v>
      </c>
      <c r="Q30" s="87">
        <v>3.5225450469868094E-2</v>
      </c>
      <c r="R30" s="87">
        <v>2.6602293301146652E-2</v>
      </c>
      <c r="S30" s="87">
        <v>3.6008276575566857E-2</v>
      </c>
      <c r="T30" s="87">
        <v>4.041727735149582E-3</v>
      </c>
      <c r="U30" s="87">
        <v>8.3093370118113626E-3</v>
      </c>
      <c r="V30" s="87">
        <v>1.9898267091990689E-3</v>
      </c>
      <c r="W30" s="87">
        <v>4.7728252435554792E-3</v>
      </c>
      <c r="X30" s="87">
        <v>2.0725924648676611E-3</v>
      </c>
      <c r="Y30" s="87">
        <v>2.1898439520648332E-4</v>
      </c>
      <c r="Z30" s="87">
        <v>2.7454090869902577E-2</v>
      </c>
      <c r="AA30" s="87">
        <v>2.5779808604190015E-2</v>
      </c>
      <c r="AB30" s="87">
        <v>8.0386240193120097E-3</v>
      </c>
      <c r="AC30" s="151">
        <v>1.0385378049831882E-2</v>
      </c>
    </row>
    <row r="31" spans="1:29" ht="15.75" customHeight="1" x14ac:dyDescent="0.25">
      <c r="A31" s="150">
        <f t="shared" si="0"/>
        <v>0.51829792337057556</v>
      </c>
      <c r="B31" s="144">
        <v>29</v>
      </c>
      <c r="C31" s="67">
        <v>9</v>
      </c>
      <c r="D31" s="89">
        <v>4</v>
      </c>
      <c r="E31" s="90">
        <v>1.8169826096594429E-6</v>
      </c>
      <c r="F31" s="91">
        <v>0.22361968373600696</v>
      </c>
      <c r="G31" s="91">
        <v>0</v>
      </c>
      <c r="H31" s="91">
        <v>4.1245505239269353E-4</v>
      </c>
      <c r="I31" s="91">
        <v>4.4152677414724465E-4</v>
      </c>
      <c r="J31" s="91">
        <v>1.692882697419703E-2</v>
      </c>
      <c r="K31" s="91">
        <v>1.6100282904192326E-2</v>
      </c>
      <c r="L31" s="91">
        <v>1.9681555627831086E-2</v>
      </c>
      <c r="M31" s="91">
        <v>2.768899798860025E-2</v>
      </c>
      <c r="N31" s="91">
        <v>3.0561647494471832E-3</v>
      </c>
      <c r="O31" s="91">
        <v>8.1927745869544277E-3</v>
      </c>
      <c r="P31" s="91">
        <v>1.7388523574440868E-3</v>
      </c>
      <c r="Q31" s="91">
        <v>3.8921584481514927E-2</v>
      </c>
      <c r="R31" s="91">
        <v>2.9051734945844832E-2</v>
      </c>
      <c r="S31" s="91">
        <v>3.7486168219883965E-2</v>
      </c>
      <c r="T31" s="91">
        <v>4.471594202371889E-3</v>
      </c>
      <c r="U31" s="91">
        <v>8.2727218217794433E-3</v>
      </c>
      <c r="V31" s="91">
        <v>2.4638284186982045E-3</v>
      </c>
      <c r="W31" s="91">
        <v>5.7271291856465642E-3</v>
      </c>
      <c r="X31" s="91">
        <v>2.538324705694242E-3</v>
      </c>
      <c r="Y31" s="91">
        <v>2.961681653744892E-4</v>
      </c>
      <c r="Z31" s="91">
        <v>2.5263326204704895E-2</v>
      </c>
      <c r="AA31" s="91">
        <v>2.6855002970766567E-2</v>
      </c>
      <c r="AB31" s="91">
        <v>8.267270873950466E-3</v>
      </c>
      <c r="AC31" s="91">
        <v>1.0820131440521982E-2</v>
      </c>
    </row>
    <row r="32" spans="1:29" ht="15.75" customHeight="1" x14ac:dyDescent="0.25">
      <c r="A32" s="150">
        <f t="shared" si="0"/>
        <v>0.83543240973971444</v>
      </c>
      <c r="B32" s="142">
        <v>30</v>
      </c>
      <c r="C32" s="64">
        <v>10</v>
      </c>
      <c r="D32" s="85">
        <v>0</v>
      </c>
      <c r="E32" s="86">
        <v>0</v>
      </c>
      <c r="F32" s="87">
        <v>0.31786014153772341</v>
      </c>
      <c r="G32" s="87">
        <v>0</v>
      </c>
      <c r="H32" s="87">
        <v>0</v>
      </c>
      <c r="I32" s="87">
        <v>0</v>
      </c>
      <c r="J32" s="87">
        <v>4.9658150413817922E-2</v>
      </c>
      <c r="K32" s="87">
        <v>4.9178361520930788E-2</v>
      </c>
      <c r="L32" s="87">
        <v>0</v>
      </c>
      <c r="M32" s="87">
        <v>0</v>
      </c>
      <c r="N32" s="87">
        <v>1.1994722322178242E-3</v>
      </c>
      <c r="O32" s="87">
        <v>0</v>
      </c>
      <c r="P32" s="87">
        <v>0</v>
      </c>
      <c r="Q32" s="87">
        <v>9.9676142497301182E-2</v>
      </c>
      <c r="R32" s="87">
        <v>7.0409020031186278E-2</v>
      </c>
      <c r="S32" s="87">
        <v>1.0795250089960417E-2</v>
      </c>
      <c r="T32" s="87">
        <v>8.3963056255247689E-4</v>
      </c>
      <c r="U32" s="87">
        <v>8.3963056255247689E-3</v>
      </c>
      <c r="V32" s="87">
        <v>0</v>
      </c>
      <c r="W32" s="87">
        <v>0</v>
      </c>
      <c r="X32" s="87">
        <v>4.7978889288712967E-4</v>
      </c>
      <c r="Y32" s="87">
        <v>1.1994722322178242E-4</v>
      </c>
      <c r="Z32" s="87">
        <v>6.3212186637879336E-2</v>
      </c>
      <c r="AA32" s="87">
        <v>7.2807964495621921E-2</v>
      </c>
      <c r="AB32" s="87">
        <v>5.0017992083483266E-2</v>
      </c>
      <c r="AC32" s="151">
        <v>4.0782055895406025E-2</v>
      </c>
    </row>
    <row r="33" spans="1:29" ht="15.75" customHeight="1" x14ac:dyDescent="0.25">
      <c r="A33" s="150">
        <f t="shared" si="0"/>
        <v>0.67085714285714282</v>
      </c>
      <c r="B33" s="144">
        <v>31</v>
      </c>
      <c r="C33" s="67">
        <v>10</v>
      </c>
      <c r="D33" s="89">
        <v>1</v>
      </c>
      <c r="E33" s="90">
        <v>0</v>
      </c>
      <c r="F33" s="91">
        <v>0.3403809523809524</v>
      </c>
      <c r="G33" s="91">
        <v>0</v>
      </c>
      <c r="H33" s="91">
        <v>0</v>
      </c>
      <c r="I33" s="91">
        <v>0</v>
      </c>
      <c r="J33" s="91">
        <v>3.4552380952380952E-2</v>
      </c>
      <c r="K33" s="91">
        <v>1.9276190476190475E-2</v>
      </c>
      <c r="L33" s="91">
        <v>4.8761904761904758E-3</v>
      </c>
      <c r="M33" s="91">
        <v>1.7257142857142856E-2</v>
      </c>
      <c r="N33" s="91">
        <v>4.7619047619047623E-3</v>
      </c>
      <c r="O33" s="91">
        <v>4.7619047619047623E-3</v>
      </c>
      <c r="P33" s="91">
        <v>5.5999999999999999E-3</v>
      </c>
      <c r="Q33" s="91">
        <v>4.5676190476190474E-2</v>
      </c>
      <c r="R33" s="91">
        <v>3.7142857142857144E-2</v>
      </c>
      <c r="S33" s="91">
        <v>1.1771428571428572E-2</v>
      </c>
      <c r="T33" s="91">
        <v>2.323809523809524E-3</v>
      </c>
      <c r="U33" s="91">
        <v>9.7523809523809516E-3</v>
      </c>
      <c r="V33" s="91">
        <v>4.4952380952380955E-3</v>
      </c>
      <c r="W33" s="91">
        <v>8.4571428571428575E-3</v>
      </c>
      <c r="X33" s="91">
        <v>4.8761904761904758E-3</v>
      </c>
      <c r="Y33" s="91">
        <v>4.304761904761905E-3</v>
      </c>
      <c r="Z33" s="91">
        <v>3.9961904761904761E-2</v>
      </c>
      <c r="AA33" s="91">
        <v>3.8247619047619044E-2</v>
      </c>
      <c r="AB33" s="91">
        <v>1.6E-2</v>
      </c>
      <c r="AC33" s="91">
        <v>1.6380952380952381E-2</v>
      </c>
    </row>
    <row r="34" spans="1:29" ht="15.75" customHeight="1" x14ac:dyDescent="0.25">
      <c r="A34" s="150">
        <f t="shared" si="0"/>
        <v>0.75097343007598738</v>
      </c>
      <c r="B34" s="142">
        <v>32</v>
      </c>
      <c r="C34" s="64">
        <v>10</v>
      </c>
      <c r="D34" s="85">
        <v>2</v>
      </c>
      <c r="E34" s="86">
        <v>0</v>
      </c>
      <c r="F34" s="87">
        <v>0.25401807921233638</v>
      </c>
      <c r="G34" s="87">
        <v>0</v>
      </c>
      <c r="H34" s="87">
        <v>5.9692276025317759E-3</v>
      </c>
      <c r="I34" s="87">
        <v>1.3722362304670749E-2</v>
      </c>
      <c r="J34" s="87">
        <v>4.6999090893497318E-2</v>
      </c>
      <c r="K34" s="87">
        <v>4.0223674505566132E-2</v>
      </c>
      <c r="L34" s="87">
        <v>1.2830408754867151E-2</v>
      </c>
      <c r="M34" s="87">
        <v>3.267637523799722E-2</v>
      </c>
      <c r="N34" s="87">
        <v>7.5301463146880739E-3</v>
      </c>
      <c r="O34" s="87">
        <v>9.4169711315803019E-3</v>
      </c>
      <c r="P34" s="87">
        <v>5.7119333093191994E-3</v>
      </c>
      <c r="Q34" s="87">
        <v>5.1939141323178784E-2</v>
      </c>
      <c r="R34" s="87">
        <v>4.8148338736513488E-2</v>
      </c>
      <c r="S34" s="87">
        <v>3.598689514399904E-2</v>
      </c>
      <c r="T34" s="87">
        <v>7.8903583251856808E-4</v>
      </c>
      <c r="U34" s="87">
        <v>3.2590610473593028E-3</v>
      </c>
      <c r="V34" s="87">
        <v>1.8044906430642035E-2</v>
      </c>
      <c r="W34" s="87">
        <v>9.6399595190312017E-3</v>
      </c>
      <c r="X34" s="87">
        <v>6.5009691418377678E-3</v>
      </c>
      <c r="Y34" s="87">
        <v>4.9743563354431464E-3</v>
      </c>
      <c r="Z34" s="87">
        <v>4.7993962160585942E-2</v>
      </c>
      <c r="AA34" s="87">
        <v>4.5112266076605088E-2</v>
      </c>
      <c r="AB34" s="87">
        <v>2.488893463009657E-2</v>
      </c>
      <c r="AC34" s="151">
        <v>2.4597334431122317E-2</v>
      </c>
    </row>
    <row r="35" spans="1:29" ht="15.75" customHeight="1" x14ac:dyDescent="0.25">
      <c r="A35" s="150">
        <f t="shared" ref="A35:A66" si="1">SUM(E35:AC35)</f>
        <v>0.61145527660036947</v>
      </c>
      <c r="B35" s="144">
        <v>33</v>
      </c>
      <c r="C35" s="67">
        <v>10</v>
      </c>
      <c r="D35" s="89">
        <v>3</v>
      </c>
      <c r="E35" s="90">
        <v>0</v>
      </c>
      <c r="F35" s="91">
        <v>0.28542549722856209</v>
      </c>
      <c r="G35" s="91">
        <v>0</v>
      </c>
      <c r="H35" s="91">
        <v>6.5210303227910006E-5</v>
      </c>
      <c r="I35" s="91">
        <v>0</v>
      </c>
      <c r="J35" s="91">
        <v>2.9779371807412237E-2</v>
      </c>
      <c r="K35" s="91">
        <v>2.225845016845995E-2</v>
      </c>
      <c r="L35" s="91">
        <v>3.6517769807629607E-3</v>
      </c>
      <c r="M35" s="91">
        <v>1.1585697206825346E-2</v>
      </c>
      <c r="N35" s="91">
        <v>8.2382349744592985E-3</v>
      </c>
      <c r="O35" s="91">
        <v>7.4122378002391045E-3</v>
      </c>
      <c r="P35" s="91">
        <v>5.1950874904901643E-3</v>
      </c>
      <c r="Q35" s="91">
        <v>4.2082382349744596E-2</v>
      </c>
      <c r="R35" s="91">
        <v>3.877839365286382E-2</v>
      </c>
      <c r="S35" s="91">
        <v>1.8693620258667536E-2</v>
      </c>
      <c r="T35" s="91">
        <v>2.1084664710357571E-3</v>
      </c>
      <c r="U35" s="91">
        <v>3.7821975872187807E-3</v>
      </c>
      <c r="V35" s="91">
        <v>7.2166068905553746E-3</v>
      </c>
      <c r="W35" s="91">
        <v>4.6081947614389739E-3</v>
      </c>
      <c r="X35" s="91">
        <v>6.6949244647320945E-3</v>
      </c>
      <c r="Y35" s="91">
        <v>4.2604064775567871E-3</v>
      </c>
      <c r="Z35" s="91">
        <v>3.5691772633409412E-2</v>
      </c>
      <c r="AA35" s="91">
        <v>3.7800239104445167E-2</v>
      </c>
      <c r="AB35" s="91">
        <v>1.834583197478535E-2</v>
      </c>
      <c r="AC35" s="91">
        <v>1.7780676013476795E-2</v>
      </c>
    </row>
    <row r="36" spans="1:29" ht="15.75" customHeight="1" x14ac:dyDescent="0.25">
      <c r="A36" s="150">
        <f t="shared" si="1"/>
        <v>0.84004127966976272</v>
      </c>
      <c r="B36" s="142">
        <v>34</v>
      </c>
      <c r="C36" s="64">
        <v>10</v>
      </c>
      <c r="D36" s="85">
        <v>4</v>
      </c>
      <c r="E36" s="86">
        <v>0</v>
      </c>
      <c r="F36" s="87">
        <v>0.32327141382868935</v>
      </c>
      <c r="G36" s="87">
        <v>0</v>
      </c>
      <c r="H36" s="87">
        <v>0</v>
      </c>
      <c r="I36" s="87">
        <v>0</v>
      </c>
      <c r="J36" s="87">
        <v>4.6181630546955621E-2</v>
      </c>
      <c r="K36" s="87">
        <v>4.5794633642930856E-2</v>
      </c>
      <c r="L36" s="87">
        <v>0</v>
      </c>
      <c r="M36" s="87">
        <v>0</v>
      </c>
      <c r="N36" s="87">
        <v>1.2899896800825593E-3</v>
      </c>
      <c r="O36" s="87">
        <v>0</v>
      </c>
      <c r="P36" s="87">
        <v>0</v>
      </c>
      <c r="Q36" s="87">
        <v>9.6233230134158923E-2</v>
      </c>
      <c r="R36" s="87">
        <v>8.1398348813209495E-2</v>
      </c>
      <c r="S36" s="87">
        <v>1.0835913312693499E-2</v>
      </c>
      <c r="T36" s="87">
        <v>1.0319917440660474E-3</v>
      </c>
      <c r="U36" s="87">
        <v>6.5789473684210523E-3</v>
      </c>
      <c r="V36" s="87">
        <v>0</v>
      </c>
      <c r="W36" s="87">
        <v>0</v>
      </c>
      <c r="X36" s="87">
        <v>2.5799793601651185E-4</v>
      </c>
      <c r="Y36" s="87">
        <v>0</v>
      </c>
      <c r="Z36" s="87">
        <v>6.488648090815273E-2</v>
      </c>
      <c r="AA36" s="87">
        <v>7.4432404540763678E-2</v>
      </c>
      <c r="AB36" s="87">
        <v>4.8245614035087717E-2</v>
      </c>
      <c r="AC36" s="151">
        <v>3.9602683178534569E-2</v>
      </c>
    </row>
    <row r="37" spans="1:29" ht="15.75" customHeight="1" x14ac:dyDescent="0.25">
      <c r="A37" s="150">
        <f t="shared" si="1"/>
        <v>0.72883889798533497</v>
      </c>
      <c r="B37" s="144">
        <v>35</v>
      </c>
      <c r="C37" s="67">
        <v>10</v>
      </c>
      <c r="D37" s="89">
        <v>5</v>
      </c>
      <c r="E37" s="90">
        <v>0</v>
      </c>
      <c r="F37" s="91">
        <v>0.26354381718516406</v>
      </c>
      <c r="G37" s="91">
        <v>0</v>
      </c>
      <c r="H37" s="91">
        <v>0</v>
      </c>
      <c r="I37" s="91">
        <v>0</v>
      </c>
      <c r="J37" s="91">
        <v>4.200185092902399E-2</v>
      </c>
      <c r="K37" s="91">
        <v>3.8228803303196411E-2</v>
      </c>
      <c r="L37" s="91">
        <v>0</v>
      </c>
      <c r="M37" s="91">
        <v>0</v>
      </c>
      <c r="N37" s="91">
        <v>1.139033245532854E-2</v>
      </c>
      <c r="O37" s="91">
        <v>1.6373602904534777E-3</v>
      </c>
      <c r="P37" s="91">
        <v>4.2713746707482024E-4</v>
      </c>
      <c r="Q37" s="91">
        <v>0.10471986901117676</v>
      </c>
      <c r="R37" s="91">
        <v>8.7776749483875566E-2</v>
      </c>
      <c r="S37" s="91">
        <v>2.868939987185876E-2</v>
      </c>
      <c r="T37" s="91">
        <v>2.8475831138321351E-4</v>
      </c>
      <c r="U37" s="91">
        <v>6.4070620061223039E-3</v>
      </c>
      <c r="V37" s="91">
        <v>0</v>
      </c>
      <c r="W37" s="91">
        <v>0</v>
      </c>
      <c r="X37" s="91">
        <v>1.4237915569160676E-4</v>
      </c>
      <c r="Y37" s="91">
        <v>7.1189577845803378E-5</v>
      </c>
      <c r="Z37" s="91">
        <v>3.2391257919840537E-2</v>
      </c>
      <c r="AA37" s="91">
        <v>3.3601480743219191E-2</v>
      </c>
      <c r="AB37" s="91">
        <v>3.9154267815191858E-2</v>
      </c>
      <c r="AC37" s="91">
        <v>3.8371182458888022E-2</v>
      </c>
    </row>
    <row r="38" spans="1:29" ht="15.75" customHeight="1" x14ac:dyDescent="0.25">
      <c r="A38" s="150">
        <f t="shared" si="1"/>
        <v>0.68393006924000455</v>
      </c>
      <c r="B38" s="142">
        <v>36</v>
      </c>
      <c r="C38" s="64">
        <v>10</v>
      </c>
      <c r="D38" s="85">
        <v>6</v>
      </c>
      <c r="E38" s="86">
        <v>1.6446556913310198E-5</v>
      </c>
      <c r="F38" s="87">
        <v>0.26015163725474072</v>
      </c>
      <c r="G38" s="87">
        <v>0</v>
      </c>
      <c r="H38" s="87">
        <v>1.3815107807180567E-3</v>
      </c>
      <c r="I38" s="87">
        <v>1.8091212604641217E-3</v>
      </c>
      <c r="J38" s="87">
        <v>4.0754568031182672E-2</v>
      </c>
      <c r="K38" s="87">
        <v>3.2580629245267501E-2</v>
      </c>
      <c r="L38" s="87">
        <v>1.5772248079864479E-2</v>
      </c>
      <c r="M38" s="87">
        <v>3.3238491521799911E-2</v>
      </c>
      <c r="N38" s="87">
        <v>8.5851027087479239E-3</v>
      </c>
      <c r="O38" s="87">
        <v>9.7199151357663278E-3</v>
      </c>
      <c r="P38" s="87">
        <v>6.8088745621104219E-3</v>
      </c>
      <c r="Q38" s="87">
        <v>4.6099699028008485E-2</v>
      </c>
      <c r="R38" s="87">
        <v>3.7876420571353389E-2</v>
      </c>
      <c r="S38" s="87">
        <v>3.5557456046576646E-2</v>
      </c>
      <c r="T38" s="87">
        <v>2.0393730572504645E-3</v>
      </c>
      <c r="U38" s="87">
        <v>3.2235251550087989E-3</v>
      </c>
      <c r="V38" s="87">
        <v>8.3055112412216501E-3</v>
      </c>
      <c r="W38" s="87">
        <v>7.4009506109895895E-3</v>
      </c>
      <c r="X38" s="87">
        <v>7.4338437248162095E-3</v>
      </c>
      <c r="Y38" s="87">
        <v>4.3583375820272028E-3</v>
      </c>
      <c r="Z38" s="87">
        <v>4.0359850665263229E-2</v>
      </c>
      <c r="AA38" s="87">
        <v>4.040919033600316E-2</v>
      </c>
      <c r="AB38" s="87">
        <v>1.7860960807854875E-2</v>
      </c>
      <c r="AC38" s="151">
        <v>2.2186405276055459E-2</v>
      </c>
    </row>
    <row r="39" spans="1:29" ht="15.75" customHeight="1" x14ac:dyDescent="0.25">
      <c r="A39" s="150">
        <f t="shared" si="1"/>
        <v>0.74610304270433037</v>
      </c>
      <c r="B39" s="144">
        <v>37</v>
      </c>
      <c r="C39" s="67">
        <v>10</v>
      </c>
      <c r="D39" s="89">
        <v>7</v>
      </c>
      <c r="E39" s="90">
        <v>3.3271780539335565E-5</v>
      </c>
      <c r="F39" s="91">
        <v>0.25644224850692887</v>
      </c>
      <c r="G39" s="91">
        <v>0</v>
      </c>
      <c r="H39" s="91">
        <v>5.4565720084510322E-3</v>
      </c>
      <c r="I39" s="91">
        <v>1.2693184275756516E-2</v>
      </c>
      <c r="J39" s="91">
        <v>4.6680308096687793E-2</v>
      </c>
      <c r="K39" s="91">
        <v>3.7064763520819818E-2</v>
      </c>
      <c r="L39" s="91">
        <v>1.2726456056295852E-2</v>
      </c>
      <c r="M39" s="91">
        <v>3.4902097785763003E-2</v>
      </c>
      <c r="N39" s="91">
        <v>6.637720217597445E-3</v>
      </c>
      <c r="O39" s="91">
        <v>9.8983547104523305E-3</v>
      </c>
      <c r="P39" s="91">
        <v>5.0406747517093373E-3</v>
      </c>
      <c r="Q39" s="91">
        <v>5.1155362579228425E-2</v>
      </c>
      <c r="R39" s="91">
        <v>4.8709886709587265E-2</v>
      </c>
      <c r="S39" s="91">
        <v>3.6765317495965795E-2</v>
      </c>
      <c r="T39" s="91">
        <v>8.8170218429239238E-4</v>
      </c>
      <c r="U39" s="91">
        <v>2.9279166874615296E-3</v>
      </c>
      <c r="V39" s="91">
        <v>1.8349386967443562E-2</v>
      </c>
      <c r="W39" s="91">
        <v>8.4676681472609008E-3</v>
      </c>
      <c r="X39" s="91">
        <v>6.487997205170435E-3</v>
      </c>
      <c r="Y39" s="91">
        <v>4.6414133852373113E-3</v>
      </c>
      <c r="Z39" s="91">
        <v>4.714611302423849E-2</v>
      </c>
      <c r="AA39" s="91">
        <v>4.4634093593518658E-2</v>
      </c>
      <c r="AB39" s="91">
        <v>2.4604481708838648E-2</v>
      </c>
      <c r="AC39" s="91">
        <v>2.3756051305085592E-2</v>
      </c>
    </row>
    <row r="40" spans="1:29" ht="15.75" customHeight="1" x14ac:dyDescent="0.25">
      <c r="A40" s="150">
        <f t="shared" si="1"/>
        <v>0.74716862067820244</v>
      </c>
      <c r="B40" s="142">
        <v>38</v>
      </c>
      <c r="C40" s="64">
        <v>10</v>
      </c>
      <c r="D40" s="85">
        <v>8</v>
      </c>
      <c r="E40" s="86">
        <v>4.9818990999368961E-5</v>
      </c>
      <c r="F40" s="87">
        <v>0.25401042877544922</v>
      </c>
      <c r="G40" s="87">
        <v>0</v>
      </c>
      <c r="H40" s="87">
        <v>4.716197814606928E-3</v>
      </c>
      <c r="I40" s="87">
        <v>1.3334883257497758E-2</v>
      </c>
      <c r="J40" s="87">
        <v>4.5451526121757617E-2</v>
      </c>
      <c r="K40" s="87">
        <v>3.7546912883191071E-2</v>
      </c>
      <c r="L40" s="87">
        <v>1.3251851605832143E-2</v>
      </c>
      <c r="M40" s="87">
        <v>3.4009764522235877E-2</v>
      </c>
      <c r="N40" s="87">
        <v>7.6721246139028199E-3</v>
      </c>
      <c r="O40" s="87">
        <v>9.3161513168819963E-3</v>
      </c>
      <c r="P40" s="87">
        <v>4.9320801089375267E-3</v>
      </c>
      <c r="Q40" s="87">
        <v>5.2210302567338669E-2</v>
      </c>
      <c r="R40" s="87">
        <v>4.9453651732040256E-2</v>
      </c>
      <c r="S40" s="87">
        <v>3.6467501411538081E-2</v>
      </c>
      <c r="T40" s="87">
        <v>1.228868444651101E-3</v>
      </c>
      <c r="U40" s="87">
        <v>3.4873293699558272E-3</v>
      </c>
      <c r="V40" s="87">
        <v>1.8266963366435286E-2</v>
      </c>
      <c r="W40" s="87">
        <v>7.9710385598990331E-3</v>
      </c>
      <c r="X40" s="87">
        <v>6.4764688299179651E-3</v>
      </c>
      <c r="Y40" s="87">
        <v>4.3674648776113453E-3</v>
      </c>
      <c r="Z40" s="87">
        <v>4.8490484572719122E-2</v>
      </c>
      <c r="AA40" s="87">
        <v>4.5733833737420702E-2</v>
      </c>
      <c r="AB40" s="87">
        <v>2.5673386695008137E-2</v>
      </c>
      <c r="AC40" s="151">
        <v>2.3049586502374705E-2</v>
      </c>
    </row>
    <row r="41" spans="1:29" ht="15.75" customHeight="1" x14ac:dyDescent="0.25">
      <c r="A41" s="150">
        <f t="shared" si="1"/>
        <v>0.74568345323740992</v>
      </c>
      <c r="B41" s="144">
        <v>39</v>
      </c>
      <c r="C41" s="67">
        <v>10</v>
      </c>
      <c r="D41" s="89">
        <v>9</v>
      </c>
      <c r="E41" s="90">
        <v>7.1942446043165466E-5</v>
      </c>
      <c r="F41" s="91">
        <v>0.26417266187050359</v>
      </c>
      <c r="G41" s="91">
        <v>0</v>
      </c>
      <c r="H41" s="91">
        <v>0</v>
      </c>
      <c r="I41" s="91">
        <v>0</v>
      </c>
      <c r="J41" s="91">
        <v>4.6690647482014389E-2</v>
      </c>
      <c r="K41" s="91">
        <v>3.4460431654676257E-2</v>
      </c>
      <c r="L41" s="91">
        <v>0</v>
      </c>
      <c r="M41" s="91">
        <v>0</v>
      </c>
      <c r="N41" s="91">
        <v>9.5683453237410069E-3</v>
      </c>
      <c r="O41" s="91">
        <v>1.2949640287769784E-3</v>
      </c>
      <c r="P41" s="91">
        <v>2.1582733812949641E-4</v>
      </c>
      <c r="Q41" s="91">
        <v>0.10776978417266186</v>
      </c>
      <c r="R41" s="91">
        <v>9.0647482014388492E-2</v>
      </c>
      <c r="S41" s="91">
        <v>3.0215827338129497E-2</v>
      </c>
      <c r="T41" s="91">
        <v>5.7553956834532373E-4</v>
      </c>
      <c r="U41" s="91">
        <v>7.0503597122302157E-3</v>
      </c>
      <c r="V41" s="91">
        <v>0</v>
      </c>
      <c r="W41" s="91">
        <v>0</v>
      </c>
      <c r="X41" s="91">
        <v>4.3165467625899283E-4</v>
      </c>
      <c r="Y41" s="91">
        <v>7.1942446043165466E-5</v>
      </c>
      <c r="Z41" s="91">
        <v>3.3525179856115105E-2</v>
      </c>
      <c r="AA41" s="91">
        <v>3.7841726618705038E-2</v>
      </c>
      <c r="AB41" s="91">
        <v>3.8345323741007194E-2</v>
      </c>
      <c r="AC41" s="91">
        <v>4.2733812949640286E-2</v>
      </c>
    </row>
    <row r="42" spans="1:29" ht="15.75" customHeight="1" x14ac:dyDescent="0.25">
      <c r="A42" s="150">
        <f t="shared" si="1"/>
        <v>0.68459184517409644</v>
      </c>
      <c r="B42" s="142">
        <v>40</v>
      </c>
      <c r="C42" s="64">
        <v>10</v>
      </c>
      <c r="D42" s="85">
        <v>10</v>
      </c>
      <c r="E42" s="86">
        <v>1.6541229013315689E-5</v>
      </c>
      <c r="F42" s="87">
        <v>0.26191382019684062</v>
      </c>
      <c r="G42" s="87">
        <v>0</v>
      </c>
      <c r="H42" s="87">
        <v>1.273674634025308E-3</v>
      </c>
      <c r="I42" s="87">
        <v>2.1669010007443553E-3</v>
      </c>
      <c r="J42" s="87">
        <v>4.012902158630386E-2</v>
      </c>
      <c r="K42" s="87">
        <v>3.3926060706310476E-2</v>
      </c>
      <c r="L42" s="87">
        <v>1.4837482424944173E-2</v>
      </c>
      <c r="M42" s="87">
        <v>3.1047886857993548E-2</v>
      </c>
      <c r="N42" s="87">
        <v>8.1052022165246877E-3</v>
      </c>
      <c r="O42" s="87">
        <v>1.0222479530229096E-2</v>
      </c>
      <c r="P42" s="87">
        <v>6.533785460259697E-3</v>
      </c>
      <c r="Q42" s="87">
        <v>4.5835745595897773E-2</v>
      </c>
      <c r="R42" s="87">
        <v>3.7631296005293191E-2</v>
      </c>
      <c r="S42" s="87">
        <v>3.3314035232817799E-2</v>
      </c>
      <c r="T42" s="87">
        <v>1.91878256554462E-3</v>
      </c>
      <c r="U42" s="87">
        <v>4.1518484823422378E-3</v>
      </c>
      <c r="V42" s="87">
        <v>8.9322636671904723E-3</v>
      </c>
      <c r="W42" s="87">
        <v>6.7157389794061696E-3</v>
      </c>
      <c r="X42" s="87">
        <v>6.8315275824993799E-3</v>
      </c>
      <c r="Y42" s="87">
        <v>3.9533537341824498E-3</v>
      </c>
      <c r="Z42" s="87">
        <v>4.2047804151848479E-2</v>
      </c>
      <c r="AA42" s="87">
        <v>4.1634273426515593E-2</v>
      </c>
      <c r="AB42" s="87">
        <v>1.907203705235299E-2</v>
      </c>
      <c r="AC42" s="151">
        <v>2.2380282855016129E-2</v>
      </c>
    </row>
    <row r="43" spans="1:29" ht="15.75" customHeight="1" x14ac:dyDescent="0.25">
      <c r="A43" s="150">
        <f t="shared" si="1"/>
        <v>0.67933889622732713</v>
      </c>
      <c r="B43" s="144">
        <v>41</v>
      </c>
      <c r="C43" s="67">
        <v>10</v>
      </c>
      <c r="D43" s="89">
        <v>11</v>
      </c>
      <c r="E43" s="90">
        <v>0</v>
      </c>
      <c r="F43" s="91">
        <v>0.25944779148812785</v>
      </c>
      <c r="G43" s="91">
        <v>0</v>
      </c>
      <c r="H43" s="91">
        <v>4.9937175811076392E-4</v>
      </c>
      <c r="I43" s="91">
        <v>1.9330519668803762E-3</v>
      </c>
      <c r="J43" s="91">
        <v>4.0110828312767806E-2</v>
      </c>
      <c r="K43" s="91">
        <v>3.1170462965946069E-2</v>
      </c>
      <c r="L43" s="91">
        <v>1.6044331325107124E-2</v>
      </c>
      <c r="M43" s="91">
        <v>3.363510422371855E-2</v>
      </c>
      <c r="N43" s="91">
        <v>7.6033377363961471E-3</v>
      </c>
      <c r="O43" s="91">
        <v>9.8424562646992498E-3</v>
      </c>
      <c r="P43" s="91">
        <v>6.572376687393279E-3</v>
      </c>
      <c r="Q43" s="91">
        <v>4.6940945262411805E-2</v>
      </c>
      <c r="R43" s="91">
        <v>3.8644930571216859E-2</v>
      </c>
      <c r="S43" s="91">
        <v>3.1766487322400852E-2</v>
      </c>
      <c r="T43" s="91">
        <v>2.7223815200231967E-3</v>
      </c>
      <c r="U43" s="91">
        <v>3.6244724379007054E-3</v>
      </c>
      <c r="V43" s="91">
        <v>8.6665163181803544E-3</v>
      </c>
      <c r="W43" s="91">
        <v>7.9899481297722227E-3</v>
      </c>
      <c r="X43" s="91">
        <v>6.7817906504719873E-3</v>
      </c>
      <c r="Y43" s="91">
        <v>4.2204967943554883E-3</v>
      </c>
      <c r="Z43" s="91">
        <v>4.099681046425465E-2</v>
      </c>
      <c r="AA43" s="91">
        <v>4.0175263378330488E-2</v>
      </c>
      <c r="AB43" s="91">
        <v>1.786462192725281E-2</v>
      </c>
      <c r="AC43" s="91">
        <v>2.2085118721608298E-2</v>
      </c>
    </row>
    <row r="44" spans="1:29" ht="15.75" customHeight="1" x14ac:dyDescent="0.25">
      <c r="A44" s="150">
        <f t="shared" si="1"/>
        <v>0.68535008739817294</v>
      </c>
      <c r="B44" s="142">
        <v>42</v>
      </c>
      <c r="C44" s="64">
        <v>10</v>
      </c>
      <c r="D44" s="85">
        <v>12</v>
      </c>
      <c r="E44" s="86">
        <v>1.6490221298769829E-5</v>
      </c>
      <c r="F44" s="87">
        <v>0.26104020315952642</v>
      </c>
      <c r="G44" s="87">
        <v>0</v>
      </c>
      <c r="H44" s="87">
        <v>1.3686883677978959E-3</v>
      </c>
      <c r="I44" s="87">
        <v>1.9953167771511494E-3</v>
      </c>
      <c r="J44" s="87">
        <v>4.1011180370040569E-2</v>
      </c>
      <c r="K44" s="87">
        <v>3.3788463441179382E-2</v>
      </c>
      <c r="L44" s="87">
        <v>1.5748161340325188E-2</v>
      </c>
      <c r="M44" s="87">
        <v>3.2683618614161802E-2</v>
      </c>
      <c r="N44" s="87">
        <v>8.7892879522443196E-3</v>
      </c>
      <c r="O44" s="87">
        <v>9.9271132218594366E-3</v>
      </c>
      <c r="P44" s="87">
        <v>6.9753636093796379E-3</v>
      </c>
      <c r="Q44" s="87">
        <v>4.5743873882787507E-2</v>
      </c>
      <c r="R44" s="87">
        <v>3.7911018765871836E-2</v>
      </c>
      <c r="S44" s="87">
        <v>3.3392698130008905E-2</v>
      </c>
      <c r="T44" s="87">
        <v>1.4016688103954354E-3</v>
      </c>
      <c r="U44" s="87">
        <v>3.85871178391214E-3</v>
      </c>
      <c r="V44" s="87">
        <v>9.2675043699086447E-3</v>
      </c>
      <c r="W44" s="87">
        <v>5.3923023646977345E-3</v>
      </c>
      <c r="X44" s="87">
        <v>6.8269516176907097E-3</v>
      </c>
      <c r="Y44" s="87">
        <v>4.2874575376801553E-3</v>
      </c>
      <c r="Z44" s="87">
        <v>4.2726163385112627E-2</v>
      </c>
      <c r="AA44" s="87">
        <v>4.0565944394973782E-2</v>
      </c>
      <c r="AB44" s="87">
        <v>1.8716401174103756E-2</v>
      </c>
      <c r="AC44" s="151">
        <v>2.1915504106065103E-2</v>
      </c>
    </row>
    <row r="45" spans="1:29" ht="15.75" customHeight="1" x14ac:dyDescent="0.25">
      <c r="A45" s="150">
        <f t="shared" si="1"/>
        <v>0.68524520395469124</v>
      </c>
      <c r="B45" s="144">
        <v>43</v>
      </c>
      <c r="C45" s="67">
        <v>10</v>
      </c>
      <c r="D45" s="89">
        <v>13</v>
      </c>
      <c r="E45" s="90">
        <v>0</v>
      </c>
      <c r="F45" s="91">
        <v>0.2582334839258823</v>
      </c>
      <c r="G45" s="91">
        <v>0</v>
      </c>
      <c r="H45" s="91">
        <v>1.2112878936685655E-3</v>
      </c>
      <c r="I45" s="91">
        <v>1.9642506383814574E-3</v>
      </c>
      <c r="J45" s="91">
        <v>4.0103450533621424E-2</v>
      </c>
      <c r="K45" s="91">
        <v>3.4063379820598441E-2</v>
      </c>
      <c r="L45" s="91">
        <v>1.6270542787926407E-2</v>
      </c>
      <c r="M45" s="91">
        <v>3.3523210895043544E-2</v>
      </c>
      <c r="N45" s="91">
        <v>8.6918090748379501E-3</v>
      </c>
      <c r="O45" s="91">
        <v>1.027957834086296E-2</v>
      </c>
      <c r="P45" s="91">
        <v>6.6457146598572648E-3</v>
      </c>
      <c r="Q45" s="91">
        <v>4.588162116152688E-2</v>
      </c>
      <c r="R45" s="91">
        <v>3.7975512342041509E-2</v>
      </c>
      <c r="S45" s="91">
        <v>3.5913049171740978E-2</v>
      </c>
      <c r="T45" s="91">
        <v>1.8169318405028482E-3</v>
      </c>
      <c r="U45" s="91">
        <v>3.1919072873698683E-3</v>
      </c>
      <c r="V45" s="91">
        <v>8.4626465003601135E-3</v>
      </c>
      <c r="W45" s="91">
        <v>7.578733713088457E-3</v>
      </c>
      <c r="X45" s="91">
        <v>6.9567210109343289E-3</v>
      </c>
      <c r="Y45" s="91">
        <v>4.0594513193216789E-3</v>
      </c>
      <c r="Z45" s="91">
        <v>4.2264126235841026E-2</v>
      </c>
      <c r="AA45" s="91">
        <v>4.0005238001702352E-2</v>
      </c>
      <c r="AB45" s="91">
        <v>1.8087474628429256E-2</v>
      </c>
      <c r="AC45" s="91">
        <v>2.2065082171151707E-2</v>
      </c>
    </row>
    <row r="46" spans="1:29" ht="15.75" customHeight="1" x14ac:dyDescent="0.25">
      <c r="A46" s="150">
        <f t="shared" si="1"/>
        <v>0.83136166103331721</v>
      </c>
      <c r="B46" s="142">
        <v>44</v>
      </c>
      <c r="C46" s="64">
        <v>10</v>
      </c>
      <c r="D46" s="85">
        <v>14</v>
      </c>
      <c r="E46" s="86">
        <v>0</v>
      </c>
      <c r="F46" s="87">
        <v>0.32472235634958957</v>
      </c>
      <c r="G46" s="87">
        <v>0</v>
      </c>
      <c r="H46" s="87">
        <v>0</v>
      </c>
      <c r="I46" s="87">
        <v>0</v>
      </c>
      <c r="J46" s="87">
        <v>4.949299855142443E-2</v>
      </c>
      <c r="K46" s="87">
        <v>4.3095123128923225E-2</v>
      </c>
      <c r="L46" s="87">
        <v>0</v>
      </c>
      <c r="M46" s="87">
        <v>0</v>
      </c>
      <c r="N46" s="87">
        <v>1.6900048285852245E-3</v>
      </c>
      <c r="O46" s="87">
        <v>0</v>
      </c>
      <c r="P46" s="87">
        <v>0</v>
      </c>
      <c r="Q46" s="87">
        <v>9.6571704490584262E-2</v>
      </c>
      <c r="R46" s="87">
        <v>7.1463061323032345E-2</v>
      </c>
      <c r="S46" s="87">
        <v>9.8985997102848857E-3</v>
      </c>
      <c r="T46" s="87">
        <v>1.2071463061323032E-3</v>
      </c>
      <c r="U46" s="87">
        <v>9.0535972959922741E-3</v>
      </c>
      <c r="V46" s="87">
        <v>0</v>
      </c>
      <c r="W46" s="87">
        <v>0</v>
      </c>
      <c r="X46" s="87">
        <v>8.4500241429261223E-4</v>
      </c>
      <c r="Y46" s="87">
        <v>0</v>
      </c>
      <c r="Z46" s="87">
        <v>6.6513761467889912E-2</v>
      </c>
      <c r="AA46" s="87">
        <v>7.2428778367938193E-2</v>
      </c>
      <c r="AB46" s="87">
        <v>4.8889425398358284E-2</v>
      </c>
      <c r="AC46" s="151">
        <v>3.5490101400289714E-2</v>
      </c>
    </row>
    <row r="47" spans="1:29" ht="15.75" customHeight="1" x14ac:dyDescent="0.25">
      <c r="A47" s="150">
        <f t="shared" si="1"/>
        <v>0.67162509786377367</v>
      </c>
      <c r="B47" s="144">
        <v>45</v>
      </c>
      <c r="C47" s="67">
        <v>10</v>
      </c>
      <c r="D47" s="89">
        <v>15</v>
      </c>
      <c r="E47" s="90">
        <v>1.5977758959528338E-5</v>
      </c>
      <c r="F47" s="91">
        <v>0.2579129851247064</v>
      </c>
      <c r="G47" s="91">
        <v>0</v>
      </c>
      <c r="H47" s="91">
        <v>9.4268777861217191E-4</v>
      </c>
      <c r="I47" s="91">
        <v>1.8374422803457587E-3</v>
      </c>
      <c r="J47" s="91">
        <v>3.7148289580903382E-2</v>
      </c>
      <c r="K47" s="91">
        <v>3.1268474283796956E-2</v>
      </c>
      <c r="L47" s="91">
        <v>1.6025692236406923E-2</v>
      </c>
      <c r="M47" s="91">
        <v>3.3665138127726202E-2</v>
      </c>
      <c r="N47" s="91">
        <v>8.2285458641570934E-3</v>
      </c>
      <c r="O47" s="91">
        <v>9.6665441705146432E-3</v>
      </c>
      <c r="P47" s="91">
        <v>7.0941249780305813E-3</v>
      </c>
      <c r="Q47" s="91">
        <v>4.7342099797082461E-2</v>
      </c>
      <c r="R47" s="91">
        <v>3.7547733554891591E-2</v>
      </c>
      <c r="S47" s="91">
        <v>3.1492162909230348E-2</v>
      </c>
      <c r="T47" s="91">
        <v>2.2528640132934955E-3</v>
      </c>
      <c r="U47" s="91">
        <v>2.939907648553214E-3</v>
      </c>
      <c r="V47" s="91">
        <v>8.372345694792848E-3</v>
      </c>
      <c r="W47" s="91">
        <v>6.359148065892278E-3</v>
      </c>
      <c r="X47" s="91">
        <v>6.279259271094636E-3</v>
      </c>
      <c r="Y47" s="91">
        <v>4.4577947497084058E-3</v>
      </c>
      <c r="Z47" s="91">
        <v>4.0136130506335181E-2</v>
      </c>
      <c r="AA47" s="91">
        <v>4.1174684838704526E-2</v>
      </c>
      <c r="AB47" s="91">
        <v>1.7160113122533432E-2</v>
      </c>
      <c r="AC47" s="91">
        <v>2.2304951507501558E-2</v>
      </c>
    </row>
    <row r="48" spans="1:29" ht="15.75" customHeight="1" x14ac:dyDescent="0.25">
      <c r="A48" s="150">
        <f t="shared" si="1"/>
        <v>0.75521857640685919</v>
      </c>
      <c r="B48" s="142">
        <v>46</v>
      </c>
      <c r="C48" s="64">
        <v>10</v>
      </c>
      <c r="D48" s="85">
        <v>16</v>
      </c>
      <c r="E48" s="86">
        <v>3.4502984508159955E-5</v>
      </c>
      <c r="F48" s="87">
        <v>0.25432149880964705</v>
      </c>
      <c r="G48" s="87">
        <v>0</v>
      </c>
      <c r="H48" s="87">
        <v>5.934513335403512E-3</v>
      </c>
      <c r="I48" s="87">
        <v>1.3870199772280302E-2</v>
      </c>
      <c r="J48" s="87">
        <v>4.8597453679743295E-2</v>
      </c>
      <c r="K48" s="87">
        <v>3.8902115032950352E-2</v>
      </c>
      <c r="L48" s="87">
        <v>1.3283649035641583E-2</v>
      </c>
      <c r="M48" s="87">
        <v>3.2467308422178522E-2</v>
      </c>
      <c r="N48" s="87">
        <v>7.4698961460166304E-3</v>
      </c>
      <c r="O48" s="87">
        <v>9.6608356622847873E-3</v>
      </c>
      <c r="P48" s="87">
        <v>5.744746920608633E-3</v>
      </c>
      <c r="Q48" s="87">
        <v>5.1081668564330815E-2</v>
      </c>
      <c r="R48" s="87">
        <v>4.9235758893144257E-2</v>
      </c>
      <c r="S48" s="87">
        <v>3.7418486699099474E-2</v>
      </c>
      <c r="T48" s="87">
        <v>9.488320739743988E-4</v>
      </c>
      <c r="U48" s="87">
        <v>3.3640409895455956E-3</v>
      </c>
      <c r="V48" s="87">
        <v>1.7406755684366698E-2</v>
      </c>
      <c r="W48" s="87">
        <v>9.8333505848255866E-3</v>
      </c>
      <c r="X48" s="87">
        <v>6.2967946727391921E-3</v>
      </c>
      <c r="Y48" s="87">
        <v>4.2266156022495944E-3</v>
      </c>
      <c r="Z48" s="87">
        <v>4.9667046199496259E-2</v>
      </c>
      <c r="AA48" s="87">
        <v>4.5198909705689544E-2</v>
      </c>
      <c r="AB48" s="87">
        <v>2.5911741365628127E-2</v>
      </c>
      <c r="AC48" s="151">
        <v>2.4341855570506849E-2</v>
      </c>
    </row>
    <row r="49" spans="1:29" ht="15.75" customHeight="1" x14ac:dyDescent="0.25">
      <c r="A49" s="150">
        <f t="shared" si="1"/>
        <v>0.83997469955724224</v>
      </c>
      <c r="B49" s="144">
        <v>47</v>
      </c>
      <c r="C49" s="67">
        <v>10</v>
      </c>
      <c r="D49" s="89">
        <v>17</v>
      </c>
      <c r="E49" s="90">
        <v>0</v>
      </c>
      <c r="F49" s="91">
        <v>0.33535736875395317</v>
      </c>
      <c r="G49" s="91">
        <v>0</v>
      </c>
      <c r="H49" s="91">
        <v>0</v>
      </c>
      <c r="I49" s="91">
        <v>0</v>
      </c>
      <c r="J49" s="91">
        <v>5.0600885515496519E-2</v>
      </c>
      <c r="K49" s="91">
        <v>4.4275774826059454E-2</v>
      </c>
      <c r="L49" s="91">
        <v>0</v>
      </c>
      <c r="M49" s="91">
        <v>0</v>
      </c>
      <c r="N49" s="91">
        <v>1.5180265654648956E-3</v>
      </c>
      <c r="O49" s="91">
        <v>0</v>
      </c>
      <c r="P49" s="91">
        <v>0</v>
      </c>
      <c r="Q49" s="91">
        <v>8.9437065148640096E-2</v>
      </c>
      <c r="R49" s="91">
        <v>7.5521821631878552E-2</v>
      </c>
      <c r="S49" s="91">
        <v>9.4876660341555973E-3</v>
      </c>
      <c r="T49" s="91">
        <v>5.0600885515496524E-4</v>
      </c>
      <c r="U49" s="91">
        <v>5.8191018342821001E-3</v>
      </c>
      <c r="V49" s="91">
        <v>0</v>
      </c>
      <c r="W49" s="91">
        <v>0</v>
      </c>
      <c r="X49" s="91">
        <v>1.2650221378874131E-4</v>
      </c>
      <c r="Y49" s="91">
        <v>0</v>
      </c>
      <c r="Z49" s="91">
        <v>6.3124604680581911E-2</v>
      </c>
      <c r="AA49" s="91">
        <v>7.6913345983554718E-2</v>
      </c>
      <c r="AB49" s="91">
        <v>4.8956356736242886E-2</v>
      </c>
      <c r="AC49" s="91">
        <v>3.8330170777988615E-2</v>
      </c>
    </row>
    <row r="50" spans="1:29" ht="15.75" customHeight="1" x14ac:dyDescent="0.25">
      <c r="A50" s="150">
        <f t="shared" si="1"/>
        <v>0.72747006512148993</v>
      </c>
      <c r="B50" s="142">
        <v>48</v>
      </c>
      <c r="C50" s="64">
        <v>10</v>
      </c>
      <c r="D50" s="85">
        <v>18</v>
      </c>
      <c r="E50" s="86">
        <v>7.0023107625516426E-5</v>
      </c>
      <c r="F50" s="87">
        <v>0.2686786639591065</v>
      </c>
      <c r="G50" s="87">
        <v>0</v>
      </c>
      <c r="H50" s="87">
        <v>0</v>
      </c>
      <c r="I50" s="87">
        <v>0</v>
      </c>
      <c r="J50" s="87">
        <v>3.6692108395770605E-2</v>
      </c>
      <c r="K50" s="87">
        <v>3.3120929906869268E-2</v>
      </c>
      <c r="L50" s="87">
        <v>0</v>
      </c>
      <c r="M50" s="87">
        <v>0</v>
      </c>
      <c r="N50" s="87">
        <v>9.8732581751978157E-3</v>
      </c>
      <c r="O50" s="87">
        <v>1.8906239058889434E-3</v>
      </c>
      <c r="P50" s="87">
        <v>5.6018486100413141E-4</v>
      </c>
      <c r="Q50" s="87">
        <v>0.11147678733982214</v>
      </c>
      <c r="R50" s="87">
        <v>8.8159092500525171E-2</v>
      </c>
      <c r="S50" s="87">
        <v>2.7449058189202437E-2</v>
      </c>
      <c r="T50" s="87">
        <v>6.3020796862964777E-4</v>
      </c>
      <c r="U50" s="87">
        <v>4.7615713185351167E-3</v>
      </c>
      <c r="V50" s="87">
        <v>0</v>
      </c>
      <c r="W50" s="87">
        <v>0</v>
      </c>
      <c r="X50" s="87">
        <v>1.4004621525103285E-4</v>
      </c>
      <c r="Y50" s="87">
        <v>0</v>
      </c>
      <c r="Z50" s="87">
        <v>2.8149289265457601E-2</v>
      </c>
      <c r="AA50" s="87">
        <v>4.0753448638050555E-2</v>
      </c>
      <c r="AB50" s="87">
        <v>3.662208528814509E-2</v>
      </c>
      <c r="AC50" s="151">
        <v>3.8442686086408516E-2</v>
      </c>
    </row>
    <row r="51" spans="1:29" ht="15.75" customHeight="1" x14ac:dyDescent="0.25">
      <c r="A51" s="150">
        <f t="shared" si="1"/>
        <v>0.72622292354038143</v>
      </c>
      <c r="B51" s="144">
        <v>49</v>
      </c>
      <c r="C51" s="67">
        <v>10</v>
      </c>
      <c r="D51" s="89">
        <v>19</v>
      </c>
      <c r="E51" s="90">
        <v>0</v>
      </c>
      <c r="F51" s="91">
        <v>0.2583560464782671</v>
      </c>
      <c r="G51" s="91">
        <v>0</v>
      </c>
      <c r="H51" s="91">
        <v>0</v>
      </c>
      <c r="I51" s="91">
        <v>0</v>
      </c>
      <c r="J51" s="91">
        <v>3.7942906326208579E-2</v>
      </c>
      <c r="K51" s="91">
        <v>3.1128962846076604E-2</v>
      </c>
      <c r="L51" s="91">
        <v>0</v>
      </c>
      <c r="M51" s="91">
        <v>0</v>
      </c>
      <c r="N51" s="91">
        <v>1.0113326638932722E-2</v>
      </c>
      <c r="O51" s="91">
        <v>1.793143021087362E-3</v>
      </c>
      <c r="P51" s="91">
        <v>7.8898292927843928E-4</v>
      </c>
      <c r="Q51" s="91">
        <v>0.11418734758284321</v>
      </c>
      <c r="R51" s="91">
        <v>9.0517859704490028E-2</v>
      </c>
      <c r="S51" s="91">
        <v>2.8116482570649835E-2</v>
      </c>
      <c r="T51" s="91">
        <v>7.1725720843494477E-4</v>
      </c>
      <c r="U51" s="91">
        <v>6.5987663176014918E-3</v>
      </c>
      <c r="V51" s="91">
        <v>0</v>
      </c>
      <c r="W51" s="91">
        <v>0</v>
      </c>
      <c r="X51" s="91">
        <v>2.1517716253048342E-4</v>
      </c>
      <c r="Y51" s="91">
        <v>1.4345144168698896E-4</v>
      </c>
      <c r="Z51" s="91">
        <v>2.661024243293645E-2</v>
      </c>
      <c r="AA51" s="91">
        <v>4.1959546693444268E-2</v>
      </c>
      <c r="AB51" s="91">
        <v>3.4715248888251324E-2</v>
      </c>
      <c r="AC51" s="91">
        <v>4.2318175297661742E-2</v>
      </c>
    </row>
    <row r="52" spans="1:29" ht="15.75" customHeight="1" x14ac:dyDescent="0.25">
      <c r="A52" s="150">
        <f t="shared" si="1"/>
        <v>0.37472703149147923</v>
      </c>
      <c r="B52" s="142">
        <v>50</v>
      </c>
      <c r="C52" s="64">
        <v>11</v>
      </c>
      <c r="D52" s="85">
        <v>0</v>
      </c>
      <c r="E52" s="86">
        <v>0</v>
      </c>
      <c r="F52" s="87">
        <v>0.18313047229831358</v>
      </c>
      <c r="G52" s="87">
        <v>0</v>
      </c>
      <c r="H52" s="87">
        <v>4.3734061446356335E-4</v>
      </c>
      <c r="I52" s="87">
        <v>8.5990620816822248E-4</v>
      </c>
      <c r="J52" s="87">
        <v>8.1942265128882499E-3</v>
      </c>
      <c r="K52" s="87">
        <v>8.1380814340044141E-3</v>
      </c>
      <c r="L52" s="87">
        <v>1.0655744971321685E-2</v>
      </c>
      <c r="M52" s="87">
        <v>2.8905850612720111E-2</v>
      </c>
      <c r="N52" s="87">
        <v>9.278713036591816E-4</v>
      </c>
      <c r="O52" s="87">
        <v>7.4732054998537271E-3</v>
      </c>
      <c r="P52" s="87">
        <v>3.3716597371819309E-3</v>
      </c>
      <c r="Q52" s="87">
        <v>2.1831570673356795E-2</v>
      </c>
      <c r="R52" s="87">
        <v>2.1261254872063096E-2</v>
      </c>
      <c r="S52" s="87">
        <v>1.357824407743293E-2</v>
      </c>
      <c r="T52" s="87">
        <v>2.4496984418263109E-3</v>
      </c>
      <c r="U52" s="87">
        <v>3.1825394714679574E-3</v>
      </c>
      <c r="V52" s="87">
        <v>4.3940911736980994E-3</v>
      </c>
      <c r="W52" s="87">
        <v>4.6245814975370038E-3</v>
      </c>
      <c r="X52" s="87">
        <v>1.4656820592832934E-3</v>
      </c>
      <c r="Y52" s="87">
        <v>4.1665558540109748E-4</v>
      </c>
      <c r="Z52" s="87">
        <v>1.9774887783717335E-2</v>
      </c>
      <c r="AA52" s="87">
        <v>1.6772603565508009E-2</v>
      </c>
      <c r="AB52" s="87">
        <v>5.5583628094997475E-3</v>
      </c>
      <c r="AC52" s="151">
        <v>7.3225002881129051E-3</v>
      </c>
    </row>
    <row r="53" spans="1:29" ht="15.75" customHeight="1" x14ac:dyDescent="0.25">
      <c r="A53" s="150">
        <f t="shared" si="1"/>
        <v>0.53090289608177188</v>
      </c>
      <c r="B53" s="144">
        <v>51</v>
      </c>
      <c r="C53" s="67">
        <v>11</v>
      </c>
      <c r="D53" s="89">
        <v>1</v>
      </c>
      <c r="E53" s="90">
        <v>0</v>
      </c>
      <c r="F53" s="91">
        <v>0.23608177172061329</v>
      </c>
      <c r="G53" s="91">
        <v>0</v>
      </c>
      <c r="H53" s="91">
        <v>1.5394145888183368E-3</v>
      </c>
      <c r="I53" s="91">
        <v>2.5089050642713336E-3</v>
      </c>
      <c r="J53" s="91">
        <v>1.9550875019358836E-2</v>
      </c>
      <c r="K53" s="91">
        <v>1.2188322750503329E-2</v>
      </c>
      <c r="L53" s="91">
        <v>3.368437354808735E-2</v>
      </c>
      <c r="M53" s="91">
        <v>5.1107325383304938E-2</v>
      </c>
      <c r="N53" s="91">
        <v>2.1031438748644882E-3</v>
      </c>
      <c r="O53" s="91">
        <v>9.1249806411646279E-3</v>
      </c>
      <c r="P53" s="91">
        <v>2.4779309276753911E-3</v>
      </c>
      <c r="Q53" s="91">
        <v>3.1051571937432243E-2</v>
      </c>
      <c r="R53" s="91">
        <v>2.8009911723710701E-2</v>
      </c>
      <c r="S53" s="91">
        <v>1.1116617624283722E-2</v>
      </c>
      <c r="T53" s="91">
        <v>4.0823912033452064E-3</v>
      </c>
      <c r="U53" s="91">
        <v>7.1209540034071553E-3</v>
      </c>
      <c r="V53" s="91">
        <v>4.6708997986681117E-3</v>
      </c>
      <c r="W53" s="91">
        <v>5.8479169893139232E-3</v>
      </c>
      <c r="X53" s="91">
        <v>1.3845439058386248E-3</v>
      </c>
      <c r="Y53" s="91">
        <v>3.5000774353414896E-4</v>
      </c>
      <c r="Z53" s="91">
        <v>2.5343038562800062E-2</v>
      </c>
      <c r="AA53" s="91">
        <v>2.2744308502400494E-2</v>
      </c>
      <c r="AB53" s="91">
        <v>7.8705281090289611E-3</v>
      </c>
      <c r="AC53" s="91">
        <v>1.0943162459346446E-2</v>
      </c>
    </row>
    <row r="54" spans="1:29" ht="15.75" customHeight="1" x14ac:dyDescent="0.25">
      <c r="A54" s="150">
        <f t="shared" si="1"/>
        <v>0.56362719716582632</v>
      </c>
      <c r="B54" s="142">
        <v>52</v>
      </c>
      <c r="C54" s="64">
        <v>12</v>
      </c>
      <c r="D54" s="85">
        <v>0</v>
      </c>
      <c r="E54" s="86">
        <v>0</v>
      </c>
      <c r="F54" s="87">
        <v>0.21458509333696688</v>
      </c>
      <c r="G54" s="87">
        <v>0</v>
      </c>
      <c r="H54" s="87">
        <v>4.8753236135713309E-3</v>
      </c>
      <c r="I54" s="87">
        <v>1.5942226461370758E-2</v>
      </c>
      <c r="J54" s="87">
        <v>1.5348140073579507E-2</v>
      </c>
      <c r="K54" s="87">
        <v>1.4587818503883363E-2</v>
      </c>
      <c r="L54" s="87">
        <v>2.6938274969341872E-2</v>
      </c>
      <c r="M54" s="87">
        <v>4.2809647090884313E-2</v>
      </c>
      <c r="N54" s="87">
        <v>7.6577190352909111E-3</v>
      </c>
      <c r="O54" s="87">
        <v>7.6359176999591227E-3</v>
      </c>
      <c r="P54" s="87">
        <v>2.4799018939910072E-3</v>
      </c>
      <c r="Q54" s="87">
        <v>3.5895898623790709E-2</v>
      </c>
      <c r="R54" s="87">
        <v>4.2362719716582641E-2</v>
      </c>
      <c r="S54" s="87">
        <v>2.8061043738929009E-2</v>
      </c>
      <c r="T54" s="87">
        <v>3.5754189944134079E-3</v>
      </c>
      <c r="U54" s="87">
        <v>4.665485761002861E-3</v>
      </c>
      <c r="V54" s="87">
        <v>6.5349502657037744E-3</v>
      </c>
      <c r="W54" s="87">
        <v>8.2572557569151103E-3</v>
      </c>
      <c r="X54" s="87">
        <v>4.5210519144297592E-3</v>
      </c>
      <c r="Y54" s="87">
        <v>1.8095108325384931E-3</v>
      </c>
      <c r="Z54" s="87">
        <v>2.6502248262706092E-2</v>
      </c>
      <c r="AA54" s="87">
        <v>2.9764273061725032E-2</v>
      </c>
      <c r="AB54" s="87">
        <v>9.2955443520915653E-3</v>
      </c>
      <c r="AC54" s="151">
        <v>9.5217332061588774E-3</v>
      </c>
    </row>
    <row r="55" spans="1:29" ht="15.75" customHeight="1" x14ac:dyDescent="0.25">
      <c r="A55" s="150">
        <f t="shared" si="1"/>
        <v>0.58989834381602935</v>
      </c>
      <c r="B55" s="144">
        <v>53</v>
      </c>
      <c r="C55" s="67">
        <v>12</v>
      </c>
      <c r="D55" s="89">
        <v>1</v>
      </c>
      <c r="E55" s="90">
        <v>0</v>
      </c>
      <c r="F55" s="91">
        <v>0.22361353702838119</v>
      </c>
      <c r="G55" s="91">
        <v>0</v>
      </c>
      <c r="H55" s="91">
        <v>1.3421131037800575E-3</v>
      </c>
      <c r="I55" s="91">
        <v>1.682424878567465E-2</v>
      </c>
      <c r="J55" s="91">
        <v>1.638690032008441E-2</v>
      </c>
      <c r="K55" s="91">
        <v>1.790941966592044E-2</v>
      </c>
      <c r="L55" s="91">
        <v>2.9909168190552726E-2</v>
      </c>
      <c r="M55" s="91">
        <v>4.2890217334853119E-2</v>
      </c>
      <c r="N55" s="91">
        <v>7.7164669897578459E-3</v>
      </c>
      <c r="O55" s="91">
        <v>8.0827463296896732E-3</v>
      </c>
      <c r="P55" s="91">
        <v>3.192643798808772E-3</v>
      </c>
      <c r="Q55" s="91">
        <v>3.8298058446155574E-2</v>
      </c>
      <c r="R55" s="91">
        <v>4.3395901498191836E-2</v>
      </c>
      <c r="S55" s="91">
        <v>2.9780697078785591E-2</v>
      </c>
      <c r="T55" s="91">
        <v>4.5593577537782811E-3</v>
      </c>
      <c r="U55" s="91">
        <v>5.013106786828158E-3</v>
      </c>
      <c r="V55" s="91">
        <v>8.6813670419663182E-3</v>
      </c>
      <c r="W55" s="91">
        <v>9.6216662429853411E-3</v>
      </c>
      <c r="X55" s="91">
        <v>4.7151631446448045E-3</v>
      </c>
      <c r="Y55" s="91">
        <v>1.3366462479601794E-3</v>
      </c>
      <c r="Z55" s="91">
        <v>2.6771192949942735E-2</v>
      </c>
      <c r="AA55" s="91">
        <v>3.0362917223602605E-2</v>
      </c>
      <c r="AB55" s="91">
        <v>9.638066810444974E-3</v>
      </c>
      <c r="AC55" s="91">
        <v>9.856741043240096E-3</v>
      </c>
    </row>
    <row r="56" spans="1:29" ht="15.75" customHeight="1" x14ac:dyDescent="0.25">
      <c r="A56" s="150">
        <f t="shared" si="1"/>
        <v>0.45039005894466155</v>
      </c>
      <c r="B56" s="142">
        <v>54</v>
      </c>
      <c r="C56" s="64">
        <v>12</v>
      </c>
      <c r="D56" s="85">
        <v>2</v>
      </c>
      <c r="E56" s="86">
        <v>0</v>
      </c>
      <c r="F56" s="87">
        <v>0.18974515422582017</v>
      </c>
      <c r="G56" s="87">
        <v>0</v>
      </c>
      <c r="H56" s="87">
        <v>3.9932012072215386E-3</v>
      </c>
      <c r="I56" s="87">
        <v>7.975506913195542E-3</v>
      </c>
      <c r="J56" s="87">
        <v>1.0473300574192915E-2</v>
      </c>
      <c r="K56" s="87">
        <v>1.0563188459485078E-2</v>
      </c>
      <c r="L56" s="87">
        <v>1.5899260195465292E-2</v>
      </c>
      <c r="M56" s="87">
        <v>2.9788300410760398E-2</v>
      </c>
      <c r="N56" s="87">
        <v>2.0211154814177225E-3</v>
      </c>
      <c r="O56" s="87">
        <v>8.21520794064131E-3</v>
      </c>
      <c r="P56" s="87">
        <v>3.9932012072215386E-3</v>
      </c>
      <c r="Q56" s="87">
        <v>2.9818263039191117E-2</v>
      </c>
      <c r="R56" s="87">
        <v>3.3465532081803424E-2</v>
      </c>
      <c r="S56" s="87">
        <v>1.6868959806495897E-2</v>
      </c>
      <c r="T56" s="87">
        <v>2.9227182096512351E-3</v>
      </c>
      <c r="U56" s="87">
        <v>3.2468593717653979E-3</v>
      </c>
      <c r="V56" s="87">
        <v>7.7330820104378898E-3</v>
      </c>
      <c r="W56" s="87">
        <v>7.3217768383434479E-3</v>
      </c>
      <c r="X56" s="87">
        <v>2.3779431472744903E-3</v>
      </c>
      <c r="Y56" s="87">
        <v>6.755210773471634E-4</v>
      </c>
      <c r="Z56" s="87">
        <v>2.4958869482790556E-2</v>
      </c>
      <c r="AA56" s="87">
        <v>2.3286410041293951E-2</v>
      </c>
      <c r="AB56" s="87">
        <v>7.5233436114228438E-3</v>
      </c>
      <c r="AC56" s="151">
        <v>7.5233436114228438E-3</v>
      </c>
    </row>
    <row r="57" spans="1:29" ht="15.75" customHeight="1" x14ac:dyDescent="0.25">
      <c r="A57" s="150">
        <f t="shared" si="1"/>
        <v>0.44959548633481283</v>
      </c>
      <c r="B57" s="144">
        <v>55</v>
      </c>
      <c r="C57" s="67">
        <v>12</v>
      </c>
      <c r="D57" s="89">
        <v>3</v>
      </c>
      <c r="E57" s="90">
        <v>0</v>
      </c>
      <c r="F57" s="91">
        <v>0.19077253748365358</v>
      </c>
      <c r="G57" s="91">
        <v>0</v>
      </c>
      <c r="H57" s="91">
        <v>1.6695955411655367E-3</v>
      </c>
      <c r="I57" s="91">
        <v>6.3082747786894905E-3</v>
      </c>
      <c r="J57" s="91">
        <v>1.0420579067274557E-2</v>
      </c>
      <c r="K57" s="91">
        <v>1.062345274551142E-2</v>
      </c>
      <c r="L57" s="91">
        <v>1.5560959428005889E-2</v>
      </c>
      <c r="M57" s="91">
        <v>3.0329614896411054E-2</v>
      </c>
      <c r="N57" s="91">
        <v>1.9684229861360513E-3</v>
      </c>
      <c r="O57" s="91">
        <v>8.7701742794557506E-3</v>
      </c>
      <c r="P57" s="91">
        <v>3.8737906398471321E-3</v>
      </c>
      <c r="Q57" s="91">
        <v>3.1020482016893346E-2</v>
      </c>
      <c r="R57" s="91">
        <v>3.322467711557494E-2</v>
      </c>
      <c r="S57" s="91">
        <v>1.6142165100792579E-2</v>
      </c>
      <c r="T57" s="91">
        <v>2.6291332085020521E-3</v>
      </c>
      <c r="U57" s="91">
        <v>3.0348805649757786E-3</v>
      </c>
      <c r="V57" s="91">
        <v>8.2246085771701307E-3</v>
      </c>
      <c r="W57" s="91">
        <v>7.1636340707151849E-3</v>
      </c>
      <c r="X57" s="91">
        <v>2.1164659405251141E-3</v>
      </c>
      <c r="Y57" s="91">
        <v>5.6749799182473912E-4</v>
      </c>
      <c r="Z57" s="91">
        <v>2.5252289868104693E-2</v>
      </c>
      <c r="AA57" s="91">
        <v>2.4235179940727988E-2</v>
      </c>
      <c r="AB57" s="91">
        <v>7.7914458587725046E-3</v>
      </c>
      <c r="AC57" s="91">
        <v>7.895624234083326E-3</v>
      </c>
    </row>
    <row r="58" spans="1:29" ht="15.75" customHeight="1" x14ac:dyDescent="0.25">
      <c r="A58" s="150">
        <f t="shared" si="1"/>
        <v>0.20535581395348834</v>
      </c>
      <c r="B58" s="142">
        <v>56</v>
      </c>
      <c r="C58" s="64">
        <v>13</v>
      </c>
      <c r="D58" s="85">
        <v>0</v>
      </c>
      <c r="E58" s="86">
        <v>0</v>
      </c>
      <c r="F58" s="87">
        <v>8.0134883720930236E-2</v>
      </c>
      <c r="G58" s="87">
        <v>0</v>
      </c>
      <c r="H58" s="87">
        <v>2.7906976744186048E-5</v>
      </c>
      <c r="I58" s="87">
        <v>9.5348837209302328E-5</v>
      </c>
      <c r="J58" s="87">
        <v>1.5162790697674418E-3</v>
      </c>
      <c r="K58" s="87">
        <v>2.516279069767442E-3</v>
      </c>
      <c r="L58" s="87">
        <v>1.5116279069767442E-4</v>
      </c>
      <c r="M58" s="87">
        <v>3.1534883720930234E-3</v>
      </c>
      <c r="N58" s="87">
        <v>1.3441860465116279E-3</v>
      </c>
      <c r="O58" s="87">
        <v>8.7232558139534889E-3</v>
      </c>
      <c r="P58" s="87">
        <v>6.5232558139534883E-3</v>
      </c>
      <c r="Q58" s="87">
        <v>1.38E-2</v>
      </c>
      <c r="R58" s="87">
        <v>1.1558139534883721E-2</v>
      </c>
      <c r="S58" s="87">
        <v>1.3881395348837209E-2</v>
      </c>
      <c r="T58" s="87">
        <v>4.3953488372093022E-3</v>
      </c>
      <c r="U58" s="87">
        <v>3.5976744186046513E-3</v>
      </c>
      <c r="V58" s="87">
        <v>6.2093023255813953E-4</v>
      </c>
      <c r="W58" s="87">
        <v>1.7883720930232559E-3</v>
      </c>
      <c r="X58" s="87">
        <v>1.1465116279069766E-3</v>
      </c>
      <c r="Y58" s="87">
        <v>1.0674418604651162E-3</v>
      </c>
      <c r="Z58" s="87">
        <v>1.8939534883720931E-2</v>
      </c>
      <c r="AA58" s="87">
        <v>2.0544186046511627E-2</v>
      </c>
      <c r="AB58" s="87">
        <v>3.8325581395348839E-3</v>
      </c>
      <c r="AC58" s="151">
        <v>5.9976744186046515E-3</v>
      </c>
    </row>
    <row r="59" spans="1:29" ht="15.75" customHeight="1" x14ac:dyDescent="0.25">
      <c r="A59" s="150">
        <f t="shared" si="1"/>
        <v>0.6738064516129032</v>
      </c>
      <c r="B59" s="144">
        <v>57</v>
      </c>
      <c r="C59" s="67">
        <v>13</v>
      </c>
      <c r="D59" s="89">
        <v>1</v>
      </c>
      <c r="E59" s="90">
        <v>0</v>
      </c>
      <c r="F59" s="91">
        <v>0.34809354838709677</v>
      </c>
      <c r="G59" s="91">
        <v>3.2258064516129032E-6</v>
      </c>
      <c r="H59" s="91">
        <v>2.2903225806451613E-4</v>
      </c>
      <c r="I59" s="91">
        <v>6.2258064516129035E-4</v>
      </c>
      <c r="J59" s="91">
        <v>1.0019354838709678E-2</v>
      </c>
      <c r="K59" s="91">
        <v>1.0958064516129032E-2</v>
      </c>
      <c r="L59" s="91">
        <v>6.1580645161290323E-3</v>
      </c>
      <c r="M59" s="91">
        <v>3.1577419354838709E-2</v>
      </c>
      <c r="N59" s="91">
        <v>3.0322580645161291E-4</v>
      </c>
      <c r="O59" s="91">
        <v>1.5738709677419353E-2</v>
      </c>
      <c r="P59" s="91">
        <v>1.0064516129032258E-2</v>
      </c>
      <c r="Q59" s="91">
        <v>3.4793548387096772E-2</v>
      </c>
      <c r="R59" s="91">
        <v>2.9441935483870967E-2</v>
      </c>
      <c r="S59" s="91">
        <v>3.1216129032258063E-2</v>
      </c>
      <c r="T59" s="91">
        <v>0</v>
      </c>
      <c r="U59" s="91">
        <v>0</v>
      </c>
      <c r="V59" s="91">
        <v>1.6209677419354838E-2</v>
      </c>
      <c r="W59" s="91">
        <v>1.4835483870967742E-2</v>
      </c>
      <c r="X59" s="91">
        <v>2.0516129032258066E-3</v>
      </c>
      <c r="Y59" s="91">
        <v>1.7612903225806451E-3</v>
      </c>
      <c r="Z59" s="91">
        <v>3.8635483870967741E-2</v>
      </c>
      <c r="AA59" s="91">
        <v>3.2096774193548387E-2</v>
      </c>
      <c r="AB59" s="91">
        <v>1.8661290322580647E-2</v>
      </c>
      <c r="AC59" s="91">
        <v>2.033548387096774E-2</v>
      </c>
    </row>
    <row r="60" spans="1:29" ht="15.75" customHeight="1" x14ac:dyDescent="0.25">
      <c r="A60" s="150">
        <f t="shared" si="1"/>
        <v>0.23296222222222218</v>
      </c>
      <c r="B60" s="142">
        <v>58</v>
      </c>
      <c r="C60" s="64">
        <v>13</v>
      </c>
      <c r="D60" s="85">
        <v>2</v>
      </c>
      <c r="E60" s="86">
        <v>0</v>
      </c>
      <c r="F60" s="87">
        <v>0.10401333333333333</v>
      </c>
      <c r="G60" s="87">
        <v>2.2222222222222221E-6</v>
      </c>
      <c r="H60" s="87">
        <v>2.4444444444444445E-5</v>
      </c>
      <c r="I60" s="87">
        <v>1.1333333333333333E-4</v>
      </c>
      <c r="J60" s="87">
        <v>1.571111111111111E-3</v>
      </c>
      <c r="K60" s="87">
        <v>2.6911111111111111E-3</v>
      </c>
      <c r="L60" s="87">
        <v>1.5555555555555556E-4</v>
      </c>
      <c r="M60" s="87">
        <v>3.2955555555555555E-3</v>
      </c>
      <c r="N60" s="87">
        <v>1.3911111111111112E-3</v>
      </c>
      <c r="O60" s="87">
        <v>9.562222222222222E-3</v>
      </c>
      <c r="P60" s="87">
        <v>7.2288888888888889E-3</v>
      </c>
      <c r="Q60" s="87">
        <v>1.4588888888888889E-2</v>
      </c>
      <c r="R60" s="87">
        <v>1.2175555555555556E-2</v>
      </c>
      <c r="S60" s="87">
        <v>1.3966666666666667E-2</v>
      </c>
      <c r="T60" s="87">
        <v>4.0133333333333332E-3</v>
      </c>
      <c r="U60" s="87">
        <v>3.8600000000000001E-3</v>
      </c>
      <c r="V60" s="87">
        <v>6.3555555555555555E-4</v>
      </c>
      <c r="W60" s="87">
        <v>1.9666666666666665E-3</v>
      </c>
      <c r="X60" s="87">
        <v>1.1333333333333334E-3</v>
      </c>
      <c r="Y60" s="87">
        <v>1.1133333333333334E-3</v>
      </c>
      <c r="Z60" s="87">
        <v>1.9073333333333334E-2</v>
      </c>
      <c r="AA60" s="87">
        <v>2.0673333333333332E-2</v>
      </c>
      <c r="AB60" s="87">
        <v>3.8177777777777776E-3</v>
      </c>
      <c r="AC60" s="151">
        <v>5.8955555555555558E-3</v>
      </c>
    </row>
    <row r="61" spans="1:29" ht="15.75" customHeight="1" x14ac:dyDescent="0.25">
      <c r="A61" s="150">
        <f t="shared" si="1"/>
        <v>0.40767118644067796</v>
      </c>
      <c r="B61" s="144">
        <v>59</v>
      </c>
      <c r="C61" s="67">
        <v>13</v>
      </c>
      <c r="D61" s="89">
        <v>3</v>
      </c>
      <c r="E61" s="90">
        <v>0</v>
      </c>
      <c r="F61" s="91">
        <v>0.40050169491525422</v>
      </c>
      <c r="G61" s="91">
        <v>0</v>
      </c>
      <c r="H61" s="91">
        <v>0</v>
      </c>
      <c r="I61" s="91">
        <v>0</v>
      </c>
      <c r="J61" s="91">
        <v>0</v>
      </c>
      <c r="K61" s="91">
        <v>3.3898305084745762E-5</v>
      </c>
      <c r="L61" s="91">
        <v>1.3559322033898305E-5</v>
      </c>
      <c r="M61" s="91">
        <v>1.1118644067796611E-3</v>
      </c>
      <c r="N61" s="91">
        <v>6.8135593220338981E-4</v>
      </c>
      <c r="O61" s="91">
        <v>4.9661016949152544E-3</v>
      </c>
      <c r="P61" s="91">
        <v>0</v>
      </c>
      <c r="Q61" s="91">
        <v>0</v>
      </c>
      <c r="R61" s="91">
        <v>0</v>
      </c>
      <c r="S61" s="91">
        <v>1.9661016949152542E-4</v>
      </c>
      <c r="T61" s="91">
        <v>0</v>
      </c>
      <c r="U61" s="91">
        <v>0</v>
      </c>
      <c r="V61" s="91">
        <v>0</v>
      </c>
      <c r="W61" s="91">
        <v>0</v>
      </c>
      <c r="X61" s="91">
        <v>6.7796610169491526E-6</v>
      </c>
      <c r="Y61" s="91">
        <v>1.5254237288135592E-4</v>
      </c>
      <c r="Z61" s="91">
        <v>3.3898305084745763E-6</v>
      </c>
      <c r="AA61" s="91">
        <v>3.3898305084745763E-6</v>
      </c>
      <c r="AB61" s="91">
        <v>0</v>
      </c>
      <c r="AC61" s="91">
        <v>0</v>
      </c>
    </row>
    <row r="62" spans="1:29" ht="15.75" customHeight="1" x14ac:dyDescent="0.25">
      <c r="A62" s="150">
        <f t="shared" si="1"/>
        <v>0.17384000000000002</v>
      </c>
      <c r="B62" s="142">
        <v>60</v>
      </c>
      <c r="C62" s="64">
        <v>14</v>
      </c>
      <c r="D62" s="85">
        <v>0</v>
      </c>
      <c r="E62" s="86">
        <v>0</v>
      </c>
      <c r="F62" s="87">
        <v>5.1205000000000001E-2</v>
      </c>
      <c r="G62" s="87">
        <v>0</v>
      </c>
      <c r="H62" s="87">
        <v>1.1E-4</v>
      </c>
      <c r="I62" s="87">
        <v>1.35E-4</v>
      </c>
      <c r="J62" s="87">
        <v>2.7399999999999998E-3</v>
      </c>
      <c r="K62" s="87">
        <v>3.1900000000000001E-3</v>
      </c>
      <c r="L62" s="87">
        <v>2.97E-3</v>
      </c>
      <c r="M62" s="87">
        <v>9.6349999999999995E-3</v>
      </c>
      <c r="N62" s="87">
        <v>2.5999999999999998E-4</v>
      </c>
      <c r="O62" s="87">
        <v>4.8399999999999997E-3</v>
      </c>
      <c r="P62" s="87">
        <v>3.3899999999999998E-3</v>
      </c>
      <c r="Q62" s="87">
        <v>1.4165000000000001E-2</v>
      </c>
      <c r="R62" s="87">
        <v>1.9885E-2</v>
      </c>
      <c r="S62" s="87">
        <v>4.4000000000000003E-3</v>
      </c>
      <c r="T62" s="87">
        <v>7.0500000000000001E-4</v>
      </c>
      <c r="U62" s="87">
        <v>1.5150000000000001E-3</v>
      </c>
      <c r="V62" s="87">
        <v>2.3600000000000001E-3</v>
      </c>
      <c r="W62" s="87">
        <v>2.1099999999999999E-3</v>
      </c>
      <c r="X62" s="87">
        <v>4.35E-4</v>
      </c>
      <c r="Y62" s="87">
        <v>1.3999999999999999E-4</v>
      </c>
      <c r="Z62" s="87">
        <v>2.0469999999999999E-2</v>
      </c>
      <c r="AA62" s="87">
        <v>1.8204999999999999E-2</v>
      </c>
      <c r="AB62" s="87">
        <v>6.8599999999999998E-3</v>
      </c>
      <c r="AC62" s="151">
        <v>4.1149999999999997E-3</v>
      </c>
    </row>
    <row r="63" spans="1:29" ht="15.75" customHeight="1" x14ac:dyDescent="0.25">
      <c r="A63" s="150">
        <f t="shared" si="1"/>
        <v>0.41458</v>
      </c>
      <c r="B63" s="144">
        <v>61</v>
      </c>
      <c r="C63" s="67">
        <v>14</v>
      </c>
      <c r="D63" s="89">
        <v>1</v>
      </c>
      <c r="E63" s="90">
        <v>0</v>
      </c>
      <c r="F63" s="91">
        <v>0.16226499999999999</v>
      </c>
      <c r="G63" s="91">
        <v>0</v>
      </c>
      <c r="H63" s="91">
        <v>2.0000000000000002E-5</v>
      </c>
      <c r="I63" s="91">
        <v>1.7000000000000001E-4</v>
      </c>
      <c r="J63" s="91">
        <v>2.1590000000000002E-2</v>
      </c>
      <c r="K63" s="91">
        <v>9.4450000000000003E-3</v>
      </c>
      <c r="L63" s="91">
        <v>1.064E-2</v>
      </c>
      <c r="M63" s="91">
        <v>2.5295000000000002E-2</v>
      </c>
      <c r="N63" s="91">
        <v>2.8649999999999999E-3</v>
      </c>
      <c r="O63" s="91">
        <v>1.188E-2</v>
      </c>
      <c r="P63" s="91">
        <v>5.6750000000000004E-3</v>
      </c>
      <c r="Q63" s="91">
        <v>2.8199999999999999E-2</v>
      </c>
      <c r="R63" s="91">
        <v>2.5385000000000001E-2</v>
      </c>
      <c r="S63" s="91">
        <v>8.6750000000000004E-3</v>
      </c>
      <c r="T63" s="91">
        <v>1.6949999999999999E-3</v>
      </c>
      <c r="U63" s="91">
        <v>3.5899999999999999E-3</v>
      </c>
      <c r="V63" s="91">
        <v>4.6449999999999998E-3</v>
      </c>
      <c r="W63" s="91">
        <v>6.2700000000000004E-3</v>
      </c>
      <c r="X63" s="91">
        <v>2.5400000000000002E-3</v>
      </c>
      <c r="Y63" s="91">
        <v>2.49E-3</v>
      </c>
      <c r="Z63" s="91">
        <v>2.9685E-2</v>
      </c>
      <c r="AA63" s="91">
        <v>2.2929999999999999E-2</v>
      </c>
      <c r="AB63" s="91">
        <v>1.5299999999999999E-2</v>
      </c>
      <c r="AC63" s="91">
        <v>1.333E-2</v>
      </c>
    </row>
    <row r="64" spans="1:29" ht="15.75" customHeight="1" x14ac:dyDescent="0.25">
      <c r="A64" s="150">
        <f t="shared" si="1"/>
        <v>0.37561499999999998</v>
      </c>
      <c r="B64" s="142">
        <v>62</v>
      </c>
      <c r="C64" s="64">
        <v>14</v>
      </c>
      <c r="D64" s="85">
        <v>2</v>
      </c>
      <c r="E64" s="86">
        <v>0</v>
      </c>
      <c r="F64" s="87">
        <v>0.13931499999999999</v>
      </c>
      <c r="G64" s="87">
        <v>0</v>
      </c>
      <c r="H64" s="87">
        <v>9.0499999999999999E-4</v>
      </c>
      <c r="I64" s="87">
        <v>8.5000000000000006E-5</v>
      </c>
      <c r="J64" s="87">
        <v>2.0285000000000001E-2</v>
      </c>
      <c r="K64" s="87">
        <v>1.4319999999999999E-2</v>
      </c>
      <c r="L64" s="87">
        <v>8.4799999999999997E-3</v>
      </c>
      <c r="M64" s="87">
        <v>1.9484999999999999E-2</v>
      </c>
      <c r="N64" s="87">
        <v>1.57E-3</v>
      </c>
      <c r="O64" s="87">
        <v>7.9000000000000008E-3</v>
      </c>
      <c r="P64" s="87">
        <v>4.5450000000000004E-3</v>
      </c>
      <c r="Q64" s="87">
        <v>1.856E-2</v>
      </c>
      <c r="R64" s="87">
        <v>2.5194999999999999E-2</v>
      </c>
      <c r="S64" s="87">
        <v>1.6590000000000001E-2</v>
      </c>
      <c r="T64" s="87">
        <v>6.6E-4</v>
      </c>
      <c r="U64" s="87">
        <v>4.4099999999999999E-3</v>
      </c>
      <c r="V64" s="87">
        <v>5.0749999999999997E-3</v>
      </c>
      <c r="W64" s="87">
        <v>4.4299999999999999E-3</v>
      </c>
      <c r="X64" s="87">
        <v>2.4099999999999998E-3</v>
      </c>
      <c r="Y64" s="87">
        <v>8.4000000000000003E-4</v>
      </c>
      <c r="Z64" s="87">
        <v>3.1945000000000001E-2</v>
      </c>
      <c r="AA64" s="87">
        <v>2.8539999999999999E-2</v>
      </c>
      <c r="AB64" s="87">
        <v>1.336E-2</v>
      </c>
      <c r="AC64" s="151">
        <v>6.7099999999999998E-3</v>
      </c>
    </row>
    <row r="65" spans="1:29" ht="15.75" customHeight="1" x14ac:dyDescent="0.25">
      <c r="A65" s="150">
        <f t="shared" si="1"/>
        <v>0.69750000000000001</v>
      </c>
      <c r="B65" s="144">
        <v>63</v>
      </c>
      <c r="C65" s="67">
        <v>15</v>
      </c>
      <c r="D65" s="89">
        <v>0</v>
      </c>
      <c r="E65" s="90">
        <v>0</v>
      </c>
      <c r="F65" s="91">
        <v>0.2944</v>
      </c>
      <c r="G65" s="91">
        <v>0</v>
      </c>
      <c r="H65" s="91">
        <v>3.8999999999999998E-3</v>
      </c>
      <c r="I65" s="91">
        <v>1.21E-2</v>
      </c>
      <c r="J65" s="91">
        <v>2.6599999999999999E-2</v>
      </c>
      <c r="K65" s="91">
        <v>2.4500000000000001E-2</v>
      </c>
      <c r="L65" s="91">
        <v>1.7299999999999999E-2</v>
      </c>
      <c r="M65" s="91">
        <v>2.9399999999999999E-2</v>
      </c>
      <c r="N65" s="91">
        <v>4.1000000000000003E-3</v>
      </c>
      <c r="O65" s="91">
        <v>1.2200000000000001E-2</v>
      </c>
      <c r="P65" s="91">
        <v>7.6E-3</v>
      </c>
      <c r="Q65" s="91">
        <v>4.9399999999999999E-2</v>
      </c>
      <c r="R65" s="91">
        <v>4.1200000000000001E-2</v>
      </c>
      <c r="S65" s="91">
        <v>2.5999999999999999E-2</v>
      </c>
      <c r="T65" s="91">
        <v>4.0000000000000001E-3</v>
      </c>
      <c r="U65" s="91">
        <v>6.3E-3</v>
      </c>
      <c r="V65" s="91">
        <v>1.77E-2</v>
      </c>
      <c r="W65" s="91">
        <v>1.1599999999999999E-2</v>
      </c>
      <c r="X65" s="91">
        <v>2.8E-3</v>
      </c>
      <c r="Y65" s="91">
        <v>2E-3</v>
      </c>
      <c r="Z65" s="91">
        <v>3.4000000000000002E-2</v>
      </c>
      <c r="AA65" s="91">
        <v>3.1699999999999999E-2</v>
      </c>
      <c r="AB65" s="91">
        <v>2.0199999999999999E-2</v>
      </c>
      <c r="AC65" s="91">
        <v>1.8499999999999999E-2</v>
      </c>
    </row>
    <row r="66" spans="1:29" ht="15.75" customHeight="1" x14ac:dyDescent="0.25">
      <c r="A66" s="150">
        <f t="shared" si="1"/>
        <v>0.36890439893470478</v>
      </c>
      <c r="B66" s="142">
        <v>64</v>
      </c>
      <c r="C66" s="64">
        <v>16</v>
      </c>
      <c r="D66" s="85">
        <v>0</v>
      </c>
      <c r="E66" s="86">
        <v>0</v>
      </c>
      <c r="F66" s="87">
        <v>0.13606391771512535</v>
      </c>
      <c r="G66" s="87">
        <v>0</v>
      </c>
      <c r="H66" s="87">
        <v>9.1835797593902107E-4</v>
      </c>
      <c r="I66" s="87">
        <v>3.1224171181926715E-4</v>
      </c>
      <c r="J66" s="87">
        <v>9.6794930663972809E-3</v>
      </c>
      <c r="K66" s="87">
        <v>9.6243915878409404E-3</v>
      </c>
      <c r="L66" s="87">
        <v>1.9285517494719441E-3</v>
      </c>
      <c r="M66" s="87">
        <v>1.0983561392230692E-2</v>
      </c>
      <c r="N66" s="87">
        <v>4.2244466893194966E-4</v>
      </c>
      <c r="O66" s="87">
        <v>4.4815869225824229E-3</v>
      </c>
      <c r="P66" s="87">
        <v>1.3040683258334098E-3</v>
      </c>
      <c r="Q66" s="87">
        <v>3.5907796859215725E-2</v>
      </c>
      <c r="R66" s="87">
        <v>3.9673064560565706E-2</v>
      </c>
      <c r="S66" s="87">
        <v>1.4877399210212141E-2</v>
      </c>
      <c r="T66" s="87">
        <v>3.838736339425108E-3</v>
      </c>
      <c r="U66" s="87">
        <v>6.079529800716319E-3</v>
      </c>
      <c r="V66" s="87">
        <v>5.8774910460097345E-3</v>
      </c>
      <c r="W66" s="87">
        <v>2.9020112039673065E-3</v>
      </c>
      <c r="X66" s="87">
        <v>1.1020295711268253E-3</v>
      </c>
      <c r="Y66" s="87">
        <v>2.571402332629259E-4</v>
      </c>
      <c r="Z66" s="87">
        <v>3.017724308935623E-2</v>
      </c>
      <c r="AA66" s="87">
        <v>3.6697584718523281E-2</v>
      </c>
      <c r="AB66" s="87">
        <v>9.9366332996602084E-3</v>
      </c>
      <c r="AC66" s="151">
        <v>5.8591238864909544E-3</v>
      </c>
    </row>
    <row r="67" spans="1:29" ht="15.75" customHeight="1" x14ac:dyDescent="0.25">
      <c r="A67" s="150">
        <f t="shared" ref="A67:A98" si="2">SUM(E67:AC67)</f>
        <v>0.39403830107449811</v>
      </c>
      <c r="B67" s="144">
        <v>65</v>
      </c>
      <c r="C67" s="67">
        <v>16</v>
      </c>
      <c r="D67" s="89">
        <v>1</v>
      </c>
      <c r="E67" s="90">
        <v>0</v>
      </c>
      <c r="F67" s="91">
        <v>0.19678930313749379</v>
      </c>
      <c r="G67" s="91">
        <v>0</v>
      </c>
      <c r="H67" s="91">
        <v>9.5931854597203952E-4</v>
      </c>
      <c r="I67" s="91">
        <v>5.3443359764931118E-4</v>
      </c>
      <c r="J67" s="91">
        <v>1.3834868208879584E-2</v>
      </c>
      <c r="K67" s="91">
        <v>1.2153757160335198E-2</v>
      </c>
      <c r="L67" s="91">
        <v>2.8421219675756476E-3</v>
      </c>
      <c r="M67" s="91">
        <v>9.9986178441440112E-3</v>
      </c>
      <c r="N67" s="91">
        <v>1.0402002590262456E-3</v>
      </c>
      <c r="O67" s="91">
        <v>5.5224805090428822E-3</v>
      </c>
      <c r="P67" s="91">
        <v>1.526514356504067E-3</v>
      </c>
      <c r="Q67" s="91">
        <v>2.6059268890743139E-2</v>
      </c>
      <c r="R67" s="91">
        <v>2.1788919205311574E-2</v>
      </c>
      <c r="S67" s="91">
        <v>1.6755824251204268E-2</v>
      </c>
      <c r="T67" s="91">
        <v>3.2035301284381126E-3</v>
      </c>
      <c r="U67" s="91">
        <v>2.2411401250083183E-3</v>
      </c>
      <c r="V67" s="91">
        <v>3.4400323526852217E-3</v>
      </c>
      <c r="W67" s="91">
        <v>4.0563714825413242E-3</v>
      </c>
      <c r="X67" s="91">
        <v>7.248639600301003E-4</v>
      </c>
      <c r="Y67" s="91">
        <v>6.1736294900868705E-4</v>
      </c>
      <c r="Z67" s="91">
        <v>2.6266080359565288E-2</v>
      </c>
      <c r="AA67" s="91">
        <v>2.9006844231035028E-2</v>
      </c>
      <c r="AB67" s="91">
        <v>7.3080211111509266E-3</v>
      </c>
      <c r="AC67" s="91">
        <v>7.3684264411534349E-3</v>
      </c>
    </row>
    <row r="68" spans="1:29" ht="15.75" customHeight="1" x14ac:dyDescent="0.25">
      <c r="A68" s="150">
        <f t="shared" si="2"/>
        <v>0.3719732865723987</v>
      </c>
      <c r="B68" s="142">
        <v>66</v>
      </c>
      <c r="C68" s="64">
        <v>16</v>
      </c>
      <c r="D68" s="85">
        <v>2</v>
      </c>
      <c r="E68" s="86">
        <v>0</v>
      </c>
      <c r="F68" s="87">
        <v>0.14587919262769092</v>
      </c>
      <c r="G68" s="87">
        <v>0</v>
      </c>
      <c r="H68" s="87">
        <v>1.8281535648994515E-3</v>
      </c>
      <c r="I68" s="87">
        <v>6.7156661567734956E-4</v>
      </c>
      <c r="J68" s="87">
        <v>1.1827034287206656E-2</v>
      </c>
      <c r="K68" s="87">
        <v>1.0968921389396709E-2</v>
      </c>
      <c r="L68" s="87">
        <v>3.9547811812110584E-3</v>
      </c>
      <c r="M68" s="87">
        <v>1.8729246726112748E-2</v>
      </c>
      <c r="N68" s="87">
        <v>7.8349438495690785E-4</v>
      </c>
      <c r="O68" s="87">
        <v>5.1859866432861996E-3</v>
      </c>
      <c r="P68" s="87">
        <v>1.6416072827668544E-3</v>
      </c>
      <c r="Q68" s="87">
        <v>2.8653508935566913E-2</v>
      </c>
      <c r="R68" s="87">
        <v>3.8167369324329369E-2</v>
      </c>
      <c r="S68" s="87">
        <v>1.869193746968623E-2</v>
      </c>
      <c r="T68" s="87">
        <v>3.2832145655337088E-3</v>
      </c>
      <c r="U68" s="87">
        <v>4.7755848225944858E-3</v>
      </c>
      <c r="V68" s="87">
        <v>9.4019326194828938E-3</v>
      </c>
      <c r="W68" s="87">
        <v>3.0966682834011119E-3</v>
      </c>
      <c r="X68" s="87">
        <v>1.4177517442077378E-3</v>
      </c>
      <c r="Y68" s="87">
        <v>3.3578330783867478E-4</v>
      </c>
      <c r="Z68" s="87">
        <v>2.1303585419542588E-2</v>
      </c>
      <c r="AA68" s="87">
        <v>3.1414393911129351E-2</v>
      </c>
      <c r="AB68" s="87">
        <v>6.6037383874939376E-3</v>
      </c>
      <c r="AC68" s="151">
        <v>3.3578330783867478E-3</v>
      </c>
    </row>
    <row r="69" spans="1:29" ht="15.75" customHeight="1" x14ac:dyDescent="0.25">
      <c r="A69" s="150">
        <f t="shared" si="2"/>
        <v>0.3824406259310339</v>
      </c>
      <c r="B69" s="144">
        <v>67</v>
      </c>
      <c r="C69" s="67">
        <v>16</v>
      </c>
      <c r="D69" s="89">
        <v>3</v>
      </c>
      <c r="E69" s="90">
        <v>0</v>
      </c>
      <c r="F69" s="91">
        <v>0.18831696686653684</v>
      </c>
      <c r="G69" s="91">
        <v>0</v>
      </c>
      <c r="H69" s="91">
        <v>1.0486771672497035E-3</v>
      </c>
      <c r="I69" s="91">
        <v>8.8688689873704933E-4</v>
      </c>
      <c r="J69" s="91">
        <v>1.347397248381604E-2</v>
      </c>
      <c r="K69" s="91">
        <v>1.2260545469971134E-2</v>
      </c>
      <c r="L69" s="91">
        <v>2.7968012880083817E-3</v>
      </c>
      <c r="M69" s="91">
        <v>1.1466392017820607E-2</v>
      </c>
      <c r="N69" s="91">
        <v>9.1056352339743778E-4</v>
      </c>
      <c r="O69" s="91">
        <v>5.5857103677966332E-3</v>
      </c>
      <c r="P69" s="91">
        <v>1.2933356220737172E-3</v>
      </c>
      <c r="Q69" s="91">
        <v>2.4901889986563515E-2</v>
      </c>
      <c r="R69" s="91">
        <v>2.1793346473860019E-2</v>
      </c>
      <c r="S69" s="91">
        <v>1.6838026237646228E-2</v>
      </c>
      <c r="T69" s="91">
        <v>3.3078217702617648E-3</v>
      </c>
      <c r="U69" s="91">
        <v>2.3272148989106779E-3</v>
      </c>
      <c r="V69" s="91">
        <v>3.9352523237620582E-3</v>
      </c>
      <c r="W69" s="91">
        <v>3.2525763127208584E-3</v>
      </c>
      <c r="X69" s="91">
        <v>1.019081386424218E-3</v>
      </c>
      <c r="Y69" s="91">
        <v>6.5603980829826239E-4</v>
      </c>
      <c r="Z69" s="91">
        <v>2.4935431871499065E-2</v>
      </c>
      <c r="AA69" s="91">
        <v>2.7939403625285845E-2</v>
      </c>
      <c r="AB69" s="91">
        <v>6.5495462966799452E-3</v>
      </c>
      <c r="AC69" s="91">
        <v>6.9451432337139353E-3</v>
      </c>
    </row>
    <row r="70" spans="1:29" ht="15.75" customHeight="1" x14ac:dyDescent="0.25">
      <c r="A70" s="150">
        <f t="shared" si="2"/>
        <v>0.3722495465416642</v>
      </c>
      <c r="B70" s="142">
        <v>68</v>
      </c>
      <c r="C70" s="64">
        <v>16</v>
      </c>
      <c r="D70" s="85">
        <v>4</v>
      </c>
      <c r="E70" s="86">
        <v>0</v>
      </c>
      <c r="F70" s="87">
        <v>0.17723339983485739</v>
      </c>
      <c r="G70" s="87">
        <v>0</v>
      </c>
      <c r="H70" s="87">
        <v>7.5134755337644815E-4</v>
      </c>
      <c r="I70" s="87">
        <v>3.6413430914489979E-4</v>
      </c>
      <c r="J70" s="87">
        <v>1.301395506274906E-2</v>
      </c>
      <c r="K70" s="87">
        <v>1.2720767109611265E-2</v>
      </c>
      <c r="L70" s="87">
        <v>2.2796859213367318E-3</v>
      </c>
      <c r="M70" s="87">
        <v>1.1452280455219174E-2</v>
      </c>
      <c r="N70" s="87">
        <v>5.3508938386081519E-4</v>
      </c>
      <c r="O70" s="87">
        <v>5.2030176989788851E-3</v>
      </c>
      <c r="P70" s="87">
        <v>1.0958220289290178E-3</v>
      </c>
      <c r="Q70" s="87">
        <v>2.4784211956939837E-2</v>
      </c>
      <c r="R70" s="87">
        <v>2.1310404838712434E-2</v>
      </c>
      <c r="S70" s="87">
        <v>1.6751032996038973E-2</v>
      </c>
      <c r="T70" s="87">
        <v>3.2584037240853477E-3</v>
      </c>
      <c r="U70" s="87">
        <v>3.1515568023879003E-3</v>
      </c>
      <c r="V70" s="87">
        <v>3.4926121764461515E-3</v>
      </c>
      <c r="W70" s="87">
        <v>3.23361523825154E-3</v>
      </c>
      <c r="X70" s="87">
        <v>7.624596332329827E-4</v>
      </c>
      <c r="Y70" s="87">
        <v>4.7440033233666522E-4</v>
      </c>
      <c r="Z70" s="87">
        <v>2.7026287761839067E-2</v>
      </c>
      <c r="AA70" s="87">
        <v>2.9869270654364739E-2</v>
      </c>
      <c r="AB70" s="87">
        <v>6.8330743363951389E-3</v>
      </c>
      <c r="AC70" s="151">
        <v>6.652716732569848E-3</v>
      </c>
    </row>
    <row r="71" spans="1:29" ht="15.75" customHeight="1" x14ac:dyDescent="0.25">
      <c r="A71" s="150">
        <f t="shared" si="2"/>
        <v>0.11894685866202823</v>
      </c>
      <c r="B71" s="144">
        <v>69</v>
      </c>
      <c r="C71" s="67">
        <v>17</v>
      </c>
      <c r="D71" s="89">
        <v>0</v>
      </c>
      <c r="E71" s="90">
        <v>0</v>
      </c>
      <c r="F71" s="91">
        <v>4.387298261565678E-2</v>
      </c>
      <c r="G71" s="91">
        <v>0</v>
      </c>
      <c r="H71" s="91">
        <v>3.3207159305416917E-4</v>
      </c>
      <c r="I71" s="91">
        <v>1.1859699751934614E-4</v>
      </c>
      <c r="J71" s="91">
        <v>3.8880049020092308E-3</v>
      </c>
      <c r="K71" s="91">
        <v>2.9965508039888123E-3</v>
      </c>
      <c r="L71" s="91">
        <v>3.7753377543658521E-4</v>
      </c>
      <c r="M71" s="91">
        <v>2.6605259776839984E-3</v>
      </c>
      <c r="N71" s="91">
        <v>4.5659844044948261E-4</v>
      </c>
      <c r="O71" s="91">
        <v>1.7117499975292292E-3</v>
      </c>
      <c r="P71" s="91">
        <v>4.1904272456835633E-4</v>
      </c>
      <c r="Q71" s="91">
        <v>8.7702479665556464E-3</v>
      </c>
      <c r="R71" s="91">
        <v>8.6536275856616222E-3</v>
      </c>
      <c r="S71" s="91">
        <v>7.7048516055068543E-3</v>
      </c>
      <c r="T71" s="91">
        <v>2.0833539230898472E-3</v>
      </c>
      <c r="U71" s="91">
        <v>1.334216222092644E-3</v>
      </c>
      <c r="V71" s="91">
        <v>2.4351916823972405E-3</v>
      </c>
      <c r="W71" s="91">
        <v>1.0436535781702459E-3</v>
      </c>
      <c r="X71" s="91">
        <v>7.3332476799462356E-4</v>
      </c>
      <c r="Y71" s="91">
        <v>1.4231639702321535E-4</v>
      </c>
      <c r="Z71" s="91">
        <v>1.043653578170246E-2</v>
      </c>
      <c r="AA71" s="91">
        <v>1.3118804542265005E-2</v>
      </c>
      <c r="AB71" s="91">
        <v>3.3286223970429817E-3</v>
      </c>
      <c r="AC71" s="91">
        <v>2.3284543846298291E-3</v>
      </c>
    </row>
    <row r="72" spans="1:29" ht="15.75" customHeight="1" x14ac:dyDescent="0.25">
      <c r="A72" s="150">
        <f t="shared" si="2"/>
        <v>0.15073514081511816</v>
      </c>
      <c r="B72" s="142">
        <v>70</v>
      </c>
      <c r="C72" s="64">
        <v>17</v>
      </c>
      <c r="D72" s="85">
        <v>1</v>
      </c>
      <c r="E72" s="86">
        <v>0</v>
      </c>
      <c r="F72" s="87">
        <v>5.8105174201547281E-2</v>
      </c>
      <c r="G72" s="87">
        <v>0</v>
      </c>
      <c r="H72" s="87">
        <v>3.947437918199079E-4</v>
      </c>
      <c r="I72" s="87">
        <v>3.8918402010413452E-5</v>
      </c>
      <c r="J72" s="87">
        <v>4.5187044619947906E-3</v>
      </c>
      <c r="K72" s="87">
        <v>4.3908297125320036E-3</v>
      </c>
      <c r="L72" s="87">
        <v>5.2678837006952498E-4</v>
      </c>
      <c r="M72" s="87">
        <v>2.6339418503476247E-3</v>
      </c>
      <c r="N72" s="87">
        <v>2.1808204555120968E-3</v>
      </c>
      <c r="O72" s="87">
        <v>3.6499901314052045E-3</v>
      </c>
      <c r="P72" s="87">
        <v>6.0045534530352184E-4</v>
      </c>
      <c r="Q72" s="87">
        <v>1.1414211332482688E-2</v>
      </c>
      <c r="R72" s="87">
        <v>9.4446622021699782E-3</v>
      </c>
      <c r="S72" s="87">
        <v>9.6698329566587988E-3</v>
      </c>
      <c r="T72" s="87">
        <v>1.3246156112830007E-3</v>
      </c>
      <c r="U72" s="87">
        <v>2.3907018377825407E-3</v>
      </c>
      <c r="V72" s="87">
        <v>1.0563566259969366E-3</v>
      </c>
      <c r="W72" s="87">
        <v>1.0327275962048999E-3</v>
      </c>
      <c r="X72" s="87">
        <v>1.0424571967075033E-3</v>
      </c>
      <c r="Y72" s="87">
        <v>2.5157967013874412E-4</v>
      </c>
      <c r="Z72" s="87">
        <v>1.1718608833921279E-2</v>
      </c>
      <c r="AA72" s="87">
        <v>1.495439597250137E-2</v>
      </c>
      <c r="AB72" s="87">
        <v>4.6312898392392009E-3</v>
      </c>
      <c r="AC72" s="151">
        <v>4.763334417488818E-3</v>
      </c>
    </row>
    <row r="73" spans="1:29" ht="15.75" customHeight="1" x14ac:dyDescent="0.25">
      <c r="A73" s="150">
        <f t="shared" si="2"/>
        <v>0.39792843691148777</v>
      </c>
      <c r="B73" s="144">
        <v>71</v>
      </c>
      <c r="C73" s="67">
        <v>17</v>
      </c>
      <c r="D73" s="89">
        <v>2</v>
      </c>
      <c r="E73" s="90">
        <v>0</v>
      </c>
      <c r="F73" s="91">
        <v>0.18173258003766479</v>
      </c>
      <c r="G73" s="91">
        <v>0</v>
      </c>
      <c r="H73" s="91">
        <v>6.2774639045825491E-4</v>
      </c>
      <c r="I73" s="91">
        <v>3.1387319522912746E-4</v>
      </c>
      <c r="J73" s="91">
        <v>1.487758945386064E-2</v>
      </c>
      <c r="K73" s="91">
        <v>1.5128688010043943E-2</v>
      </c>
      <c r="L73" s="91">
        <v>1.0671688637790332E-3</v>
      </c>
      <c r="M73" s="91">
        <v>6.3402385436283739E-3</v>
      </c>
      <c r="N73" s="91">
        <v>1.0043942247332078E-3</v>
      </c>
      <c r="O73" s="91">
        <v>5.5869428750784681E-3</v>
      </c>
      <c r="P73" s="91">
        <v>1.3810420590081606E-3</v>
      </c>
      <c r="Q73" s="91">
        <v>2.4105461393596987E-2</v>
      </c>
      <c r="R73" s="91">
        <v>3.0822347771500315E-2</v>
      </c>
      <c r="S73" s="91">
        <v>2.3038292529817955E-2</v>
      </c>
      <c r="T73" s="91">
        <v>3.6409290646578782E-3</v>
      </c>
      <c r="U73" s="91">
        <v>6.3402385436283739E-3</v>
      </c>
      <c r="V73" s="91">
        <v>2.8876333961079725E-3</v>
      </c>
      <c r="W73" s="91">
        <v>3.1387319522912741E-3</v>
      </c>
      <c r="X73" s="91">
        <v>7.5329566854990583E-4</v>
      </c>
      <c r="Y73" s="91">
        <v>4.3942247332077843E-4</v>
      </c>
      <c r="Z73" s="91">
        <v>3.0508474576271188E-2</v>
      </c>
      <c r="AA73" s="91">
        <v>3.2015065913370999E-2</v>
      </c>
      <c r="AB73" s="91">
        <v>7.3446327683615821E-3</v>
      </c>
      <c r="AC73" s="91">
        <v>4.8336472065285624E-3</v>
      </c>
    </row>
    <row r="74" spans="1:29" ht="15.75" customHeight="1" x14ac:dyDescent="0.25">
      <c r="A74" s="150">
        <f t="shared" si="2"/>
        <v>0.12737042641621124</v>
      </c>
      <c r="B74" s="142">
        <v>72</v>
      </c>
      <c r="C74" s="64">
        <v>17</v>
      </c>
      <c r="D74" s="85">
        <v>3</v>
      </c>
      <c r="E74" s="86">
        <v>0</v>
      </c>
      <c r="F74" s="87">
        <v>4.6943718396051409E-2</v>
      </c>
      <c r="G74" s="87">
        <v>0</v>
      </c>
      <c r="H74" s="87">
        <v>6.0029264266329833E-4</v>
      </c>
      <c r="I74" s="87">
        <v>1.6674795629536066E-4</v>
      </c>
      <c r="J74" s="87">
        <v>3.8206125486174511E-3</v>
      </c>
      <c r="K74" s="87">
        <v>3.8935647794966712E-3</v>
      </c>
      <c r="L74" s="87">
        <v>5.3776215905253807E-4</v>
      </c>
      <c r="M74" s="87">
        <v>2.7242447359754549E-3</v>
      </c>
      <c r="N74" s="87">
        <v>6.7949792190359463E-4</v>
      </c>
      <c r="O74" s="87">
        <v>3.1411146267138561E-3</v>
      </c>
      <c r="P74" s="87">
        <v>4.5021948199747375E-4</v>
      </c>
      <c r="Q74" s="87">
        <v>9.2524272249388251E-3</v>
      </c>
      <c r="R74" s="87">
        <v>9.0085583388568591E-3</v>
      </c>
      <c r="S74" s="87">
        <v>8.3915909005640252E-3</v>
      </c>
      <c r="T74" s="87">
        <v>1.5153220528340899E-3</v>
      </c>
      <c r="U74" s="87">
        <v>1.7946248796288191E-3</v>
      </c>
      <c r="V74" s="87">
        <v>3.7372385704697707E-3</v>
      </c>
      <c r="W74" s="87">
        <v>1.1922478875118286E-3</v>
      </c>
      <c r="X74" s="87">
        <v>6.8783531971836271E-4</v>
      </c>
      <c r="Y74" s="87">
        <v>2.021818970081248E-4</v>
      </c>
      <c r="Z74" s="87">
        <v>9.6818032123993786E-3</v>
      </c>
      <c r="AA74" s="87">
        <v>1.223721564262578E-2</v>
      </c>
      <c r="AB74" s="87">
        <v>3.2182355565004606E-3</v>
      </c>
      <c r="AC74" s="151">
        <v>3.4933696843878056E-3</v>
      </c>
    </row>
    <row r="75" spans="1:29" ht="15.75" customHeight="1" x14ac:dyDescent="0.25">
      <c r="A75" s="150">
        <f t="shared" si="2"/>
        <v>0.14486206873325955</v>
      </c>
      <c r="B75" s="144">
        <v>73</v>
      </c>
      <c r="C75" s="67">
        <v>17</v>
      </c>
      <c r="D75" s="89">
        <v>4</v>
      </c>
      <c r="E75" s="90">
        <v>0</v>
      </c>
      <c r="F75" s="91">
        <v>5.5626028562896973E-2</v>
      </c>
      <c r="G75" s="91">
        <v>0</v>
      </c>
      <c r="H75" s="91">
        <v>2.6941893072116713E-4</v>
      </c>
      <c r="I75" s="91">
        <v>3.3677366340145891E-5</v>
      </c>
      <c r="J75" s="91">
        <v>4.0727161694016434E-3</v>
      </c>
      <c r="K75" s="91">
        <v>4.18048374169011E-3</v>
      </c>
      <c r="L75" s="91">
        <v>4.7372828651805221E-4</v>
      </c>
      <c r="M75" s="91">
        <v>2.2361771249856869E-3</v>
      </c>
      <c r="N75" s="91">
        <v>2.5235573177549322E-3</v>
      </c>
      <c r="O75" s="91">
        <v>3.4418268399629098E-3</v>
      </c>
      <c r="P75" s="91">
        <v>4.378057624218966E-4</v>
      </c>
      <c r="Q75" s="91">
        <v>1.1308859617020991E-2</v>
      </c>
      <c r="R75" s="91">
        <v>9.2725015323201678E-3</v>
      </c>
      <c r="S75" s="91">
        <v>8.7201927243417757E-3</v>
      </c>
      <c r="T75" s="91">
        <v>1.8320487289039365E-3</v>
      </c>
      <c r="U75" s="91">
        <v>2.4045639566864165E-3</v>
      </c>
      <c r="V75" s="91">
        <v>7.6559879479931657E-4</v>
      </c>
      <c r="W75" s="91">
        <v>1.1854432951731353E-3</v>
      </c>
      <c r="X75" s="91">
        <v>9.721533083522114E-4</v>
      </c>
      <c r="Y75" s="91">
        <v>2.8064471950121575E-4</v>
      </c>
      <c r="Z75" s="91">
        <v>1.2128342197964539E-2</v>
      </c>
      <c r="AA75" s="91">
        <v>1.4023255344036749E-2</v>
      </c>
      <c r="AB75" s="91">
        <v>4.4790897232394036E-3</v>
      </c>
      <c r="AC75" s="91">
        <v>4.1939546882261685E-3</v>
      </c>
    </row>
    <row r="76" spans="1:29" ht="15.75" customHeight="1" x14ac:dyDescent="0.25">
      <c r="A76" s="150">
        <f t="shared" si="2"/>
        <v>0.25402836879432628</v>
      </c>
      <c r="B76" s="142">
        <v>74</v>
      </c>
      <c r="C76" s="64">
        <v>18</v>
      </c>
      <c r="D76" s="85">
        <v>0</v>
      </c>
      <c r="E76" s="86">
        <v>0</v>
      </c>
      <c r="F76" s="87">
        <v>9.0432624113475177E-2</v>
      </c>
      <c r="G76" s="87">
        <v>0</v>
      </c>
      <c r="H76" s="87">
        <v>3.1205673758865249E-3</v>
      </c>
      <c r="I76" s="87">
        <v>8.7943262411347518E-4</v>
      </c>
      <c r="J76" s="87">
        <v>1.0425531914893617E-2</v>
      </c>
      <c r="K76" s="87">
        <v>9.0425531914893609E-3</v>
      </c>
      <c r="L76" s="87">
        <v>7.3758865248226948E-3</v>
      </c>
      <c r="M76" s="87">
        <v>1.2276595744680851E-2</v>
      </c>
      <c r="N76" s="87">
        <v>3.1205673758865249E-4</v>
      </c>
      <c r="O76" s="87">
        <v>2.7021276595744679E-3</v>
      </c>
      <c r="P76" s="87">
        <v>6.4539007092198587E-4</v>
      </c>
      <c r="Q76" s="87">
        <v>1.6617021276595745E-2</v>
      </c>
      <c r="R76" s="87">
        <v>1.3425531914893617E-2</v>
      </c>
      <c r="S76" s="87">
        <v>4.4539007092198584E-3</v>
      </c>
      <c r="T76" s="87">
        <v>4.9574468085106385E-3</v>
      </c>
      <c r="U76" s="87">
        <v>5.7092198581560286E-3</v>
      </c>
      <c r="V76" s="87">
        <v>1.2787234042553192E-2</v>
      </c>
      <c r="W76" s="87">
        <v>1E-3</v>
      </c>
      <c r="X76" s="87">
        <v>1.4893617021276596E-4</v>
      </c>
      <c r="Y76" s="87">
        <v>2.1276595744680852E-5</v>
      </c>
      <c r="Z76" s="87">
        <v>2.6773049645390071E-2</v>
      </c>
      <c r="AA76" s="87">
        <v>2.7113475177304964E-2</v>
      </c>
      <c r="AB76" s="87">
        <v>2.5177304964539007E-3</v>
      </c>
      <c r="AC76" s="151">
        <v>1.2907801418439717E-3</v>
      </c>
    </row>
    <row r="77" spans="1:29" ht="15.75" customHeight="1" x14ac:dyDescent="0.25">
      <c r="A77" s="150">
        <f t="shared" si="2"/>
        <v>0.20580141843971633</v>
      </c>
      <c r="B77" s="144">
        <v>75</v>
      </c>
      <c r="C77" s="67">
        <v>18</v>
      </c>
      <c r="D77" s="89">
        <v>1</v>
      </c>
      <c r="E77" s="90">
        <v>0</v>
      </c>
      <c r="F77" s="91">
        <v>6.8368794326241128E-2</v>
      </c>
      <c r="G77" s="91">
        <v>0</v>
      </c>
      <c r="H77" s="91">
        <v>1.5815602836879432E-3</v>
      </c>
      <c r="I77" s="91">
        <v>4.6099290780141842E-4</v>
      </c>
      <c r="J77" s="91">
        <v>8.7304964539007095E-3</v>
      </c>
      <c r="K77" s="91">
        <v>5.5177304964539008E-3</v>
      </c>
      <c r="L77" s="91">
        <v>2.6950354609929076E-3</v>
      </c>
      <c r="M77" s="91">
        <v>5.9007092198581556E-3</v>
      </c>
      <c r="N77" s="91">
        <v>4.6099290780141842E-4</v>
      </c>
      <c r="O77" s="91">
        <v>2.7304964539007093E-3</v>
      </c>
      <c r="P77" s="91">
        <v>7.2340425531914894E-4</v>
      </c>
      <c r="Q77" s="91">
        <v>1.7219858156028368E-2</v>
      </c>
      <c r="R77" s="91">
        <v>1.3567375886524822E-2</v>
      </c>
      <c r="S77" s="91">
        <v>3.3262411347517729E-3</v>
      </c>
      <c r="T77" s="91">
        <v>4.7588652482269504E-3</v>
      </c>
      <c r="U77" s="91">
        <v>4.8226950354609928E-3</v>
      </c>
      <c r="V77" s="91">
        <v>7.3900709219858153E-3</v>
      </c>
      <c r="W77" s="91">
        <v>7.5177304964539008E-4</v>
      </c>
      <c r="X77" s="91">
        <v>1.8439716312056736E-4</v>
      </c>
      <c r="Y77" s="91">
        <v>4.2553191489361704E-5</v>
      </c>
      <c r="Z77" s="91">
        <v>2.6567375886524823E-2</v>
      </c>
      <c r="AA77" s="91">
        <v>2.5106382978723404E-2</v>
      </c>
      <c r="AB77" s="91">
        <v>3.0921985815602839E-3</v>
      </c>
      <c r="AC77" s="91">
        <v>1.8014184397163121E-3</v>
      </c>
    </row>
    <row r="78" spans="1:29" ht="15.75" customHeight="1" x14ac:dyDescent="0.25">
      <c r="A78" s="150">
        <f t="shared" si="2"/>
        <v>0.31531914893617019</v>
      </c>
      <c r="B78" s="142">
        <v>76</v>
      </c>
      <c r="C78" s="64">
        <v>18</v>
      </c>
      <c r="D78" s="85">
        <v>2</v>
      </c>
      <c r="E78" s="86">
        <v>0</v>
      </c>
      <c r="F78" s="87">
        <v>0.1438723404255319</v>
      </c>
      <c r="G78" s="87">
        <v>0</v>
      </c>
      <c r="H78" s="87">
        <v>2.6524822695035461E-3</v>
      </c>
      <c r="I78" s="87">
        <v>5.0354609929078014E-4</v>
      </c>
      <c r="J78" s="87">
        <v>1.6141843971631206E-2</v>
      </c>
      <c r="K78" s="87">
        <v>1.4340425531914894E-2</v>
      </c>
      <c r="L78" s="87">
        <v>5.1205673758865245E-3</v>
      </c>
      <c r="M78" s="87">
        <v>1.0758865248226951E-2</v>
      </c>
      <c r="N78" s="87">
        <v>5.1773049645390066E-4</v>
      </c>
      <c r="O78" s="87">
        <v>2.9574468085106385E-3</v>
      </c>
      <c r="P78" s="87">
        <v>6.8794326241134753E-4</v>
      </c>
      <c r="Q78" s="87">
        <v>1.6553191489361702E-2</v>
      </c>
      <c r="R78" s="87">
        <v>1.175177304964539E-2</v>
      </c>
      <c r="S78" s="87">
        <v>5.6879432624113479E-3</v>
      </c>
      <c r="T78" s="87">
        <v>4.6241134751773046E-3</v>
      </c>
      <c r="U78" s="87">
        <v>5.2340425531914895E-3</v>
      </c>
      <c r="V78" s="87">
        <v>1.0049645390070921E-2</v>
      </c>
      <c r="W78" s="87">
        <v>7.3049645390070919E-4</v>
      </c>
      <c r="X78" s="87">
        <v>9.9290780141843968E-5</v>
      </c>
      <c r="Y78" s="87">
        <v>3.5460992907801418E-5</v>
      </c>
      <c r="Z78" s="87">
        <v>3.0624113475177305E-2</v>
      </c>
      <c r="AA78" s="87">
        <v>2.7787234042553191E-2</v>
      </c>
      <c r="AB78" s="87">
        <v>2.8510638297872342E-3</v>
      </c>
      <c r="AC78" s="151">
        <v>1.7375886524822696E-3</v>
      </c>
    </row>
    <row r="79" spans="1:29" ht="15.75" customHeight="1" x14ac:dyDescent="0.25">
      <c r="A79" s="150">
        <f t="shared" si="2"/>
        <v>0.584695035460993</v>
      </c>
      <c r="B79" s="144">
        <v>77</v>
      </c>
      <c r="C79" s="67">
        <v>18</v>
      </c>
      <c r="D79" s="89">
        <v>3</v>
      </c>
      <c r="E79" s="90">
        <v>0</v>
      </c>
      <c r="F79" s="91">
        <v>0.30695035460992909</v>
      </c>
      <c r="G79" s="91">
        <v>0</v>
      </c>
      <c r="H79" s="91">
        <v>8.241134751773049E-3</v>
      </c>
      <c r="I79" s="91">
        <v>3.5460992907801418E-5</v>
      </c>
      <c r="J79" s="91">
        <v>3.8851063829787237E-2</v>
      </c>
      <c r="K79" s="91">
        <v>2.5843971631205675E-2</v>
      </c>
      <c r="L79" s="91">
        <v>7.1418439716312053E-3</v>
      </c>
      <c r="M79" s="91">
        <v>2.7709219858156029E-2</v>
      </c>
      <c r="N79" s="91">
        <v>6.2411347517730498E-4</v>
      </c>
      <c r="O79" s="91">
        <v>3.7801418439716312E-3</v>
      </c>
      <c r="P79" s="91">
        <v>8.1560283687943263E-4</v>
      </c>
      <c r="Q79" s="91">
        <v>3.431205673758865E-2</v>
      </c>
      <c r="R79" s="91">
        <v>1.3319148936170212E-2</v>
      </c>
      <c r="S79" s="91">
        <v>8.9432624113475172E-3</v>
      </c>
      <c r="T79" s="91">
        <v>3.4184397163120567E-3</v>
      </c>
      <c r="U79" s="91">
        <v>5.6737588652482273E-3</v>
      </c>
      <c r="V79" s="91">
        <v>1.8432624113475179E-2</v>
      </c>
      <c r="W79" s="91">
        <v>3.4751773049645389E-4</v>
      </c>
      <c r="X79" s="91">
        <v>4.6099290780141842E-4</v>
      </c>
      <c r="Y79" s="91">
        <v>9.9290780141843968E-5</v>
      </c>
      <c r="Z79" s="91">
        <v>3.9489361702127662E-2</v>
      </c>
      <c r="AA79" s="91">
        <v>2.948936170212766E-2</v>
      </c>
      <c r="AB79" s="91">
        <v>6.5035460992907803E-3</v>
      </c>
      <c r="AC79" s="91">
        <v>4.2127659574468087E-3</v>
      </c>
    </row>
    <row r="80" spans="1:29" ht="15.75" customHeight="1" x14ac:dyDescent="0.25">
      <c r="A80" s="150">
        <f t="shared" si="2"/>
        <v>0.26486666666666669</v>
      </c>
      <c r="B80" s="142">
        <v>78</v>
      </c>
      <c r="C80" s="64">
        <v>18</v>
      </c>
      <c r="D80" s="85">
        <v>4</v>
      </c>
      <c r="E80" s="86">
        <v>0</v>
      </c>
      <c r="F80" s="87">
        <v>0.11066190476190477</v>
      </c>
      <c r="G80" s="87">
        <v>0</v>
      </c>
      <c r="H80" s="87">
        <v>1.2619047619047618E-3</v>
      </c>
      <c r="I80" s="87">
        <v>3.8571428571428573E-4</v>
      </c>
      <c r="J80" s="87">
        <v>1.4785714285714286E-2</v>
      </c>
      <c r="K80" s="87">
        <v>1.0257142857142857E-2</v>
      </c>
      <c r="L80" s="87">
        <v>2.157142857142857E-3</v>
      </c>
      <c r="M80" s="87">
        <v>4.7190476190476192E-3</v>
      </c>
      <c r="N80" s="87">
        <v>5.5238095238095242E-4</v>
      </c>
      <c r="O80" s="87">
        <v>3.1761904761904761E-3</v>
      </c>
      <c r="P80" s="87">
        <v>6.8095238095238094E-4</v>
      </c>
      <c r="Q80" s="87">
        <v>1.7490476190476192E-2</v>
      </c>
      <c r="R80" s="87">
        <v>1.2795238095238096E-2</v>
      </c>
      <c r="S80" s="87">
        <v>4.5476190476190477E-3</v>
      </c>
      <c r="T80" s="87">
        <v>4.5523809523809527E-3</v>
      </c>
      <c r="U80" s="87">
        <v>5.0380952380952382E-3</v>
      </c>
      <c r="V80" s="87">
        <v>5.1523809523809526E-3</v>
      </c>
      <c r="W80" s="87">
        <v>4.2380952380952379E-4</v>
      </c>
      <c r="X80" s="87">
        <v>1.0476190476190476E-4</v>
      </c>
      <c r="Y80" s="87">
        <v>3.8095238095238092E-5</v>
      </c>
      <c r="Z80" s="87">
        <v>3.1890476190476191E-2</v>
      </c>
      <c r="AA80" s="87">
        <v>2.7723809523809522E-2</v>
      </c>
      <c r="AB80" s="87">
        <v>3.7857142857142859E-3</v>
      </c>
      <c r="AC80" s="151">
        <v>2.6857142857142856E-3</v>
      </c>
    </row>
    <row r="81" spans="1:29" ht="15.75" customHeight="1" x14ac:dyDescent="0.25">
      <c r="A81" s="150">
        <f t="shared" si="2"/>
        <v>0.12757499999999999</v>
      </c>
      <c r="B81" s="144">
        <v>79</v>
      </c>
      <c r="C81" s="67">
        <v>19</v>
      </c>
      <c r="D81" s="89">
        <v>0</v>
      </c>
      <c r="E81" s="90">
        <v>0</v>
      </c>
      <c r="F81" s="91">
        <v>4.2058333333333336E-2</v>
      </c>
      <c r="G81" s="91">
        <v>0</v>
      </c>
      <c r="H81" s="91">
        <v>0</v>
      </c>
      <c r="I81" s="91">
        <v>0</v>
      </c>
      <c r="J81" s="91">
        <v>5.9166666666666666E-4</v>
      </c>
      <c r="K81" s="91">
        <v>7.7499999999999997E-4</v>
      </c>
      <c r="L81" s="91">
        <v>2.5000000000000001E-5</v>
      </c>
      <c r="M81" s="91">
        <v>1.6166666666666666E-3</v>
      </c>
      <c r="N81" s="91">
        <v>0</v>
      </c>
      <c r="O81" s="91">
        <v>5.933333333333333E-3</v>
      </c>
      <c r="P81" s="91">
        <v>6.4749999999999999E-3</v>
      </c>
      <c r="Q81" s="91">
        <v>2.0975000000000001E-2</v>
      </c>
      <c r="R81" s="91">
        <v>1.8508333333333335E-2</v>
      </c>
      <c r="S81" s="91">
        <v>1E-4</v>
      </c>
      <c r="T81" s="91">
        <v>1.4E-3</v>
      </c>
      <c r="U81" s="91">
        <v>1.6000000000000001E-3</v>
      </c>
      <c r="V81" s="91">
        <v>1.0833333333333333E-4</v>
      </c>
      <c r="W81" s="91">
        <v>9.0833333333333337E-4</v>
      </c>
      <c r="X81" s="91">
        <v>0</v>
      </c>
      <c r="Y81" s="91">
        <v>0</v>
      </c>
      <c r="Z81" s="91">
        <v>7.4416666666666667E-3</v>
      </c>
      <c r="AA81" s="91">
        <v>1.465E-2</v>
      </c>
      <c r="AB81" s="91">
        <v>3.9083333333333331E-3</v>
      </c>
      <c r="AC81" s="91">
        <v>5.0000000000000001E-4</v>
      </c>
    </row>
    <row r="82" spans="1:29" ht="15.75" customHeight="1" x14ac:dyDescent="0.25">
      <c r="A82" s="150">
        <f t="shared" si="2"/>
        <v>0.1687846424226038</v>
      </c>
      <c r="B82" s="142">
        <v>80</v>
      </c>
      <c r="C82" s="64">
        <v>19</v>
      </c>
      <c r="D82" s="85">
        <v>1</v>
      </c>
      <c r="E82" s="86">
        <v>0</v>
      </c>
      <c r="F82" s="87">
        <v>3.9982425307557121E-2</v>
      </c>
      <c r="G82" s="87">
        <v>0</v>
      </c>
      <c r="H82" s="87">
        <v>0</v>
      </c>
      <c r="I82" s="87">
        <v>0</v>
      </c>
      <c r="J82" s="87">
        <v>6.7594970934162495E-4</v>
      </c>
      <c r="K82" s="87">
        <v>1.7912667297553062E-3</v>
      </c>
      <c r="L82" s="87">
        <v>0</v>
      </c>
      <c r="M82" s="87">
        <v>6.4215222387454369E-4</v>
      </c>
      <c r="N82" s="87">
        <v>0</v>
      </c>
      <c r="O82" s="87">
        <v>6.6243071515479247E-3</v>
      </c>
      <c r="P82" s="87">
        <v>2.332026497228606E-3</v>
      </c>
      <c r="Q82" s="87">
        <v>4.0556982560497501E-2</v>
      </c>
      <c r="R82" s="87">
        <v>2.4334189536298498E-2</v>
      </c>
      <c r="S82" s="87">
        <v>5.0696228200621874E-4</v>
      </c>
      <c r="T82" s="87">
        <v>1.6222793024199E-3</v>
      </c>
      <c r="U82" s="87">
        <v>4.8668379072597003E-3</v>
      </c>
      <c r="V82" s="87">
        <v>3.379748546708125E-5</v>
      </c>
      <c r="W82" s="87">
        <v>3.379748546708125E-5</v>
      </c>
      <c r="X82" s="87">
        <v>0</v>
      </c>
      <c r="Y82" s="87">
        <v>0</v>
      </c>
      <c r="Z82" s="87">
        <v>1.2876841962957956E-2</v>
      </c>
      <c r="AA82" s="87">
        <v>2.2238745437339461E-2</v>
      </c>
      <c r="AB82" s="87">
        <v>4.9682303636609439E-3</v>
      </c>
      <c r="AC82" s="151">
        <v>4.6978504799242938E-3</v>
      </c>
    </row>
    <row r="83" spans="1:29" ht="15.75" customHeight="1" x14ac:dyDescent="0.25">
      <c r="A83" s="150">
        <f t="shared" si="2"/>
        <v>0.16185999999999998</v>
      </c>
      <c r="B83" s="144">
        <v>81</v>
      </c>
      <c r="C83" s="67">
        <v>19</v>
      </c>
      <c r="D83" s="89">
        <v>2</v>
      </c>
      <c r="E83" s="90">
        <v>0</v>
      </c>
      <c r="F83" s="91">
        <v>5.1679999999999997E-2</v>
      </c>
      <c r="G83" s="91">
        <v>0</v>
      </c>
      <c r="H83" s="91">
        <v>0</v>
      </c>
      <c r="I83" s="91">
        <v>0</v>
      </c>
      <c r="J83" s="91">
        <v>2.5999999999999998E-4</v>
      </c>
      <c r="K83" s="91">
        <v>1.0399999999999999E-3</v>
      </c>
      <c r="L83" s="91">
        <v>0</v>
      </c>
      <c r="M83" s="91">
        <v>4.0000000000000001E-3</v>
      </c>
      <c r="N83" s="91">
        <v>0</v>
      </c>
      <c r="O83" s="91">
        <v>7.4999999999999997E-3</v>
      </c>
      <c r="P83" s="91">
        <v>8.6400000000000001E-3</v>
      </c>
      <c r="Q83" s="91">
        <v>3.3939999999999998E-2</v>
      </c>
      <c r="R83" s="91">
        <v>1.9519999999999999E-2</v>
      </c>
      <c r="S83" s="91">
        <v>1.3999999999999999E-4</v>
      </c>
      <c r="T83" s="91">
        <v>1.6000000000000001E-3</v>
      </c>
      <c r="U83" s="91">
        <v>2.4399999999999999E-3</v>
      </c>
      <c r="V83" s="91">
        <v>1.6000000000000001E-4</v>
      </c>
      <c r="W83" s="91">
        <v>8.8000000000000003E-4</v>
      </c>
      <c r="X83" s="91">
        <v>0</v>
      </c>
      <c r="Y83" s="91">
        <v>0</v>
      </c>
      <c r="Z83" s="91">
        <v>8.7799999999999996E-3</v>
      </c>
      <c r="AA83" s="91">
        <v>1.668E-2</v>
      </c>
      <c r="AB83" s="91">
        <v>3.5999999999999999E-3</v>
      </c>
      <c r="AC83" s="91">
        <v>1E-3</v>
      </c>
    </row>
    <row r="84" spans="1:29" ht="15.75" customHeight="1" x14ac:dyDescent="0.25">
      <c r="A84" s="150">
        <f t="shared" si="2"/>
        <v>0.68305818673883634</v>
      </c>
      <c r="B84" s="142">
        <v>82</v>
      </c>
      <c r="C84" s="64">
        <v>20</v>
      </c>
      <c r="D84" s="85">
        <v>0</v>
      </c>
      <c r="E84" s="86">
        <v>0</v>
      </c>
      <c r="F84" s="87">
        <v>0.30771312584573746</v>
      </c>
      <c r="G84" s="87">
        <v>0</v>
      </c>
      <c r="H84" s="87">
        <v>6.7658998646820028E-3</v>
      </c>
      <c r="I84" s="87">
        <v>8.2543978349120441E-3</v>
      </c>
      <c r="J84" s="87">
        <v>9.3910690121786194E-3</v>
      </c>
      <c r="K84" s="87">
        <v>2.1244925575101489E-2</v>
      </c>
      <c r="L84" s="87">
        <v>2.9364005412719892E-2</v>
      </c>
      <c r="M84" s="87">
        <v>5.2070365358592691E-2</v>
      </c>
      <c r="N84" s="87">
        <v>4.8714479025710423E-3</v>
      </c>
      <c r="O84" s="87">
        <v>1.5182679296346414E-2</v>
      </c>
      <c r="P84" s="87">
        <v>6.792963464140731E-3</v>
      </c>
      <c r="Q84" s="87">
        <v>2.2273342354533154E-2</v>
      </c>
      <c r="R84" s="87">
        <v>1.456021650879567E-2</v>
      </c>
      <c r="S84" s="87">
        <v>2.1840324763193506E-2</v>
      </c>
      <c r="T84" s="87">
        <v>3.3017591339648171E-3</v>
      </c>
      <c r="U84" s="87">
        <v>8.44384303112314E-3</v>
      </c>
      <c r="V84" s="87">
        <v>1.9296346414073073E-2</v>
      </c>
      <c r="W84" s="87">
        <v>3.5453315290933695E-3</v>
      </c>
      <c r="X84" s="87">
        <v>5.1420838971583224E-4</v>
      </c>
      <c r="Y84" s="87">
        <v>1.1637347767253046E-3</v>
      </c>
      <c r="Z84" s="87">
        <v>3.6319350473612989E-2</v>
      </c>
      <c r="AA84" s="87">
        <v>5.2828146143437074E-2</v>
      </c>
      <c r="AB84" s="87">
        <v>2.1542625169147497E-2</v>
      </c>
      <c r="AC84" s="151">
        <v>1.5778078484438431E-2</v>
      </c>
    </row>
    <row r="85" spans="1:29" ht="15.75" customHeight="1" x14ac:dyDescent="0.25">
      <c r="A85" s="150">
        <f t="shared" si="2"/>
        <v>0.84375237950201798</v>
      </c>
      <c r="B85" s="144">
        <v>83</v>
      </c>
      <c r="C85" s="67">
        <v>20</v>
      </c>
      <c r="D85" s="89">
        <v>1</v>
      </c>
      <c r="E85" s="90">
        <v>0</v>
      </c>
      <c r="F85" s="91">
        <v>0.33758471027183429</v>
      </c>
      <c r="G85" s="91">
        <v>0</v>
      </c>
      <c r="H85" s="91">
        <v>1.9416736465392524E-3</v>
      </c>
      <c r="I85" s="91">
        <v>1.0012944490976929E-2</v>
      </c>
      <c r="J85" s="91">
        <v>3.1257138506053453E-2</v>
      </c>
      <c r="K85" s="91">
        <v>2.6802710728698699E-2</v>
      </c>
      <c r="L85" s="91">
        <v>1.4695804462042184E-2</v>
      </c>
      <c r="M85" s="91">
        <v>4.1041650803319882E-2</v>
      </c>
      <c r="N85" s="91">
        <v>6.8529658113150082E-3</v>
      </c>
      <c r="O85" s="91">
        <v>1.5266884946318435E-2</v>
      </c>
      <c r="P85" s="91">
        <v>7.1194700373105914E-3</v>
      </c>
      <c r="Q85" s="91">
        <v>3.5483134089697707E-2</v>
      </c>
      <c r="R85" s="91">
        <v>1.7855783141704103E-2</v>
      </c>
      <c r="S85" s="91">
        <v>3.9480697479631462E-2</v>
      </c>
      <c r="T85" s="91">
        <v>3.2361227442320871E-3</v>
      </c>
      <c r="U85" s="91">
        <v>7.0052539404553416E-3</v>
      </c>
      <c r="V85" s="91">
        <v>2.4251884565598111E-2</v>
      </c>
      <c r="W85" s="91">
        <v>9.1372877484200109E-3</v>
      </c>
      <c r="X85" s="91">
        <v>3.959491357648671E-3</v>
      </c>
      <c r="Y85" s="91">
        <v>6.1295971978984239E-3</v>
      </c>
      <c r="Z85" s="91">
        <v>6.8720018274575495E-2</v>
      </c>
      <c r="AA85" s="91">
        <v>6.0724891494707986E-2</v>
      </c>
      <c r="AB85" s="91">
        <v>3.8110104317368464E-2</v>
      </c>
      <c r="AC85" s="91">
        <v>3.7082159445671212E-2</v>
      </c>
    </row>
    <row r="86" spans="1:29" ht="15.75" customHeight="1" x14ac:dyDescent="0.25">
      <c r="A86" s="150">
        <f t="shared" si="2"/>
        <v>0.83556419651536684</v>
      </c>
      <c r="B86" s="142">
        <v>84</v>
      </c>
      <c r="C86" s="64">
        <v>20</v>
      </c>
      <c r="D86" s="85">
        <v>2</v>
      </c>
      <c r="E86" s="86">
        <v>0</v>
      </c>
      <c r="F86" s="87">
        <v>0.33945262843041951</v>
      </c>
      <c r="G86" s="87">
        <v>0</v>
      </c>
      <c r="H86" s="87">
        <v>1.9068271891123907E-3</v>
      </c>
      <c r="I86" s="87">
        <v>9.8332460928737004E-3</v>
      </c>
      <c r="J86" s="87">
        <v>3.1369176699319525E-2</v>
      </c>
      <c r="K86" s="87">
        <v>2.6396470500261723E-2</v>
      </c>
      <c r="L86" s="87">
        <v>1.5105062439243252E-2</v>
      </c>
      <c r="M86" s="87">
        <v>3.6154939056307484E-2</v>
      </c>
      <c r="N86" s="87">
        <v>7.0664772302400361E-3</v>
      </c>
      <c r="O86" s="87">
        <v>1.4992896134001347E-2</v>
      </c>
      <c r="P86" s="87">
        <v>6.9169221565841621E-3</v>
      </c>
      <c r="Q86" s="87">
        <v>3.4883720930232558E-2</v>
      </c>
      <c r="R86" s="87">
        <v>1.7535332386151199E-2</v>
      </c>
      <c r="S86" s="87">
        <v>3.8772152845285277E-2</v>
      </c>
      <c r="T86" s="87">
        <v>3.2154340836012861E-3</v>
      </c>
      <c r="U86" s="87">
        <v>6.8795333881701941E-3</v>
      </c>
      <c r="V86" s="87">
        <v>2.4751364690047111E-2</v>
      </c>
      <c r="W86" s="87">
        <v>8.9733044193524257E-3</v>
      </c>
      <c r="X86" s="87">
        <v>3.888431915052718E-3</v>
      </c>
      <c r="Y86" s="87">
        <v>6.0195917146489194E-3</v>
      </c>
      <c r="Z86" s="87">
        <v>6.7636282060868913E-2</v>
      </c>
      <c r="AA86" s="87">
        <v>5.9971584536005387E-2</v>
      </c>
      <c r="AB86" s="87">
        <v>3.7426157182382409E-2</v>
      </c>
      <c r="AC86" s="151">
        <v>3.6416660435205264E-2</v>
      </c>
    </row>
    <row r="87" spans="1:29" ht="15.75" customHeight="1" x14ac:dyDescent="0.25">
      <c r="A87" s="150">
        <f t="shared" si="2"/>
        <v>0.67274960519389371</v>
      </c>
      <c r="B87" s="144">
        <v>85</v>
      </c>
      <c r="C87" s="67">
        <v>20</v>
      </c>
      <c r="D87" s="89">
        <v>3</v>
      </c>
      <c r="E87" s="90">
        <v>0</v>
      </c>
      <c r="F87" s="91">
        <v>0.31531847692577647</v>
      </c>
      <c r="G87" s="91">
        <v>0</v>
      </c>
      <c r="H87" s="91">
        <v>7.9838568169854369E-3</v>
      </c>
      <c r="I87" s="91">
        <v>4.3282447212961341E-3</v>
      </c>
      <c r="J87" s="91">
        <v>1.0147979177633503E-2</v>
      </c>
      <c r="K87" s="91">
        <v>2.289875416739779E-2</v>
      </c>
      <c r="L87" s="91">
        <v>1.7137509504591447E-2</v>
      </c>
      <c r="M87" s="91">
        <v>3.7257998479265371E-2</v>
      </c>
      <c r="N87" s="91">
        <v>4.7376732760133359E-3</v>
      </c>
      <c r="O87" s="91">
        <v>1.5821489150143302E-2</v>
      </c>
      <c r="P87" s="91">
        <v>6.7555711528338308E-3</v>
      </c>
      <c r="Q87" s="91">
        <v>1.9418611452301573E-2</v>
      </c>
      <c r="R87" s="91">
        <v>1.5412060595426097E-2</v>
      </c>
      <c r="S87" s="91">
        <v>2.7490202959583553E-2</v>
      </c>
      <c r="T87" s="91">
        <v>6.7263262560683158E-4</v>
      </c>
      <c r="U87" s="91">
        <v>1.3452652512136632E-3</v>
      </c>
      <c r="V87" s="91">
        <v>2.263555009650816E-2</v>
      </c>
      <c r="W87" s="91">
        <v>4.9716324501374509E-3</v>
      </c>
      <c r="X87" s="91">
        <v>5.5565303854477395E-4</v>
      </c>
      <c r="Y87" s="91">
        <v>1.25753056091712E-3</v>
      </c>
      <c r="Z87" s="91">
        <v>3.9246651459320346E-2</v>
      </c>
      <c r="AA87" s="91">
        <v>5.6998303795987602E-2</v>
      </c>
      <c r="AB87" s="91">
        <v>2.3278937825349476E-2</v>
      </c>
      <c r="AC87" s="91">
        <v>1.707901971106042E-2</v>
      </c>
    </row>
    <row r="88" spans="1:29" ht="15.75" customHeight="1" x14ac:dyDescent="0.25">
      <c r="A88" s="150">
        <f t="shared" si="2"/>
        <v>0.68503346238108098</v>
      </c>
      <c r="B88" s="142">
        <v>86</v>
      </c>
      <c r="C88" s="64">
        <v>20</v>
      </c>
      <c r="D88" s="85">
        <v>4</v>
      </c>
      <c r="E88" s="86">
        <v>0</v>
      </c>
      <c r="F88" s="87">
        <v>0.32511029080759879</v>
      </c>
      <c r="G88" s="87">
        <v>0</v>
      </c>
      <c r="H88" s="87">
        <v>7.4127427148044777E-3</v>
      </c>
      <c r="I88" s="87">
        <v>3.8414213258905795E-3</v>
      </c>
      <c r="J88" s="87">
        <v>1.0984064103718376E-2</v>
      </c>
      <c r="K88" s="87">
        <v>2.4008883286816121E-2</v>
      </c>
      <c r="L88" s="87">
        <v>1.4855496533717476E-2</v>
      </c>
      <c r="M88" s="87">
        <v>3.7813991176735395E-2</v>
      </c>
      <c r="N88" s="87">
        <v>5.5520542600762286E-3</v>
      </c>
      <c r="O88" s="87">
        <v>1.5755829656973079E-2</v>
      </c>
      <c r="P88" s="87">
        <v>7.442753818912998E-3</v>
      </c>
      <c r="Q88" s="87">
        <v>2.1668017166351548E-2</v>
      </c>
      <c r="R88" s="87">
        <v>1.389514120224483E-2</v>
      </c>
      <c r="S88" s="87">
        <v>2.4909216410071728E-2</v>
      </c>
      <c r="T88" s="87">
        <v>6.602442903874433E-4</v>
      </c>
      <c r="U88" s="87">
        <v>1.3805107889919271E-3</v>
      </c>
      <c r="V88" s="87">
        <v>2.4098916599141682E-2</v>
      </c>
      <c r="W88" s="87">
        <v>8.0429759010834014E-3</v>
      </c>
      <c r="X88" s="87">
        <v>9.9036643558116501E-4</v>
      </c>
      <c r="Y88" s="87">
        <v>2.340866120464572E-3</v>
      </c>
      <c r="Z88" s="87">
        <v>3.7573902343867233E-2</v>
      </c>
      <c r="AA88" s="87">
        <v>5.4770264998049281E-2</v>
      </c>
      <c r="AB88" s="87">
        <v>2.4399027640226886E-2</v>
      </c>
      <c r="AC88" s="151">
        <v>1.7526484799375769E-2</v>
      </c>
    </row>
    <row r="89" spans="1:29" ht="15.75" customHeight="1" x14ac:dyDescent="0.25">
      <c r="A89" s="150">
        <f t="shared" si="2"/>
        <v>0.66723084425829771</v>
      </c>
      <c r="B89" s="144">
        <v>87</v>
      </c>
      <c r="C89" s="67">
        <v>20</v>
      </c>
      <c r="D89" s="89">
        <v>5</v>
      </c>
      <c r="E89" s="90">
        <v>0</v>
      </c>
      <c r="F89" s="91">
        <v>0.32743337445136123</v>
      </c>
      <c r="G89" s="91">
        <v>0</v>
      </c>
      <c r="H89" s="91">
        <v>7.0856880576034885E-3</v>
      </c>
      <c r="I89" s="91">
        <v>3.6432485154479473E-3</v>
      </c>
      <c r="J89" s="91">
        <v>1.0499440603574399E-2</v>
      </c>
      <c r="K89" s="91">
        <v>2.2949596947703606E-2</v>
      </c>
      <c r="L89" s="91">
        <v>1.4171376115206977E-2</v>
      </c>
      <c r="M89" s="91">
        <v>3.2559740669554492E-2</v>
      </c>
      <c r="N89" s="91">
        <v>5.5079032674488658E-3</v>
      </c>
      <c r="O89" s="91">
        <v>1.4974612008376603E-2</v>
      </c>
      <c r="P89" s="91">
        <v>6.8848790843110816E-3</v>
      </c>
      <c r="Q89" s="91">
        <v>2.0712011245302503E-2</v>
      </c>
      <c r="R89" s="91">
        <v>1.3282079233483462E-2</v>
      </c>
      <c r="S89" s="91">
        <v>2.3265153905734529E-2</v>
      </c>
      <c r="T89" s="91">
        <v>6.3111391606184919E-4</v>
      </c>
      <c r="U89" s="91">
        <v>1.3196018244929573E-3</v>
      </c>
      <c r="V89" s="91">
        <v>2.3150405920996011E-2</v>
      </c>
      <c r="W89" s="91">
        <v>7.5159930003729312E-3</v>
      </c>
      <c r="X89" s="91">
        <v>9.7535787027740325E-4</v>
      </c>
      <c r="Y89" s="91">
        <v>2.2375857024011015E-3</v>
      </c>
      <c r="Z89" s="91">
        <v>3.5916119223156143E-2</v>
      </c>
      <c r="AA89" s="91">
        <v>5.2439829025502739E-2</v>
      </c>
      <c r="AB89" s="91">
        <v>2.3322527898103788E-2</v>
      </c>
      <c r="AC89" s="91">
        <v>1.6753205771823633E-2</v>
      </c>
    </row>
    <row r="90" spans="1:29" ht="15.75" customHeight="1" x14ac:dyDescent="0.25">
      <c r="A90" s="150">
        <f t="shared" si="2"/>
        <v>0.85008069311135648</v>
      </c>
      <c r="B90" s="142">
        <v>88</v>
      </c>
      <c r="C90" s="64">
        <v>20</v>
      </c>
      <c r="D90" s="85">
        <v>6</v>
      </c>
      <c r="E90" s="86">
        <v>0</v>
      </c>
      <c r="F90" s="87">
        <v>0.33334749001953623</v>
      </c>
      <c r="G90" s="87">
        <v>0</v>
      </c>
      <c r="H90" s="87">
        <v>2.1659729890427248E-3</v>
      </c>
      <c r="I90" s="87">
        <v>1.0957275121039667E-2</v>
      </c>
      <c r="J90" s="87">
        <v>3.4867918117727E-2</v>
      </c>
      <c r="K90" s="87">
        <v>2.989892126051134E-2</v>
      </c>
      <c r="L90" s="87">
        <v>1.6563322857385543E-2</v>
      </c>
      <c r="M90" s="87">
        <v>3.1130552960163083E-2</v>
      </c>
      <c r="N90" s="87">
        <v>7.6446105495625583E-3</v>
      </c>
      <c r="O90" s="87">
        <v>1.5544041450777202E-2</v>
      </c>
      <c r="P90" s="87">
        <v>7.941900959823325E-3</v>
      </c>
      <c r="Q90" s="87">
        <v>3.852034315807356E-2</v>
      </c>
      <c r="R90" s="87">
        <v>1.9875987428862651E-2</v>
      </c>
      <c r="S90" s="87">
        <v>4.4126390894419436E-2</v>
      </c>
      <c r="T90" s="87">
        <v>2.803023868172938E-3</v>
      </c>
      <c r="U90" s="87">
        <v>7.8144907839972823E-3</v>
      </c>
      <c r="V90" s="87">
        <v>2.3273592117557123E-2</v>
      </c>
      <c r="W90" s="87">
        <v>1.0192814066083411E-2</v>
      </c>
      <c r="X90" s="87">
        <v>4.4168860953028117E-3</v>
      </c>
      <c r="Y90" s="87">
        <v>6.8376794359976218E-3</v>
      </c>
      <c r="Z90" s="87">
        <v>6.6805402191455018E-2</v>
      </c>
      <c r="AA90" s="87">
        <v>5.7334579121719187E-2</v>
      </c>
      <c r="AB90" s="87">
        <v>4.094113649876837E-2</v>
      </c>
      <c r="AC90" s="151">
        <v>3.7076361165378408E-2</v>
      </c>
    </row>
    <row r="91" spans="1:29" ht="15.75" customHeight="1" x14ac:dyDescent="0.25">
      <c r="A91" s="150">
        <f t="shared" si="2"/>
        <v>0.69943340842378321</v>
      </c>
      <c r="B91" s="144">
        <v>89</v>
      </c>
      <c r="C91" s="67">
        <v>20</v>
      </c>
      <c r="D91" s="89">
        <v>7</v>
      </c>
      <c r="E91" s="90">
        <v>0</v>
      </c>
      <c r="F91" s="91">
        <v>0.33684893166769064</v>
      </c>
      <c r="G91" s="91">
        <v>0</v>
      </c>
      <c r="H91" s="91">
        <v>8.3623455525974472E-3</v>
      </c>
      <c r="I91" s="91">
        <v>4.334766878285207E-3</v>
      </c>
      <c r="J91" s="91">
        <v>1.2492320294900676E-2</v>
      </c>
      <c r="K91" s="91">
        <v>2.699842992695747E-2</v>
      </c>
      <c r="L91" s="91">
        <v>1.1127039388354154E-2</v>
      </c>
      <c r="M91" s="91">
        <v>3.4336814799645024E-2</v>
      </c>
      <c r="N91" s="91">
        <v>6.2802921701140008E-3</v>
      </c>
      <c r="O91" s="91">
        <v>1.3686941088128882E-2</v>
      </c>
      <c r="P91" s="91">
        <v>6.7240084647416203E-3</v>
      </c>
      <c r="Q91" s="91">
        <v>2.3926547887227798E-2</v>
      </c>
      <c r="R91" s="91">
        <v>1.5734862447948667E-2</v>
      </c>
      <c r="S91" s="91">
        <v>2.6110997337702231E-2</v>
      </c>
      <c r="T91" s="91">
        <v>6.1437640794593487E-4</v>
      </c>
      <c r="U91" s="91">
        <v>1.5018089972011742E-3</v>
      </c>
      <c r="V91" s="91">
        <v>2.4882244521810364E-2</v>
      </c>
      <c r="W91" s="91">
        <v>8.9084579152160556E-3</v>
      </c>
      <c r="X91" s="91">
        <v>1.1263567479008806E-3</v>
      </c>
      <c r="Y91" s="91">
        <v>2.6622977677657179E-3</v>
      </c>
      <c r="Z91" s="91">
        <v>3.74086968393747E-2</v>
      </c>
      <c r="AA91" s="91">
        <v>5.3075295241996043E-2</v>
      </c>
      <c r="AB91" s="91">
        <v>2.6042733292374907E-2</v>
      </c>
      <c r="AC91" s="91">
        <v>1.6246842787903611E-2</v>
      </c>
    </row>
    <row r="92" spans="1:29" ht="15.75" customHeight="1" x14ac:dyDescent="0.25">
      <c r="A92" s="150">
        <f t="shared" si="2"/>
        <v>0.69478678642833702</v>
      </c>
      <c r="B92" s="142">
        <v>90</v>
      </c>
      <c r="C92" s="64">
        <v>20</v>
      </c>
      <c r="D92" s="85">
        <v>8</v>
      </c>
      <c r="E92" s="86">
        <v>0</v>
      </c>
      <c r="F92" s="87">
        <v>0.31843275342424876</v>
      </c>
      <c r="G92" s="87">
        <v>0</v>
      </c>
      <c r="H92" s="87">
        <v>6.6843722956641104E-3</v>
      </c>
      <c r="I92" s="87">
        <v>8.4449882128256396E-3</v>
      </c>
      <c r="J92" s="87">
        <v>1.459222344901674E-2</v>
      </c>
      <c r="K92" s="87">
        <v>2.1843573751902361E-2</v>
      </c>
      <c r="L92" s="87">
        <v>2.5633374115961925E-2</v>
      </c>
      <c r="M92" s="87">
        <v>4.5716331950702752E-2</v>
      </c>
      <c r="N92" s="87">
        <v>6.3859628181791054E-3</v>
      </c>
      <c r="O92" s="87">
        <v>1.4502700605771239E-2</v>
      </c>
      <c r="P92" s="87">
        <v>4.5358240577720753E-3</v>
      </c>
      <c r="Q92" s="87">
        <v>1.8352182865327804E-2</v>
      </c>
      <c r="R92" s="87">
        <v>1.7098863059890782E-2</v>
      </c>
      <c r="S92" s="87">
        <v>2.5334964638476919E-2</v>
      </c>
      <c r="T92" s="87">
        <v>9.8475127570051631E-4</v>
      </c>
      <c r="U92" s="87">
        <v>8.9522843245501485E-3</v>
      </c>
      <c r="V92" s="87">
        <v>1.5994747993196265E-2</v>
      </c>
      <c r="W92" s="87">
        <v>3.8494822595565637E-3</v>
      </c>
      <c r="X92" s="87">
        <v>1.6710930739160276E-3</v>
      </c>
      <c r="Y92" s="87">
        <v>3.0139357225985497E-3</v>
      </c>
      <c r="Z92" s="87">
        <v>4.1837008743397693E-2</v>
      </c>
      <c r="AA92" s="87">
        <v>4.6044582375936262E-2</v>
      </c>
      <c r="AB92" s="87">
        <v>2.5036555160991913E-2</v>
      </c>
      <c r="AC92" s="151">
        <v>1.9844230252752827E-2</v>
      </c>
    </row>
    <row r="93" spans="1:29" ht="15.75" customHeight="1" x14ac:dyDescent="0.25">
      <c r="A93" s="150">
        <f t="shared" si="2"/>
        <v>0.66541594667983195</v>
      </c>
      <c r="B93" s="144">
        <v>91</v>
      </c>
      <c r="C93" s="67">
        <v>20</v>
      </c>
      <c r="D93" s="89">
        <v>9</v>
      </c>
      <c r="E93" s="90">
        <v>0</v>
      </c>
      <c r="F93" s="91">
        <v>0.29711182424092819</v>
      </c>
      <c r="G93" s="91">
        <v>0</v>
      </c>
      <c r="H93" s="91">
        <v>6.1713157245124658E-3</v>
      </c>
      <c r="I93" s="91">
        <v>6.9365588743520116E-3</v>
      </c>
      <c r="J93" s="91">
        <v>1.2071093557146384E-2</v>
      </c>
      <c r="K93" s="91">
        <v>1.8612688225129598E-2</v>
      </c>
      <c r="L93" s="91">
        <v>2.6734139718588002E-2</v>
      </c>
      <c r="M93" s="91">
        <v>4.875339422364848E-2</v>
      </c>
      <c r="N93" s="91">
        <v>5.8257220439397678E-3</v>
      </c>
      <c r="O93" s="91">
        <v>1.3478153542335227E-2</v>
      </c>
      <c r="P93" s="91">
        <v>5.8997778326339177E-3</v>
      </c>
      <c r="Q93" s="91">
        <v>1.9772895581337942E-2</v>
      </c>
      <c r="R93" s="91">
        <v>1.4268081955072821E-2</v>
      </c>
      <c r="S93" s="91">
        <v>2.164897556158973E-2</v>
      </c>
      <c r="T93" s="91">
        <v>3.0116020735620835E-3</v>
      </c>
      <c r="U93" s="91">
        <v>7.8992841273759565E-3</v>
      </c>
      <c r="V93" s="91">
        <v>1.7600592446309554E-2</v>
      </c>
      <c r="W93" s="91">
        <v>3.2337694396445322E-3</v>
      </c>
      <c r="X93" s="91">
        <v>1.3823747222907923E-3</v>
      </c>
      <c r="Y93" s="91">
        <v>2.5425820784991358E-3</v>
      </c>
      <c r="Z93" s="91">
        <v>4.4655640582572202E-2</v>
      </c>
      <c r="AA93" s="91">
        <v>4.7568501604542089E-2</v>
      </c>
      <c r="AB93" s="91">
        <v>2.1550234509997532E-2</v>
      </c>
      <c r="AC93" s="91">
        <v>1.8686744013823746E-2</v>
      </c>
    </row>
    <row r="94" spans="1:29" ht="15.75" customHeight="1" x14ac:dyDescent="0.25">
      <c r="A94" s="150">
        <f t="shared" si="2"/>
        <v>0.68515279349727309</v>
      </c>
      <c r="B94" s="142">
        <v>92</v>
      </c>
      <c r="C94" s="64">
        <v>20</v>
      </c>
      <c r="D94" s="85">
        <v>10</v>
      </c>
      <c r="E94" s="86">
        <v>0</v>
      </c>
      <c r="F94" s="87">
        <v>0.30370922934458278</v>
      </c>
      <c r="G94" s="87">
        <v>0</v>
      </c>
      <c r="H94" s="87">
        <v>6.4307027471962137E-3</v>
      </c>
      <c r="I94" s="87">
        <v>7.8454573515793803E-3</v>
      </c>
      <c r="J94" s="87">
        <v>1.2578454573515793E-2</v>
      </c>
      <c r="K94" s="87">
        <v>1.9446445107521349E-2</v>
      </c>
      <c r="L94" s="87">
        <v>2.7754913056898856E-2</v>
      </c>
      <c r="M94" s="87">
        <v>5.0056590184175326E-2</v>
      </c>
      <c r="N94" s="87">
        <v>5.5304043625887438E-3</v>
      </c>
      <c r="O94" s="87">
        <v>1.404465479987653E-2</v>
      </c>
      <c r="P94" s="87">
        <v>6.0963062043420104E-3</v>
      </c>
      <c r="Q94" s="87">
        <v>2.0475357547072744E-2</v>
      </c>
      <c r="R94" s="87">
        <v>1.4867784751517645E-2</v>
      </c>
      <c r="S94" s="87">
        <v>2.2558905237164317E-2</v>
      </c>
      <c r="T94" s="87">
        <v>3.009568885687828E-3</v>
      </c>
      <c r="U94" s="87">
        <v>8.1284082724560145E-3</v>
      </c>
      <c r="V94" s="87">
        <v>1.8057413314126969E-2</v>
      </c>
      <c r="W94" s="87">
        <v>3.3696882395308158E-3</v>
      </c>
      <c r="X94" s="87">
        <v>1.4404774153719518E-3</v>
      </c>
      <c r="Y94" s="87">
        <v>2.6494495318448402E-3</v>
      </c>
      <c r="Z94" s="87">
        <v>4.583804918201461E-2</v>
      </c>
      <c r="AA94" s="87">
        <v>4.9336351476489348E-2</v>
      </c>
      <c r="AB94" s="87">
        <v>2.2456013993209178E-2</v>
      </c>
      <c r="AC94" s="151">
        <v>1.9472167918510135E-2</v>
      </c>
    </row>
    <row r="95" spans="1:29" ht="15.75" customHeight="1" x14ac:dyDescent="0.25">
      <c r="A95" s="150">
        <f t="shared" si="2"/>
        <v>0.68668642008189895</v>
      </c>
      <c r="B95" s="144">
        <v>93</v>
      </c>
      <c r="C95" s="67">
        <v>20</v>
      </c>
      <c r="D95" s="89">
        <v>11</v>
      </c>
      <c r="E95" s="90">
        <v>0</v>
      </c>
      <c r="F95" s="91">
        <v>0.32253553950128178</v>
      </c>
      <c r="G95" s="91">
        <v>0</v>
      </c>
      <c r="H95" s="91">
        <v>9.0887904917268704E-3</v>
      </c>
      <c r="I95" s="91">
        <v>4.9272563837933214E-3</v>
      </c>
      <c r="J95" s="91">
        <v>1.1552418683623531E-2</v>
      </c>
      <c r="K95" s="91">
        <v>2.5768219196324531E-2</v>
      </c>
      <c r="L95" s="91">
        <v>1.2717648233844924E-2</v>
      </c>
      <c r="M95" s="91">
        <v>3.5023471052368742E-2</v>
      </c>
      <c r="N95" s="91">
        <v>5.3600559310184107E-3</v>
      </c>
      <c r="O95" s="91">
        <v>1.4016046875520192E-2</v>
      </c>
      <c r="P95" s="91">
        <v>6.591870026966741E-3</v>
      </c>
      <c r="Q95" s="91">
        <v>2.1739854179844857E-2</v>
      </c>
      <c r="R95" s="91">
        <v>1.7212105070413156E-2</v>
      </c>
      <c r="S95" s="91">
        <v>3.0895229217298665E-2</v>
      </c>
      <c r="T95" s="91">
        <v>6.991377301328362E-4</v>
      </c>
      <c r="U95" s="91">
        <v>1.0653527316309885E-3</v>
      </c>
      <c r="V95" s="91">
        <v>2.3171421912974E-2</v>
      </c>
      <c r="W95" s="91">
        <v>5.5598095681992209E-3</v>
      </c>
      <c r="X95" s="91">
        <v>6.325531844058994E-4</v>
      </c>
      <c r="Y95" s="91">
        <v>1.4315677331291406E-3</v>
      </c>
      <c r="Z95" s="91">
        <v>3.9284881978892697E-2</v>
      </c>
      <c r="AA95" s="91">
        <v>5.6297233412125045E-2</v>
      </c>
      <c r="AB95" s="91">
        <v>2.4669574191830076E-2</v>
      </c>
      <c r="AC95" s="91">
        <v>1.6446382794553384E-2</v>
      </c>
    </row>
    <row r="96" spans="1:29" ht="15.75" customHeight="1" x14ac:dyDescent="0.25">
      <c r="A96" s="150">
        <f t="shared" si="2"/>
        <v>0.70807392358608046</v>
      </c>
      <c r="B96" s="142">
        <v>94</v>
      </c>
      <c r="C96" s="64">
        <v>20</v>
      </c>
      <c r="D96" s="85">
        <v>12</v>
      </c>
      <c r="E96" s="86">
        <v>0</v>
      </c>
      <c r="F96" s="87">
        <v>0.31745199554361359</v>
      </c>
      <c r="G96" s="87">
        <v>0</v>
      </c>
      <c r="H96" s="87">
        <v>7.3399305328003149E-3</v>
      </c>
      <c r="I96" s="87">
        <v>9.3059833540861132E-3</v>
      </c>
      <c r="J96" s="87">
        <v>1.1370338816436202E-2</v>
      </c>
      <c r="K96" s="87">
        <v>2.5362081394586802E-2</v>
      </c>
      <c r="L96" s="87">
        <v>2.7754112327151189E-2</v>
      </c>
      <c r="M96" s="87">
        <v>5.03964873189593E-2</v>
      </c>
      <c r="N96" s="87">
        <v>5.0134346942787861E-3</v>
      </c>
      <c r="O96" s="87">
        <v>1.4450488236450619E-2</v>
      </c>
      <c r="P96" s="87">
        <v>5.2428075234287963E-3</v>
      </c>
      <c r="Q96" s="87">
        <v>2.0872927452650895E-2</v>
      </c>
      <c r="R96" s="87">
        <v>1.7497870109443606E-2</v>
      </c>
      <c r="S96" s="87">
        <v>2.6902156104594011E-2</v>
      </c>
      <c r="T96" s="87">
        <v>1.0813290517071891E-3</v>
      </c>
      <c r="U96" s="87">
        <v>9.600891277278983E-3</v>
      </c>
      <c r="V96" s="87">
        <v>1.7727242938593617E-2</v>
      </c>
      <c r="W96" s="87">
        <v>4.2270135657644665E-3</v>
      </c>
      <c r="X96" s="87">
        <v>6.2258339340716959E-4</v>
      </c>
      <c r="Y96" s="87">
        <v>1.3434694278786289E-3</v>
      </c>
      <c r="Z96" s="87">
        <v>3.8665705485287374E-2</v>
      </c>
      <c r="AA96" s="87">
        <v>5.5409922013238092E-2</v>
      </c>
      <c r="AB96" s="87">
        <v>2.4280752342879613E-2</v>
      </c>
      <c r="AC96" s="151">
        <v>1.6154400681564977E-2</v>
      </c>
    </row>
    <row r="97" spans="1:29" ht="15.75" customHeight="1" x14ac:dyDescent="0.25">
      <c r="A97" s="150">
        <f t="shared" si="2"/>
        <v>0.69288102930340656</v>
      </c>
      <c r="B97" s="144">
        <v>95</v>
      </c>
      <c r="C97" s="67">
        <v>20</v>
      </c>
      <c r="D97" s="89">
        <v>13</v>
      </c>
      <c r="E97" s="90">
        <v>0</v>
      </c>
      <c r="F97" s="91">
        <v>0.30556027886413878</v>
      </c>
      <c r="G97" s="91">
        <v>0</v>
      </c>
      <c r="H97" s="91">
        <v>7.0849628747945365E-3</v>
      </c>
      <c r="I97" s="91">
        <v>7.8784787167715236E-3</v>
      </c>
      <c r="J97" s="91">
        <v>9.8339284702148155E-3</v>
      </c>
      <c r="K97" s="91">
        <v>2.2190103723856488E-2</v>
      </c>
      <c r="L97" s="91">
        <v>3.0663719322110754E-2</v>
      </c>
      <c r="M97" s="91">
        <v>5.2542084679476277E-2</v>
      </c>
      <c r="N97" s="91">
        <v>4.5910559428668594E-3</v>
      </c>
      <c r="O97" s="91">
        <v>1.5898656691038938E-2</v>
      </c>
      <c r="P97" s="91">
        <v>6.8299042113019329E-3</v>
      </c>
      <c r="Q97" s="91">
        <v>2.3181998526327723E-2</v>
      </c>
      <c r="R97" s="91">
        <v>1.5246840106557842E-2</v>
      </c>
      <c r="S97" s="91">
        <v>2.3890494813807176E-2</v>
      </c>
      <c r="T97" s="91">
        <v>3.3157626254038427E-3</v>
      </c>
      <c r="U97" s="91">
        <v>8.7570141132460467E-3</v>
      </c>
      <c r="V97" s="91">
        <v>1.7599047780989627E-2</v>
      </c>
      <c r="W97" s="91">
        <v>3.7125205463923367E-3</v>
      </c>
      <c r="X97" s="91">
        <v>5.3845717848438471E-4</v>
      </c>
      <c r="Y97" s="91">
        <v>1.2186136144646603E-3</v>
      </c>
      <c r="Z97" s="91">
        <v>3.8032080711897072E-2</v>
      </c>
      <c r="AA97" s="91">
        <v>5.52343705718982E-2</v>
      </c>
      <c r="AB97" s="91">
        <v>2.2558521793345804E-2</v>
      </c>
      <c r="AC97" s="91">
        <v>1.6522133424020858E-2</v>
      </c>
    </row>
    <row r="98" spans="1:29" ht="15.75" customHeight="1" thickBot="1" x14ac:dyDescent="0.3">
      <c r="A98" s="150">
        <f t="shared" si="2"/>
        <v>0.66111204153408154</v>
      </c>
      <c r="B98" s="142">
        <v>96</v>
      </c>
      <c r="C98" s="93">
        <v>20</v>
      </c>
      <c r="D98" s="94">
        <v>14</v>
      </c>
      <c r="E98" s="95">
        <v>0</v>
      </c>
      <c r="F98" s="96">
        <v>0.31736727516328922</v>
      </c>
      <c r="G98" s="96">
        <v>0</v>
      </c>
      <c r="H98" s="96">
        <v>7.6201641266119575E-3</v>
      </c>
      <c r="I98" s="96">
        <v>4.1310779880533686E-3</v>
      </c>
      <c r="J98" s="96">
        <v>9.6857031206386418E-3</v>
      </c>
      <c r="K98" s="96">
        <v>2.1911460950147937E-2</v>
      </c>
      <c r="L98" s="96">
        <v>1.6301010439345728E-2</v>
      </c>
      <c r="M98" s="96">
        <v>3.5923630882599228E-2</v>
      </c>
      <c r="N98" s="96">
        <v>5.0242840395243677E-3</v>
      </c>
      <c r="O98" s="96">
        <v>1.5100764807681572E-2</v>
      </c>
      <c r="P98" s="96">
        <v>6.7548707642494281E-3</v>
      </c>
      <c r="Q98" s="96">
        <v>1.8534025568023225E-2</v>
      </c>
      <c r="R98" s="96">
        <v>1.470998716016301E-2</v>
      </c>
      <c r="S98" s="96">
        <v>2.6963657678780773E-2</v>
      </c>
      <c r="T98" s="96">
        <v>6.4199184949478036E-4</v>
      </c>
      <c r="U98" s="96">
        <v>1.2839836989895607E-3</v>
      </c>
      <c r="V98" s="96">
        <v>2.2218500530341093E-2</v>
      </c>
      <c r="W98" s="96">
        <v>4.7451571484396805E-3</v>
      </c>
      <c r="X98" s="96">
        <v>5.3034109306090548E-4</v>
      </c>
      <c r="Y98" s="96">
        <v>1.2002456316641545E-3</v>
      </c>
      <c r="Z98" s="96">
        <v>3.7458828783565011E-2</v>
      </c>
      <c r="AA98" s="96">
        <v>5.4485569139730919E-2</v>
      </c>
      <c r="AB98" s="96">
        <v>2.2218500530341093E-2</v>
      </c>
      <c r="AC98" s="96">
        <v>1.6301010439345728E-2</v>
      </c>
    </row>
    <row r="99" spans="1:29" ht="27" customHeight="1" thickBot="1" x14ac:dyDescent="0.3">
      <c r="A99" s="98" t="s">
        <v>3</v>
      </c>
      <c r="B99" s="146" t="s">
        <v>50</v>
      </c>
      <c r="C99" s="71" t="s">
        <v>0</v>
      </c>
      <c r="D99" s="99" t="s">
        <v>6</v>
      </c>
      <c r="E99" s="100" t="s">
        <v>23</v>
      </c>
      <c r="F99" s="101" t="s">
        <v>24</v>
      </c>
      <c r="G99" s="101" t="s">
        <v>25</v>
      </c>
      <c r="H99" s="101" t="s">
        <v>26</v>
      </c>
      <c r="I99" s="101" t="s">
        <v>27</v>
      </c>
      <c r="J99" s="101" t="s">
        <v>28</v>
      </c>
      <c r="K99" s="101" t="s">
        <v>29</v>
      </c>
      <c r="L99" s="101" t="s">
        <v>30</v>
      </c>
      <c r="M99" s="101" t="s">
        <v>31</v>
      </c>
      <c r="N99" s="101" t="s">
        <v>32</v>
      </c>
      <c r="O99" s="101" t="s">
        <v>33</v>
      </c>
      <c r="P99" s="101" t="s">
        <v>34</v>
      </c>
      <c r="Q99" s="101" t="s">
        <v>35</v>
      </c>
      <c r="R99" s="101" t="s">
        <v>36</v>
      </c>
      <c r="S99" s="101" t="s">
        <v>37</v>
      </c>
      <c r="T99" s="101" t="s">
        <v>38</v>
      </c>
      <c r="U99" s="101" t="s">
        <v>39</v>
      </c>
      <c r="V99" s="101" t="s">
        <v>40</v>
      </c>
      <c r="W99" s="101" t="s">
        <v>41</v>
      </c>
      <c r="X99" s="101" t="s">
        <v>42</v>
      </c>
      <c r="Y99" s="101" t="s">
        <v>43</v>
      </c>
      <c r="Z99" s="101" t="s">
        <v>44</v>
      </c>
      <c r="AA99" s="101" t="s">
        <v>45</v>
      </c>
      <c r="AB99" s="101" t="s">
        <v>46</v>
      </c>
      <c r="AC99" s="102" t="s">
        <v>47</v>
      </c>
    </row>
    <row r="100" spans="1:29" ht="28.5" customHeight="1" thickBot="1" x14ac:dyDescent="0.3">
      <c r="A100" s="207" t="s">
        <v>51</v>
      </c>
      <c r="B100" s="207"/>
      <c r="C100" s="207"/>
      <c r="D100" s="207"/>
      <c r="E100" s="207"/>
      <c r="F100" s="207"/>
      <c r="G100" s="207"/>
      <c r="H100" s="207"/>
      <c r="I100" s="207"/>
      <c r="J100" s="207"/>
      <c r="K100" s="207"/>
      <c r="L100" s="207"/>
      <c r="M100" s="207"/>
      <c r="N100" s="207"/>
      <c r="O100" s="207"/>
      <c r="P100" s="207"/>
      <c r="Q100" s="207"/>
      <c r="R100" s="207"/>
      <c r="S100" s="207"/>
      <c r="T100" s="207"/>
      <c r="U100" s="207"/>
      <c r="V100" s="207"/>
      <c r="W100" s="207"/>
      <c r="X100" s="207"/>
      <c r="Y100" s="207"/>
      <c r="Z100" s="207"/>
      <c r="AA100" s="207"/>
      <c r="AB100" s="207"/>
      <c r="AC100" s="207"/>
    </row>
    <row r="101" spans="1:29" ht="15.75" customHeight="1" x14ac:dyDescent="0.25">
      <c r="B101" s="145"/>
    </row>
    <row r="102" spans="1:29" ht="15.75" customHeight="1" x14ac:dyDescent="0.25">
      <c r="A102" t="s">
        <v>52</v>
      </c>
      <c r="B102" s="145"/>
      <c r="C102" s="148">
        <f>AVERAGE(A3:A98)</f>
        <v>0.53600841588163906</v>
      </c>
    </row>
    <row r="103" spans="1:29" ht="15.75" customHeight="1" x14ac:dyDescent="0.25">
      <c r="A103" t="s">
        <v>53</v>
      </c>
      <c r="B103" s="145"/>
      <c r="C103" s="149">
        <f>_xlfn.STDEV.S(A3:A98)</f>
        <v>0.23470605604069861</v>
      </c>
    </row>
    <row r="104" spans="1:29" ht="15.75" customHeight="1" x14ac:dyDescent="0.25">
      <c r="A104" t="s">
        <v>54</v>
      </c>
      <c r="B104" s="145"/>
      <c r="C104" s="148">
        <f>MAX(A3:A98)</f>
        <v>0.92486880839626284</v>
      </c>
    </row>
    <row r="105" spans="1:29" ht="15.75" customHeight="1" x14ac:dyDescent="0.25">
      <c r="A105" s="134" t="s">
        <v>55</v>
      </c>
      <c r="B105" s="145"/>
      <c r="C105" s="148">
        <f>MIN(A4:A99)</f>
        <v>3.7495630415984402E-2</v>
      </c>
    </row>
    <row r="106" spans="1:29" ht="15.75" customHeight="1" x14ac:dyDescent="0.25">
      <c r="B106" s="145"/>
    </row>
    <row r="107" spans="1:29" ht="15.75" customHeight="1" x14ac:dyDescent="0.25">
      <c r="B107" s="145"/>
    </row>
    <row r="108" spans="1:29" ht="15.75" customHeight="1" x14ac:dyDescent="0.25">
      <c r="B108" s="145"/>
    </row>
    <row r="109" spans="1:29" ht="15.75" customHeight="1" x14ac:dyDescent="0.25">
      <c r="B109" s="145"/>
    </row>
    <row r="110" spans="1:29" ht="15.75" customHeight="1" x14ac:dyDescent="0.25">
      <c r="B110" s="145"/>
    </row>
    <row r="111" spans="1:29" ht="15.75" customHeight="1" x14ac:dyDescent="0.25">
      <c r="B111" s="145"/>
    </row>
    <row r="112" spans="1:29" ht="15.75" customHeight="1" x14ac:dyDescent="0.25">
      <c r="B112" s="145"/>
    </row>
    <row r="113" spans="2:2" ht="15.75" customHeight="1" x14ac:dyDescent="0.25">
      <c r="B113" s="145"/>
    </row>
    <row r="114" spans="2:2" ht="15.75" customHeight="1" x14ac:dyDescent="0.25">
      <c r="B114" s="145"/>
    </row>
    <row r="115" spans="2:2" ht="15.75" customHeight="1" x14ac:dyDescent="0.25">
      <c r="B115" s="145"/>
    </row>
    <row r="116" spans="2:2" ht="15.75" customHeight="1" x14ac:dyDescent="0.25">
      <c r="B116" s="145"/>
    </row>
    <row r="117" spans="2:2" ht="15.75" customHeight="1" x14ac:dyDescent="0.25">
      <c r="B117" s="145"/>
    </row>
    <row r="118" spans="2:2" ht="15.75" customHeight="1" x14ac:dyDescent="0.25">
      <c r="B118" s="145"/>
    </row>
    <row r="119" spans="2:2" ht="15.75" customHeight="1" x14ac:dyDescent="0.25">
      <c r="B119" s="145"/>
    </row>
    <row r="120" spans="2:2" ht="15.75" customHeight="1" x14ac:dyDescent="0.25">
      <c r="B120" s="145"/>
    </row>
    <row r="121" spans="2:2" ht="15.75" customHeight="1" x14ac:dyDescent="0.25">
      <c r="B121" s="145"/>
    </row>
    <row r="122" spans="2:2" ht="15.75" customHeight="1" x14ac:dyDescent="0.25">
      <c r="B122" s="145"/>
    </row>
    <row r="123" spans="2:2" ht="15.75" customHeight="1" x14ac:dyDescent="0.25">
      <c r="B123" s="145"/>
    </row>
    <row r="124" spans="2:2" ht="15.75" customHeight="1" x14ac:dyDescent="0.25">
      <c r="B124" s="145"/>
    </row>
    <row r="125" spans="2:2" ht="15.75" customHeight="1" x14ac:dyDescent="0.25">
      <c r="B125" s="145"/>
    </row>
    <row r="126" spans="2:2" ht="15.75" customHeight="1" x14ac:dyDescent="0.25">
      <c r="B126" s="145"/>
    </row>
    <row r="127" spans="2:2" ht="15.75" customHeight="1" x14ac:dyDescent="0.25">
      <c r="B127" s="145"/>
    </row>
    <row r="128" spans="2:2" ht="15.75" customHeight="1" x14ac:dyDescent="0.25">
      <c r="B128" s="145"/>
    </row>
    <row r="129" spans="2:2" ht="15.75" customHeight="1" x14ac:dyDescent="0.25">
      <c r="B129" s="145"/>
    </row>
    <row r="130" spans="2:2" ht="15.75" customHeight="1" x14ac:dyDescent="0.25">
      <c r="B130" s="145"/>
    </row>
    <row r="131" spans="2:2" ht="15.75" customHeight="1" x14ac:dyDescent="0.25">
      <c r="B131" s="145"/>
    </row>
    <row r="132" spans="2:2" ht="15.75" customHeight="1" x14ac:dyDescent="0.25">
      <c r="B132" s="145"/>
    </row>
    <row r="133" spans="2:2" ht="15.75" customHeight="1" x14ac:dyDescent="0.25">
      <c r="B133" s="145"/>
    </row>
    <row r="134" spans="2:2" ht="15.75" customHeight="1" x14ac:dyDescent="0.25">
      <c r="B134" s="145"/>
    </row>
    <row r="135" spans="2:2" ht="15.75" customHeight="1" x14ac:dyDescent="0.25">
      <c r="B135" s="145"/>
    </row>
    <row r="136" spans="2:2" ht="15.75" customHeight="1" x14ac:dyDescent="0.25">
      <c r="B136" s="145"/>
    </row>
    <row r="137" spans="2:2" ht="15.75" customHeight="1" x14ac:dyDescent="0.25">
      <c r="B137" s="145"/>
    </row>
    <row r="138" spans="2:2" ht="15.75" customHeight="1" x14ac:dyDescent="0.25">
      <c r="B138" s="145"/>
    </row>
    <row r="139" spans="2:2" ht="15.75" customHeight="1" x14ac:dyDescent="0.25">
      <c r="B139" s="145"/>
    </row>
    <row r="140" spans="2:2" ht="15.75" customHeight="1" x14ac:dyDescent="0.25">
      <c r="B140" s="145"/>
    </row>
    <row r="141" spans="2:2" ht="15.75" customHeight="1" x14ac:dyDescent="0.25">
      <c r="B141" s="145"/>
    </row>
    <row r="142" spans="2:2" ht="15.75" customHeight="1" x14ac:dyDescent="0.25">
      <c r="B142" s="145"/>
    </row>
    <row r="143" spans="2:2" ht="15.75" customHeight="1" x14ac:dyDescent="0.25">
      <c r="B143" s="145"/>
    </row>
    <row r="144" spans="2:2" ht="15.75" customHeight="1" x14ac:dyDescent="0.25">
      <c r="B144" s="145"/>
    </row>
    <row r="145" spans="2:2" ht="15.75" customHeight="1" x14ac:dyDescent="0.25">
      <c r="B145" s="145"/>
    </row>
    <row r="146" spans="2:2" ht="15.75" customHeight="1" x14ac:dyDescent="0.25">
      <c r="B146" s="145"/>
    </row>
    <row r="147" spans="2:2" ht="15.75" customHeight="1" x14ac:dyDescent="0.25">
      <c r="B147" s="145"/>
    </row>
    <row r="148" spans="2:2" ht="15.75" customHeight="1" x14ac:dyDescent="0.25">
      <c r="B148" s="145"/>
    </row>
    <row r="149" spans="2:2" ht="15.75" customHeight="1" x14ac:dyDescent="0.25">
      <c r="B149" s="145"/>
    </row>
    <row r="150" spans="2:2" ht="15.75" customHeight="1" x14ac:dyDescent="0.25">
      <c r="B150" s="145"/>
    </row>
    <row r="151" spans="2:2" ht="15.75" customHeight="1" x14ac:dyDescent="0.25">
      <c r="B151" s="145"/>
    </row>
    <row r="152" spans="2:2" ht="15.75" customHeight="1" x14ac:dyDescent="0.25">
      <c r="B152" s="145"/>
    </row>
    <row r="153" spans="2:2" ht="15.75" customHeight="1" x14ac:dyDescent="0.25">
      <c r="B153" s="145"/>
    </row>
    <row r="154" spans="2:2" ht="15.75" customHeight="1" x14ac:dyDescent="0.25">
      <c r="B154" s="145"/>
    </row>
    <row r="155" spans="2:2" ht="15.75" customHeight="1" x14ac:dyDescent="0.25">
      <c r="B155" s="145"/>
    </row>
    <row r="156" spans="2:2" ht="15.75" customHeight="1" x14ac:dyDescent="0.25">
      <c r="B156" s="145"/>
    </row>
    <row r="157" spans="2:2" ht="15.75" customHeight="1" x14ac:dyDescent="0.25">
      <c r="B157" s="145"/>
    </row>
    <row r="158" spans="2:2" ht="15.75" customHeight="1" x14ac:dyDescent="0.25">
      <c r="B158" s="145"/>
    </row>
    <row r="159" spans="2:2" ht="15.75" customHeight="1" x14ac:dyDescent="0.25">
      <c r="B159" s="145"/>
    </row>
    <row r="160" spans="2:2" ht="15.75" customHeight="1" x14ac:dyDescent="0.25">
      <c r="B160" s="145"/>
    </row>
    <row r="161" spans="2:2" ht="15.75" customHeight="1" x14ac:dyDescent="0.25">
      <c r="B161" s="145"/>
    </row>
    <row r="162" spans="2:2" ht="15.75" customHeight="1" x14ac:dyDescent="0.25">
      <c r="B162" s="145"/>
    </row>
    <row r="163" spans="2:2" ht="15.75" customHeight="1" x14ac:dyDescent="0.25">
      <c r="B163" s="145"/>
    </row>
    <row r="164" spans="2:2" ht="15.75" customHeight="1" x14ac:dyDescent="0.25">
      <c r="B164" s="145"/>
    </row>
    <row r="165" spans="2:2" ht="15.75" customHeight="1" x14ac:dyDescent="0.25">
      <c r="B165" s="145"/>
    </row>
    <row r="166" spans="2:2" ht="15.75" customHeight="1" x14ac:dyDescent="0.25">
      <c r="B166" s="145"/>
    </row>
    <row r="167" spans="2:2" ht="15.75" customHeight="1" x14ac:dyDescent="0.25">
      <c r="B167" s="145"/>
    </row>
    <row r="168" spans="2:2" ht="15.75" customHeight="1" x14ac:dyDescent="0.25">
      <c r="B168" s="145"/>
    </row>
    <row r="169" spans="2:2" ht="15.75" customHeight="1" x14ac:dyDescent="0.25">
      <c r="B169" s="145"/>
    </row>
    <row r="170" spans="2:2" ht="15.75" customHeight="1" x14ac:dyDescent="0.25">
      <c r="B170" s="145"/>
    </row>
    <row r="171" spans="2:2" ht="15.75" customHeight="1" x14ac:dyDescent="0.25">
      <c r="B171" s="145"/>
    </row>
    <row r="172" spans="2:2" ht="15.75" customHeight="1" x14ac:dyDescent="0.25">
      <c r="B172" s="145"/>
    </row>
    <row r="173" spans="2:2" ht="15.75" customHeight="1" x14ac:dyDescent="0.25">
      <c r="B173" s="145"/>
    </row>
    <row r="174" spans="2:2" ht="15.75" customHeight="1" x14ac:dyDescent="0.25">
      <c r="B174" s="145"/>
    </row>
    <row r="175" spans="2:2" ht="15.75" customHeight="1" x14ac:dyDescent="0.25">
      <c r="B175" s="145"/>
    </row>
    <row r="176" spans="2:2" ht="15.75" customHeight="1" x14ac:dyDescent="0.25">
      <c r="B176" s="145"/>
    </row>
    <row r="177" spans="2:2" ht="15.75" customHeight="1" x14ac:dyDescent="0.25">
      <c r="B177" s="145"/>
    </row>
    <row r="178" spans="2:2" ht="15.75" customHeight="1" x14ac:dyDescent="0.25">
      <c r="B178" s="145"/>
    </row>
    <row r="179" spans="2:2" ht="15.75" customHeight="1" x14ac:dyDescent="0.25">
      <c r="B179" s="145"/>
    </row>
    <row r="180" spans="2:2" ht="15.75" customHeight="1" x14ac:dyDescent="0.25">
      <c r="B180" s="145"/>
    </row>
    <row r="181" spans="2:2" ht="15.75" customHeight="1" x14ac:dyDescent="0.25">
      <c r="B181" s="145"/>
    </row>
    <row r="182" spans="2:2" ht="15.75" customHeight="1" x14ac:dyDescent="0.25">
      <c r="B182" s="145"/>
    </row>
    <row r="183" spans="2:2" ht="15.75" customHeight="1" x14ac:dyDescent="0.25">
      <c r="B183" s="145"/>
    </row>
    <row r="184" spans="2:2" ht="15.75" customHeight="1" x14ac:dyDescent="0.25">
      <c r="B184" s="145"/>
    </row>
    <row r="185" spans="2:2" ht="15.75" customHeight="1" x14ac:dyDescent="0.25">
      <c r="B185" s="145"/>
    </row>
    <row r="186" spans="2:2" ht="15.75" customHeight="1" x14ac:dyDescent="0.25">
      <c r="B186" s="145"/>
    </row>
    <row r="187" spans="2:2" ht="15.75" customHeight="1" x14ac:dyDescent="0.25">
      <c r="B187" s="145"/>
    </row>
    <row r="188" spans="2:2" ht="15.75" customHeight="1" x14ac:dyDescent="0.25">
      <c r="B188" s="145"/>
    </row>
    <row r="189" spans="2:2" ht="15.75" customHeight="1" x14ac:dyDescent="0.25">
      <c r="B189" s="145"/>
    </row>
    <row r="190" spans="2:2" ht="15.75" customHeight="1" x14ac:dyDescent="0.25">
      <c r="B190" s="145"/>
    </row>
    <row r="191" spans="2:2" ht="15.75" customHeight="1" x14ac:dyDescent="0.25">
      <c r="B191" s="145"/>
    </row>
    <row r="192" spans="2:2" ht="15.75" customHeight="1" x14ac:dyDescent="0.25">
      <c r="B192" s="145"/>
    </row>
    <row r="193" spans="2:2" ht="15.75" customHeight="1" x14ac:dyDescent="0.25">
      <c r="B193" s="145"/>
    </row>
    <row r="194" spans="2:2" ht="15.75" customHeight="1" x14ac:dyDescent="0.25">
      <c r="B194" s="145"/>
    </row>
    <row r="195" spans="2:2" ht="15.75" customHeight="1" x14ac:dyDescent="0.25">
      <c r="B195" s="145"/>
    </row>
    <row r="196" spans="2:2" ht="15.75" customHeight="1" x14ac:dyDescent="0.25">
      <c r="B196" s="145"/>
    </row>
    <row r="197" spans="2:2" ht="15.75" customHeight="1" x14ac:dyDescent="0.25">
      <c r="B197" s="145"/>
    </row>
    <row r="198" spans="2:2" ht="15.75" customHeight="1" x14ac:dyDescent="0.25">
      <c r="B198" s="145"/>
    </row>
    <row r="199" spans="2:2" ht="15.75" customHeight="1" x14ac:dyDescent="0.25">
      <c r="B199" s="145"/>
    </row>
    <row r="200" spans="2:2" ht="15.75" customHeight="1" x14ac:dyDescent="0.25">
      <c r="B200" s="145"/>
    </row>
    <row r="201" spans="2:2" ht="15.75" customHeight="1" x14ac:dyDescent="0.25">
      <c r="B201" s="145"/>
    </row>
    <row r="202" spans="2:2" ht="15.75" customHeight="1" x14ac:dyDescent="0.25">
      <c r="B202" s="145"/>
    </row>
    <row r="203" spans="2:2" ht="15.75" customHeight="1" x14ac:dyDescent="0.25">
      <c r="B203" s="145"/>
    </row>
    <row r="204" spans="2:2" ht="15.75" customHeight="1" x14ac:dyDescent="0.25">
      <c r="B204" s="145"/>
    </row>
    <row r="205" spans="2:2" ht="15.75" customHeight="1" x14ac:dyDescent="0.25">
      <c r="B205" s="145"/>
    </row>
    <row r="206" spans="2:2" ht="15.75" customHeight="1" x14ac:dyDescent="0.25">
      <c r="B206" s="145"/>
    </row>
    <row r="207" spans="2:2" ht="15.75" customHeight="1" x14ac:dyDescent="0.25">
      <c r="B207" s="145"/>
    </row>
    <row r="208" spans="2:2" ht="15.75" customHeight="1" x14ac:dyDescent="0.25">
      <c r="B208" s="145"/>
    </row>
    <row r="209" spans="2:2" ht="15.75" customHeight="1" x14ac:dyDescent="0.25">
      <c r="B209" s="145"/>
    </row>
    <row r="210" spans="2:2" ht="15.75" customHeight="1" x14ac:dyDescent="0.25">
      <c r="B210" s="145"/>
    </row>
    <row r="211" spans="2:2" ht="15.75" customHeight="1" x14ac:dyDescent="0.25">
      <c r="B211" s="145"/>
    </row>
    <row r="212" spans="2:2" ht="15.75" customHeight="1" x14ac:dyDescent="0.25">
      <c r="B212" s="145"/>
    </row>
    <row r="213" spans="2:2" ht="15.75" customHeight="1" x14ac:dyDescent="0.25">
      <c r="B213" s="145"/>
    </row>
    <row r="214" spans="2:2" ht="15.75" customHeight="1" x14ac:dyDescent="0.25">
      <c r="B214" s="145"/>
    </row>
    <row r="215" spans="2:2" ht="15.75" customHeight="1" x14ac:dyDescent="0.25">
      <c r="B215" s="145"/>
    </row>
    <row r="216" spans="2:2" ht="15.75" customHeight="1" x14ac:dyDescent="0.25">
      <c r="B216" s="145"/>
    </row>
    <row r="217" spans="2:2" ht="15.75" customHeight="1" x14ac:dyDescent="0.25">
      <c r="B217" s="145"/>
    </row>
    <row r="218" spans="2:2" ht="15.75" customHeight="1" x14ac:dyDescent="0.25">
      <c r="B218" s="145"/>
    </row>
    <row r="219" spans="2:2" ht="15.75" customHeight="1" x14ac:dyDescent="0.25">
      <c r="B219" s="145"/>
    </row>
    <row r="220" spans="2:2" ht="15.75" customHeight="1" x14ac:dyDescent="0.25">
      <c r="B220" s="145"/>
    </row>
    <row r="221" spans="2:2" ht="15.75" customHeight="1" x14ac:dyDescent="0.25">
      <c r="B221" s="145"/>
    </row>
    <row r="222" spans="2:2" ht="15.75" customHeight="1" x14ac:dyDescent="0.25">
      <c r="B222" s="145"/>
    </row>
    <row r="223" spans="2:2" ht="15.75" customHeight="1" x14ac:dyDescent="0.25">
      <c r="B223" s="145"/>
    </row>
    <row r="224" spans="2:2" ht="15.75" customHeight="1" x14ac:dyDescent="0.25">
      <c r="B224" s="145"/>
    </row>
    <row r="225" spans="2:2" ht="15.75" customHeight="1" x14ac:dyDescent="0.25">
      <c r="B225" s="145"/>
    </row>
    <row r="226" spans="2:2" ht="15.75" customHeight="1" x14ac:dyDescent="0.25">
      <c r="B226" s="145"/>
    </row>
    <row r="227" spans="2:2" ht="15.75" customHeight="1" x14ac:dyDescent="0.25">
      <c r="B227" s="145"/>
    </row>
    <row r="228" spans="2:2" ht="15.75" customHeight="1" x14ac:dyDescent="0.25">
      <c r="B228" s="145"/>
    </row>
    <row r="229" spans="2:2" ht="15.75" customHeight="1" x14ac:dyDescent="0.25">
      <c r="B229" s="145"/>
    </row>
    <row r="230" spans="2:2" ht="15.75" customHeight="1" x14ac:dyDescent="0.25">
      <c r="B230" s="145"/>
    </row>
    <row r="231" spans="2:2" ht="15.75" customHeight="1" x14ac:dyDescent="0.25">
      <c r="B231" s="145"/>
    </row>
    <row r="232" spans="2:2" ht="15.75" customHeight="1" x14ac:dyDescent="0.25">
      <c r="B232" s="145"/>
    </row>
    <row r="233" spans="2:2" ht="15.75" customHeight="1" x14ac:dyDescent="0.25">
      <c r="B233" s="145"/>
    </row>
    <row r="234" spans="2:2" ht="15.75" customHeight="1" x14ac:dyDescent="0.25">
      <c r="B234" s="145"/>
    </row>
    <row r="235" spans="2:2" ht="15.75" customHeight="1" x14ac:dyDescent="0.25">
      <c r="B235" s="145"/>
    </row>
    <row r="236" spans="2:2" ht="15.75" customHeight="1" x14ac:dyDescent="0.25">
      <c r="B236" s="145"/>
    </row>
    <row r="237" spans="2:2" ht="15.75" customHeight="1" x14ac:dyDescent="0.25">
      <c r="B237" s="145"/>
    </row>
    <row r="238" spans="2:2" ht="15.75" customHeight="1" x14ac:dyDescent="0.25">
      <c r="B238" s="145"/>
    </row>
    <row r="239" spans="2:2" ht="15.75" customHeight="1" x14ac:dyDescent="0.25">
      <c r="B239" s="145"/>
    </row>
    <row r="240" spans="2:2" ht="15.75" customHeight="1" x14ac:dyDescent="0.25">
      <c r="B240" s="145"/>
    </row>
    <row r="241" spans="2:2" ht="15.75" customHeight="1" x14ac:dyDescent="0.25">
      <c r="B241" s="145"/>
    </row>
    <row r="242" spans="2:2" ht="15.75" customHeight="1" x14ac:dyDescent="0.25">
      <c r="B242" s="145"/>
    </row>
    <row r="243" spans="2:2" ht="15.75" customHeight="1" x14ac:dyDescent="0.25">
      <c r="B243" s="145"/>
    </row>
    <row r="244" spans="2:2" ht="15.75" customHeight="1" x14ac:dyDescent="0.25">
      <c r="B244" s="145"/>
    </row>
    <row r="245" spans="2:2" ht="15.75" customHeight="1" x14ac:dyDescent="0.25">
      <c r="B245" s="145"/>
    </row>
    <row r="246" spans="2:2" ht="15.75" customHeight="1" x14ac:dyDescent="0.25">
      <c r="B246" s="145"/>
    </row>
    <row r="247" spans="2:2" ht="15.75" customHeight="1" x14ac:dyDescent="0.25">
      <c r="B247" s="145"/>
    </row>
    <row r="248" spans="2:2" ht="15.75" customHeight="1" x14ac:dyDescent="0.25">
      <c r="B248" s="145"/>
    </row>
    <row r="249" spans="2:2" ht="15.75" customHeight="1" x14ac:dyDescent="0.25">
      <c r="B249" s="145"/>
    </row>
    <row r="250" spans="2:2" ht="15.75" customHeight="1" x14ac:dyDescent="0.25">
      <c r="B250" s="145"/>
    </row>
    <row r="251" spans="2:2" ht="15.75" customHeight="1" x14ac:dyDescent="0.25">
      <c r="B251" s="145"/>
    </row>
    <row r="252" spans="2:2" ht="15.75" customHeight="1" x14ac:dyDescent="0.25">
      <c r="B252" s="145"/>
    </row>
    <row r="253" spans="2:2" ht="15.75" customHeight="1" x14ac:dyDescent="0.25">
      <c r="B253" s="145"/>
    </row>
    <row r="254" spans="2:2" ht="15.75" customHeight="1" x14ac:dyDescent="0.25">
      <c r="B254" s="145"/>
    </row>
    <row r="255" spans="2:2" ht="15.75" customHeight="1" x14ac:dyDescent="0.25">
      <c r="B255" s="145"/>
    </row>
    <row r="256" spans="2:2" ht="15.75" customHeight="1" x14ac:dyDescent="0.25">
      <c r="B256" s="145"/>
    </row>
    <row r="257" spans="2:2" ht="15.75" customHeight="1" x14ac:dyDescent="0.25">
      <c r="B257" s="145"/>
    </row>
    <row r="258" spans="2:2" ht="15.75" customHeight="1" x14ac:dyDescent="0.25">
      <c r="B258" s="145"/>
    </row>
    <row r="259" spans="2:2" ht="15.75" customHeight="1" x14ac:dyDescent="0.25">
      <c r="B259" s="145"/>
    </row>
    <row r="260" spans="2:2" ht="15.75" customHeight="1" x14ac:dyDescent="0.25">
      <c r="B260" s="145"/>
    </row>
    <row r="261" spans="2:2" ht="15.75" customHeight="1" x14ac:dyDescent="0.25">
      <c r="B261" s="145"/>
    </row>
    <row r="262" spans="2:2" ht="15.75" customHeight="1" x14ac:dyDescent="0.25">
      <c r="B262" s="145"/>
    </row>
    <row r="263" spans="2:2" ht="15.75" customHeight="1" x14ac:dyDescent="0.25">
      <c r="B263" s="145"/>
    </row>
    <row r="264" spans="2:2" ht="15.75" customHeight="1" x14ac:dyDescent="0.25">
      <c r="B264" s="145"/>
    </row>
    <row r="265" spans="2:2" ht="15.75" customHeight="1" x14ac:dyDescent="0.25">
      <c r="B265" s="145"/>
    </row>
    <row r="266" spans="2:2" ht="15.75" customHeight="1" x14ac:dyDescent="0.25">
      <c r="B266" s="145"/>
    </row>
    <row r="267" spans="2:2" ht="15.75" customHeight="1" x14ac:dyDescent="0.25">
      <c r="B267" s="145"/>
    </row>
    <row r="268" spans="2:2" ht="15.75" customHeight="1" x14ac:dyDescent="0.25">
      <c r="B268" s="145"/>
    </row>
    <row r="269" spans="2:2" ht="15.75" customHeight="1" x14ac:dyDescent="0.25">
      <c r="B269" s="145"/>
    </row>
    <row r="270" spans="2:2" ht="15.75" customHeight="1" x14ac:dyDescent="0.25">
      <c r="B270" s="145"/>
    </row>
    <row r="271" spans="2:2" ht="15.75" customHeight="1" x14ac:dyDescent="0.25">
      <c r="B271" s="145"/>
    </row>
    <row r="272" spans="2:2" ht="15.75" customHeight="1" x14ac:dyDescent="0.25">
      <c r="B272" s="145"/>
    </row>
    <row r="273" spans="2:2" ht="15.75" customHeight="1" x14ac:dyDescent="0.25">
      <c r="B273" s="145"/>
    </row>
    <row r="274" spans="2:2" ht="15.75" customHeight="1" x14ac:dyDescent="0.25">
      <c r="B274" s="145"/>
    </row>
    <row r="275" spans="2:2" ht="15.75" customHeight="1" x14ac:dyDescent="0.25">
      <c r="B275" s="145"/>
    </row>
    <row r="276" spans="2:2" ht="15.75" customHeight="1" x14ac:dyDescent="0.25">
      <c r="B276" s="145"/>
    </row>
    <row r="277" spans="2:2" ht="15.75" customHeight="1" x14ac:dyDescent="0.25">
      <c r="B277" s="145"/>
    </row>
    <row r="278" spans="2:2" ht="15.75" customHeight="1" x14ac:dyDescent="0.25">
      <c r="B278" s="145"/>
    </row>
    <row r="279" spans="2:2" ht="15.75" customHeight="1" x14ac:dyDescent="0.25">
      <c r="B279" s="145"/>
    </row>
    <row r="280" spans="2:2" ht="15.75" customHeight="1" x14ac:dyDescent="0.25">
      <c r="B280" s="145"/>
    </row>
    <row r="281" spans="2:2" ht="15.75" customHeight="1" x14ac:dyDescent="0.25">
      <c r="B281" s="145"/>
    </row>
    <row r="282" spans="2:2" ht="15.75" customHeight="1" x14ac:dyDescent="0.25">
      <c r="B282" s="145"/>
    </row>
    <row r="283" spans="2:2" ht="15.75" customHeight="1" x14ac:dyDescent="0.25">
      <c r="B283" s="145"/>
    </row>
    <row r="284" spans="2:2" ht="15.75" customHeight="1" x14ac:dyDescent="0.25">
      <c r="B284" s="145"/>
    </row>
    <row r="285" spans="2:2" ht="15.75" customHeight="1" x14ac:dyDescent="0.25">
      <c r="B285" s="145"/>
    </row>
    <row r="286" spans="2:2" ht="15.75" customHeight="1" x14ac:dyDescent="0.25">
      <c r="B286" s="145"/>
    </row>
    <row r="287" spans="2:2" ht="15.75" customHeight="1" x14ac:dyDescent="0.25">
      <c r="B287" s="145"/>
    </row>
    <row r="288" spans="2:2" ht="15.75" customHeight="1" x14ac:dyDescent="0.25">
      <c r="B288" s="145"/>
    </row>
    <row r="289" spans="2:2" ht="15.75" customHeight="1" x14ac:dyDescent="0.25">
      <c r="B289" s="145"/>
    </row>
    <row r="290" spans="2:2" ht="15.75" customHeight="1" x14ac:dyDescent="0.25">
      <c r="B290" s="145"/>
    </row>
    <row r="291" spans="2:2" ht="15.75" customHeight="1" x14ac:dyDescent="0.25">
      <c r="B291" s="145"/>
    </row>
    <row r="292" spans="2:2" ht="15.75" customHeight="1" x14ac:dyDescent="0.25">
      <c r="B292" s="145"/>
    </row>
    <row r="293" spans="2:2" ht="15.75" customHeight="1" x14ac:dyDescent="0.25">
      <c r="B293" s="145"/>
    </row>
    <row r="294" spans="2:2" ht="15.75" customHeight="1" x14ac:dyDescent="0.25">
      <c r="B294" s="145"/>
    </row>
    <row r="295" spans="2:2" ht="15.75" customHeight="1" x14ac:dyDescent="0.25">
      <c r="B295" s="145"/>
    </row>
    <row r="296" spans="2:2" ht="15.75" customHeight="1" x14ac:dyDescent="0.25">
      <c r="B296" s="145"/>
    </row>
    <row r="297" spans="2:2" ht="15.75" customHeight="1" x14ac:dyDescent="0.25">
      <c r="B297" s="145"/>
    </row>
    <row r="298" spans="2:2" ht="15.75" customHeight="1" x14ac:dyDescent="0.25">
      <c r="B298" s="145"/>
    </row>
    <row r="299" spans="2:2" ht="15.75" customHeight="1" x14ac:dyDescent="0.25">
      <c r="B299" s="145"/>
    </row>
    <row r="300" spans="2:2" ht="15.75" customHeight="1" x14ac:dyDescent="0.25">
      <c r="B300" s="145"/>
    </row>
    <row r="301" spans="2:2" ht="15.75" customHeight="1" x14ac:dyDescent="0.25">
      <c r="B301" s="145"/>
    </row>
    <row r="302" spans="2:2" ht="15.75" customHeight="1" x14ac:dyDescent="0.25">
      <c r="B302" s="145"/>
    </row>
    <row r="303" spans="2:2" ht="15.75" customHeight="1" x14ac:dyDescent="0.25">
      <c r="B303" s="145"/>
    </row>
    <row r="304" spans="2:2" ht="15.75" customHeight="1" x14ac:dyDescent="0.25">
      <c r="B304" s="145"/>
    </row>
    <row r="305" spans="2:2" ht="15.75" customHeight="1" x14ac:dyDescent="0.25">
      <c r="B305" s="145"/>
    </row>
    <row r="306" spans="2:2" ht="15.75" customHeight="1" x14ac:dyDescent="0.25">
      <c r="B306" s="145"/>
    </row>
    <row r="307" spans="2:2" ht="15.75" customHeight="1" x14ac:dyDescent="0.25">
      <c r="B307" s="145"/>
    </row>
    <row r="308" spans="2:2" ht="15.75" customHeight="1" x14ac:dyDescent="0.25">
      <c r="B308" s="145"/>
    </row>
    <row r="309" spans="2:2" ht="15.75" customHeight="1" x14ac:dyDescent="0.25">
      <c r="B309" s="145"/>
    </row>
    <row r="310" spans="2:2" ht="15.75" customHeight="1" x14ac:dyDescent="0.25">
      <c r="B310" s="145"/>
    </row>
    <row r="311" spans="2:2" ht="15.75" customHeight="1" x14ac:dyDescent="0.25">
      <c r="B311" s="145"/>
    </row>
    <row r="312" spans="2:2" ht="15.75" customHeight="1" x14ac:dyDescent="0.25">
      <c r="B312" s="145"/>
    </row>
    <row r="313" spans="2:2" ht="15.75" customHeight="1" x14ac:dyDescent="0.25">
      <c r="B313" s="145"/>
    </row>
    <row r="314" spans="2:2" ht="15.75" customHeight="1" x14ac:dyDescent="0.25">
      <c r="B314" s="145"/>
    </row>
    <row r="315" spans="2:2" ht="15.75" customHeight="1" x14ac:dyDescent="0.25">
      <c r="B315" s="145"/>
    </row>
    <row r="316" spans="2:2" ht="15.75" customHeight="1" x14ac:dyDescent="0.25">
      <c r="B316" s="145"/>
    </row>
    <row r="317" spans="2:2" ht="15.75" customHeight="1" x14ac:dyDescent="0.25">
      <c r="B317" s="145"/>
    </row>
    <row r="318" spans="2:2" ht="15.75" customHeight="1" x14ac:dyDescent="0.25">
      <c r="B318" s="145"/>
    </row>
    <row r="319" spans="2:2" ht="15.75" customHeight="1" x14ac:dyDescent="0.25">
      <c r="B319" s="145"/>
    </row>
    <row r="320" spans="2:2" ht="15.75" customHeight="1" x14ac:dyDescent="0.25">
      <c r="B320" s="145"/>
    </row>
    <row r="321" spans="2:2" ht="15.75" customHeight="1" x14ac:dyDescent="0.25">
      <c r="B321" s="145"/>
    </row>
    <row r="322" spans="2:2" ht="15.75" customHeight="1" x14ac:dyDescent="0.25">
      <c r="B322" s="145"/>
    </row>
    <row r="323" spans="2:2" ht="15.75" customHeight="1" x14ac:dyDescent="0.25">
      <c r="B323" s="145"/>
    </row>
    <row r="324" spans="2:2" ht="15.75" customHeight="1" x14ac:dyDescent="0.25">
      <c r="B324" s="145"/>
    </row>
    <row r="325" spans="2:2" ht="15.75" customHeight="1" x14ac:dyDescent="0.25">
      <c r="B325" s="145"/>
    </row>
    <row r="326" spans="2:2" ht="15.75" customHeight="1" x14ac:dyDescent="0.25">
      <c r="B326" s="145"/>
    </row>
    <row r="327" spans="2:2" ht="15.75" customHeight="1" x14ac:dyDescent="0.25">
      <c r="B327" s="145"/>
    </row>
    <row r="328" spans="2:2" ht="15.75" customHeight="1" x14ac:dyDescent="0.25">
      <c r="B328" s="145"/>
    </row>
    <row r="329" spans="2:2" ht="15.75" customHeight="1" x14ac:dyDescent="0.25">
      <c r="B329" s="145"/>
    </row>
    <row r="330" spans="2:2" ht="15.75" customHeight="1" x14ac:dyDescent="0.25">
      <c r="B330" s="145"/>
    </row>
    <row r="331" spans="2:2" ht="15.75" customHeight="1" x14ac:dyDescent="0.25">
      <c r="B331" s="145"/>
    </row>
    <row r="332" spans="2:2" ht="15.75" customHeight="1" x14ac:dyDescent="0.25">
      <c r="B332" s="145"/>
    </row>
    <row r="333" spans="2:2" ht="15.75" customHeight="1" x14ac:dyDescent="0.25">
      <c r="B333" s="145"/>
    </row>
    <row r="334" spans="2:2" ht="15.75" customHeight="1" x14ac:dyDescent="0.25">
      <c r="B334" s="145"/>
    </row>
    <row r="335" spans="2:2" ht="15.75" customHeight="1" x14ac:dyDescent="0.25">
      <c r="B335" s="145"/>
    </row>
    <row r="336" spans="2:2" ht="15.75" customHeight="1" x14ac:dyDescent="0.25">
      <c r="B336" s="145"/>
    </row>
    <row r="337" spans="2:2" ht="15.75" customHeight="1" x14ac:dyDescent="0.25">
      <c r="B337" s="145"/>
    </row>
    <row r="338" spans="2:2" ht="15.75" customHeight="1" x14ac:dyDescent="0.25">
      <c r="B338" s="145"/>
    </row>
    <row r="339" spans="2:2" ht="15.75" customHeight="1" x14ac:dyDescent="0.25">
      <c r="B339" s="145"/>
    </row>
    <row r="340" spans="2:2" ht="15.75" customHeight="1" x14ac:dyDescent="0.25">
      <c r="B340" s="145"/>
    </row>
    <row r="341" spans="2:2" ht="15.75" customHeight="1" x14ac:dyDescent="0.25">
      <c r="B341" s="145"/>
    </row>
    <row r="342" spans="2:2" ht="15.75" customHeight="1" x14ac:dyDescent="0.25">
      <c r="B342" s="145"/>
    </row>
    <row r="343" spans="2:2" ht="15.75" customHeight="1" x14ac:dyDescent="0.25">
      <c r="B343" s="145"/>
    </row>
    <row r="344" spans="2:2" ht="15.75" customHeight="1" x14ac:dyDescent="0.25">
      <c r="B344" s="145"/>
    </row>
    <row r="345" spans="2:2" ht="15.75" customHeight="1" x14ac:dyDescent="0.25">
      <c r="B345" s="145"/>
    </row>
    <row r="346" spans="2:2" ht="15.75" customHeight="1" x14ac:dyDescent="0.25">
      <c r="B346" s="145"/>
    </row>
    <row r="347" spans="2:2" ht="15.75" customHeight="1" x14ac:dyDescent="0.25">
      <c r="B347" s="145"/>
    </row>
    <row r="348" spans="2:2" ht="15.75" customHeight="1" x14ac:dyDescent="0.25">
      <c r="B348" s="145"/>
    </row>
    <row r="349" spans="2:2" ht="15.75" customHeight="1" x14ac:dyDescent="0.25">
      <c r="B349" s="145"/>
    </row>
    <row r="350" spans="2:2" ht="15.75" customHeight="1" x14ac:dyDescent="0.25">
      <c r="B350" s="145"/>
    </row>
    <row r="351" spans="2:2" ht="15.75" customHeight="1" x14ac:dyDescent="0.25">
      <c r="B351" s="145"/>
    </row>
    <row r="352" spans="2:2" ht="15.75" customHeight="1" x14ac:dyDescent="0.25">
      <c r="B352" s="145"/>
    </row>
    <row r="353" spans="2:2" ht="15.75" customHeight="1" x14ac:dyDescent="0.25">
      <c r="B353" s="145"/>
    </row>
    <row r="354" spans="2:2" ht="15.75" customHeight="1" x14ac:dyDescent="0.25">
      <c r="B354" s="145"/>
    </row>
    <row r="355" spans="2:2" ht="15.75" customHeight="1" x14ac:dyDescent="0.25">
      <c r="B355" s="145"/>
    </row>
    <row r="356" spans="2:2" ht="15.75" customHeight="1" x14ac:dyDescent="0.25">
      <c r="B356" s="145"/>
    </row>
    <row r="357" spans="2:2" ht="15.75" customHeight="1" x14ac:dyDescent="0.25">
      <c r="B357" s="145"/>
    </row>
    <row r="358" spans="2:2" ht="15.75" customHeight="1" x14ac:dyDescent="0.25">
      <c r="B358" s="145"/>
    </row>
    <row r="359" spans="2:2" ht="15.75" customHeight="1" x14ac:dyDescent="0.25">
      <c r="B359" s="145"/>
    </row>
    <row r="360" spans="2:2" ht="15.75" customHeight="1" x14ac:dyDescent="0.25">
      <c r="B360" s="145"/>
    </row>
    <row r="361" spans="2:2" ht="15.75" customHeight="1" x14ac:dyDescent="0.25">
      <c r="B361" s="145"/>
    </row>
    <row r="362" spans="2:2" ht="15.75" customHeight="1" x14ac:dyDescent="0.25">
      <c r="B362" s="145"/>
    </row>
    <row r="363" spans="2:2" ht="15.75" customHeight="1" x14ac:dyDescent="0.25">
      <c r="B363" s="145"/>
    </row>
    <row r="364" spans="2:2" ht="15.75" customHeight="1" x14ac:dyDescent="0.25">
      <c r="B364" s="145"/>
    </row>
    <row r="365" spans="2:2" ht="15.75" customHeight="1" x14ac:dyDescent="0.25">
      <c r="B365" s="145"/>
    </row>
    <row r="366" spans="2:2" ht="15.75" customHeight="1" x14ac:dyDescent="0.25">
      <c r="B366" s="145"/>
    </row>
    <row r="367" spans="2:2" ht="15.75" customHeight="1" x14ac:dyDescent="0.25">
      <c r="B367" s="145"/>
    </row>
    <row r="368" spans="2:2" ht="15.75" customHeight="1" x14ac:dyDescent="0.25">
      <c r="B368" s="145"/>
    </row>
    <row r="369" spans="2:2" ht="15.75" customHeight="1" x14ac:dyDescent="0.25">
      <c r="B369" s="145"/>
    </row>
    <row r="370" spans="2:2" ht="15.75" customHeight="1" x14ac:dyDescent="0.25">
      <c r="B370" s="145"/>
    </row>
    <row r="371" spans="2:2" ht="15.75" customHeight="1" x14ac:dyDescent="0.25">
      <c r="B371" s="145"/>
    </row>
    <row r="372" spans="2:2" ht="15.75" customHeight="1" x14ac:dyDescent="0.25">
      <c r="B372" s="145"/>
    </row>
    <row r="373" spans="2:2" ht="15.75" customHeight="1" x14ac:dyDescent="0.25">
      <c r="B373" s="145"/>
    </row>
    <row r="374" spans="2:2" ht="15.75" customHeight="1" x14ac:dyDescent="0.25">
      <c r="B374" s="145"/>
    </row>
    <row r="375" spans="2:2" ht="15.75" customHeight="1" x14ac:dyDescent="0.25">
      <c r="B375" s="145"/>
    </row>
    <row r="376" spans="2:2" ht="15.75" customHeight="1" x14ac:dyDescent="0.25">
      <c r="B376" s="145"/>
    </row>
    <row r="377" spans="2:2" ht="15.75" customHeight="1" x14ac:dyDescent="0.25">
      <c r="B377" s="145"/>
    </row>
    <row r="378" spans="2:2" ht="15.75" customHeight="1" x14ac:dyDescent="0.25">
      <c r="B378" s="145"/>
    </row>
    <row r="379" spans="2:2" ht="15.75" customHeight="1" x14ac:dyDescent="0.25">
      <c r="B379" s="145"/>
    </row>
    <row r="380" spans="2:2" ht="15.75" customHeight="1" x14ac:dyDescent="0.25">
      <c r="B380" s="145"/>
    </row>
    <row r="381" spans="2:2" ht="15.75" customHeight="1" x14ac:dyDescent="0.25">
      <c r="B381" s="145"/>
    </row>
    <row r="382" spans="2:2" ht="15.75" customHeight="1" x14ac:dyDescent="0.25">
      <c r="B382" s="145"/>
    </row>
    <row r="383" spans="2:2" ht="15.75" customHeight="1" x14ac:dyDescent="0.25">
      <c r="B383" s="145"/>
    </row>
    <row r="384" spans="2:2" ht="15.75" customHeight="1" x14ac:dyDescent="0.25">
      <c r="B384" s="145"/>
    </row>
    <row r="385" spans="2:2" ht="15.75" customHeight="1" x14ac:dyDescent="0.25">
      <c r="B385" s="145"/>
    </row>
    <row r="386" spans="2:2" ht="15.75" customHeight="1" x14ac:dyDescent="0.25">
      <c r="B386" s="145"/>
    </row>
    <row r="387" spans="2:2" ht="15.75" customHeight="1" x14ac:dyDescent="0.25">
      <c r="B387" s="145"/>
    </row>
    <row r="388" spans="2:2" ht="15.75" customHeight="1" x14ac:dyDescent="0.25">
      <c r="B388" s="145"/>
    </row>
    <row r="389" spans="2:2" ht="15.75" customHeight="1" x14ac:dyDescent="0.25">
      <c r="B389" s="145"/>
    </row>
    <row r="390" spans="2:2" ht="15.75" customHeight="1" x14ac:dyDescent="0.25">
      <c r="B390" s="145"/>
    </row>
    <row r="391" spans="2:2" ht="15.75" customHeight="1" x14ac:dyDescent="0.25">
      <c r="B391" s="145"/>
    </row>
    <row r="392" spans="2:2" ht="15.75" customHeight="1" x14ac:dyDescent="0.25">
      <c r="B392" s="145"/>
    </row>
    <row r="393" spans="2:2" ht="15.75" customHeight="1" x14ac:dyDescent="0.25">
      <c r="B393" s="145"/>
    </row>
    <row r="394" spans="2:2" ht="15.75" customHeight="1" x14ac:dyDescent="0.25">
      <c r="B394" s="145"/>
    </row>
    <row r="395" spans="2:2" ht="15.75" customHeight="1" x14ac:dyDescent="0.25">
      <c r="B395" s="145"/>
    </row>
    <row r="396" spans="2:2" ht="15.75" customHeight="1" x14ac:dyDescent="0.25">
      <c r="B396" s="145"/>
    </row>
    <row r="397" spans="2:2" ht="15.75" customHeight="1" x14ac:dyDescent="0.25">
      <c r="B397" s="145"/>
    </row>
    <row r="398" spans="2:2" ht="15.75" customHeight="1" x14ac:dyDescent="0.25">
      <c r="B398" s="145"/>
    </row>
    <row r="399" spans="2:2" ht="15.75" customHeight="1" x14ac:dyDescent="0.25">
      <c r="B399" s="145"/>
    </row>
    <row r="400" spans="2:2" ht="15.75" customHeight="1" x14ac:dyDescent="0.25">
      <c r="B400" s="145"/>
    </row>
    <row r="401" spans="2:2" ht="15.75" customHeight="1" x14ac:dyDescent="0.25">
      <c r="B401" s="145"/>
    </row>
    <row r="402" spans="2:2" ht="15.75" customHeight="1" x14ac:dyDescent="0.25">
      <c r="B402" s="145"/>
    </row>
    <row r="403" spans="2:2" ht="15.75" customHeight="1" x14ac:dyDescent="0.25">
      <c r="B403" s="145"/>
    </row>
    <row r="404" spans="2:2" ht="15.75" customHeight="1" x14ac:dyDescent="0.25">
      <c r="B404" s="145"/>
    </row>
    <row r="405" spans="2:2" ht="15.75" customHeight="1" x14ac:dyDescent="0.25">
      <c r="B405" s="145"/>
    </row>
    <row r="406" spans="2:2" ht="15.75" customHeight="1" x14ac:dyDescent="0.25">
      <c r="B406" s="145"/>
    </row>
    <row r="407" spans="2:2" ht="15.75" customHeight="1" x14ac:dyDescent="0.25">
      <c r="B407" s="145"/>
    </row>
    <row r="408" spans="2:2" ht="15.75" customHeight="1" x14ac:dyDescent="0.25">
      <c r="B408" s="145"/>
    </row>
    <row r="409" spans="2:2" ht="15.75" customHeight="1" x14ac:dyDescent="0.25">
      <c r="B409" s="145"/>
    </row>
    <row r="410" spans="2:2" ht="15.75" customHeight="1" x14ac:dyDescent="0.25">
      <c r="B410" s="145"/>
    </row>
    <row r="411" spans="2:2" ht="15.75" customHeight="1" x14ac:dyDescent="0.25">
      <c r="B411" s="145"/>
    </row>
    <row r="412" spans="2:2" ht="15.75" customHeight="1" x14ac:dyDescent="0.25">
      <c r="B412" s="145"/>
    </row>
    <row r="413" spans="2:2" ht="15.75" customHeight="1" x14ac:dyDescent="0.25">
      <c r="B413" s="145"/>
    </row>
    <row r="414" spans="2:2" ht="15.75" customHeight="1" x14ac:dyDescent="0.25">
      <c r="B414" s="145"/>
    </row>
    <row r="415" spans="2:2" ht="15.75" customHeight="1" x14ac:dyDescent="0.25">
      <c r="B415" s="145"/>
    </row>
    <row r="416" spans="2:2" ht="15.75" customHeight="1" x14ac:dyDescent="0.25">
      <c r="B416" s="145"/>
    </row>
    <row r="417" spans="2:2" ht="15.75" customHeight="1" x14ac:dyDescent="0.25">
      <c r="B417" s="145"/>
    </row>
    <row r="418" spans="2:2" ht="15.75" customHeight="1" x14ac:dyDescent="0.25">
      <c r="B418" s="145"/>
    </row>
    <row r="419" spans="2:2" ht="15.75" customHeight="1" x14ac:dyDescent="0.25">
      <c r="B419" s="145"/>
    </row>
    <row r="420" spans="2:2" ht="15.75" customHeight="1" x14ac:dyDescent="0.25">
      <c r="B420" s="145"/>
    </row>
    <row r="421" spans="2:2" ht="15.75" customHeight="1" x14ac:dyDescent="0.25">
      <c r="B421" s="145"/>
    </row>
    <row r="422" spans="2:2" ht="15.75" customHeight="1" x14ac:dyDescent="0.25">
      <c r="B422" s="145"/>
    </row>
    <row r="423" spans="2:2" ht="15.75" customHeight="1" x14ac:dyDescent="0.25">
      <c r="B423" s="145"/>
    </row>
    <row r="424" spans="2:2" ht="15.75" customHeight="1" x14ac:dyDescent="0.25">
      <c r="B424" s="145"/>
    </row>
    <row r="425" spans="2:2" ht="15.75" customHeight="1" x14ac:dyDescent="0.25">
      <c r="B425" s="145"/>
    </row>
    <row r="426" spans="2:2" ht="15.75" customHeight="1" x14ac:dyDescent="0.25">
      <c r="B426" s="145"/>
    </row>
    <row r="427" spans="2:2" ht="15.75" customHeight="1" x14ac:dyDescent="0.25">
      <c r="B427" s="145"/>
    </row>
    <row r="428" spans="2:2" ht="15.75" customHeight="1" x14ac:dyDescent="0.25">
      <c r="B428" s="145"/>
    </row>
    <row r="429" spans="2:2" ht="15.75" customHeight="1" x14ac:dyDescent="0.25">
      <c r="B429" s="145"/>
    </row>
    <row r="430" spans="2:2" ht="15.75" customHeight="1" x14ac:dyDescent="0.25">
      <c r="B430" s="145"/>
    </row>
    <row r="431" spans="2:2" ht="15.75" customHeight="1" x14ac:dyDescent="0.25">
      <c r="B431" s="145"/>
    </row>
    <row r="432" spans="2:2" ht="15.75" customHeight="1" x14ac:dyDescent="0.25">
      <c r="B432" s="145"/>
    </row>
    <row r="433" spans="2:2" ht="15.75" customHeight="1" x14ac:dyDescent="0.25">
      <c r="B433" s="145"/>
    </row>
    <row r="434" spans="2:2" ht="15.75" customHeight="1" x14ac:dyDescent="0.25">
      <c r="B434" s="145"/>
    </row>
    <row r="435" spans="2:2" ht="15.75" customHeight="1" x14ac:dyDescent="0.25">
      <c r="B435" s="145"/>
    </row>
    <row r="436" spans="2:2" ht="15.75" customHeight="1" x14ac:dyDescent="0.25">
      <c r="B436" s="145"/>
    </row>
    <row r="437" spans="2:2" ht="15.75" customHeight="1" x14ac:dyDescent="0.25">
      <c r="B437" s="145"/>
    </row>
    <row r="438" spans="2:2" ht="15.75" customHeight="1" x14ac:dyDescent="0.25">
      <c r="B438" s="145"/>
    </row>
    <row r="439" spans="2:2" ht="15.75" customHeight="1" x14ac:dyDescent="0.25">
      <c r="B439" s="145"/>
    </row>
    <row r="440" spans="2:2" ht="15.75" customHeight="1" x14ac:dyDescent="0.25">
      <c r="B440" s="145"/>
    </row>
    <row r="441" spans="2:2" ht="15.75" customHeight="1" x14ac:dyDescent="0.25">
      <c r="B441" s="145"/>
    </row>
    <row r="442" spans="2:2" ht="15.75" customHeight="1" x14ac:dyDescent="0.25">
      <c r="B442" s="145"/>
    </row>
    <row r="443" spans="2:2" ht="15.75" customHeight="1" x14ac:dyDescent="0.25">
      <c r="B443" s="145"/>
    </row>
    <row r="444" spans="2:2" ht="15.75" customHeight="1" x14ac:dyDescent="0.25">
      <c r="B444" s="145"/>
    </row>
    <row r="445" spans="2:2" ht="15.75" customHeight="1" x14ac:dyDescent="0.25">
      <c r="B445" s="145"/>
    </row>
    <row r="446" spans="2:2" ht="15.75" customHeight="1" x14ac:dyDescent="0.25">
      <c r="B446" s="145"/>
    </row>
    <row r="447" spans="2:2" ht="15.75" customHeight="1" x14ac:dyDescent="0.25">
      <c r="B447" s="145"/>
    </row>
    <row r="448" spans="2:2" ht="15.75" customHeight="1" x14ac:dyDescent="0.25">
      <c r="B448" s="145"/>
    </row>
    <row r="449" spans="2:2" ht="15.75" customHeight="1" x14ac:dyDescent="0.25">
      <c r="B449" s="145"/>
    </row>
    <row r="450" spans="2:2" ht="15.75" customHeight="1" x14ac:dyDescent="0.25">
      <c r="B450" s="145"/>
    </row>
    <row r="451" spans="2:2" ht="15.75" customHeight="1" x14ac:dyDescent="0.25">
      <c r="B451" s="145"/>
    </row>
    <row r="452" spans="2:2" ht="15.75" customHeight="1" x14ac:dyDescent="0.25">
      <c r="B452" s="145"/>
    </row>
    <row r="453" spans="2:2" ht="15.75" customHeight="1" x14ac:dyDescent="0.25">
      <c r="B453" s="145"/>
    </row>
    <row r="454" spans="2:2" ht="15.75" customHeight="1" x14ac:dyDescent="0.25">
      <c r="B454" s="145"/>
    </row>
    <row r="455" spans="2:2" ht="15.75" customHeight="1" x14ac:dyDescent="0.25">
      <c r="B455" s="145"/>
    </row>
    <row r="456" spans="2:2" ht="15.75" customHeight="1" x14ac:dyDescent="0.25">
      <c r="B456" s="145"/>
    </row>
    <row r="457" spans="2:2" ht="15.75" customHeight="1" x14ac:dyDescent="0.25">
      <c r="B457" s="145"/>
    </row>
    <row r="458" spans="2:2" ht="15.75" customHeight="1" x14ac:dyDescent="0.25">
      <c r="B458" s="145"/>
    </row>
    <row r="459" spans="2:2" ht="15.75" customHeight="1" x14ac:dyDescent="0.25">
      <c r="B459" s="145"/>
    </row>
    <row r="460" spans="2:2" ht="15.75" customHeight="1" x14ac:dyDescent="0.25">
      <c r="B460" s="145"/>
    </row>
    <row r="461" spans="2:2" ht="15.75" customHeight="1" x14ac:dyDescent="0.25">
      <c r="B461" s="145"/>
    </row>
    <row r="462" spans="2:2" ht="15.75" customHeight="1" x14ac:dyDescent="0.25">
      <c r="B462" s="145"/>
    </row>
    <row r="463" spans="2:2" ht="15.75" customHeight="1" x14ac:dyDescent="0.25">
      <c r="B463" s="145"/>
    </row>
    <row r="464" spans="2:2" ht="15.75" customHeight="1" x14ac:dyDescent="0.25">
      <c r="B464" s="145"/>
    </row>
    <row r="465" spans="2:2" ht="15.75" customHeight="1" x14ac:dyDescent="0.25">
      <c r="B465" s="145"/>
    </row>
    <row r="466" spans="2:2" ht="15.75" customHeight="1" x14ac:dyDescent="0.25">
      <c r="B466" s="145"/>
    </row>
    <row r="467" spans="2:2" ht="15.75" customHeight="1" x14ac:dyDescent="0.25">
      <c r="B467" s="145"/>
    </row>
    <row r="468" spans="2:2" ht="15.75" customHeight="1" x14ac:dyDescent="0.25">
      <c r="B468" s="145"/>
    </row>
    <row r="469" spans="2:2" ht="15.75" customHeight="1" x14ac:dyDescent="0.25">
      <c r="B469" s="145"/>
    </row>
    <row r="470" spans="2:2" ht="15.75" customHeight="1" x14ac:dyDescent="0.25">
      <c r="B470" s="145"/>
    </row>
    <row r="471" spans="2:2" ht="15.75" customHeight="1" x14ac:dyDescent="0.25">
      <c r="B471" s="145"/>
    </row>
    <row r="472" spans="2:2" ht="15.75" customHeight="1" x14ac:dyDescent="0.25">
      <c r="B472" s="145"/>
    </row>
    <row r="473" spans="2:2" ht="15.75" customHeight="1" x14ac:dyDescent="0.25">
      <c r="B473" s="145"/>
    </row>
    <row r="474" spans="2:2" ht="15.75" customHeight="1" x14ac:dyDescent="0.25">
      <c r="B474" s="145"/>
    </row>
    <row r="475" spans="2:2" ht="15.75" customHeight="1" x14ac:dyDescent="0.25">
      <c r="B475" s="145"/>
    </row>
    <row r="476" spans="2:2" ht="15.75" customHeight="1" x14ac:dyDescent="0.25">
      <c r="B476" s="145"/>
    </row>
    <row r="477" spans="2:2" ht="15.75" customHeight="1" x14ac:dyDescent="0.25">
      <c r="B477" s="145"/>
    </row>
    <row r="478" spans="2:2" ht="15.75" customHeight="1" x14ac:dyDescent="0.25">
      <c r="B478" s="145"/>
    </row>
    <row r="479" spans="2:2" ht="15.75" customHeight="1" x14ac:dyDescent="0.25">
      <c r="B479" s="145"/>
    </row>
    <row r="480" spans="2:2" ht="15.75" customHeight="1" x14ac:dyDescent="0.25">
      <c r="B480" s="145"/>
    </row>
    <row r="481" spans="2:2" ht="15.75" customHeight="1" x14ac:dyDescent="0.25">
      <c r="B481" s="145"/>
    </row>
    <row r="482" spans="2:2" ht="15.75" customHeight="1" x14ac:dyDescent="0.25">
      <c r="B482" s="145"/>
    </row>
    <row r="483" spans="2:2" ht="15.75" customHeight="1" x14ac:dyDescent="0.25">
      <c r="B483" s="145"/>
    </row>
    <row r="484" spans="2:2" ht="15.75" customHeight="1" x14ac:dyDescent="0.25">
      <c r="B484" s="145"/>
    </row>
    <row r="485" spans="2:2" ht="15.75" customHeight="1" x14ac:dyDescent="0.25">
      <c r="B485" s="145"/>
    </row>
    <row r="486" spans="2:2" ht="15.75" customHeight="1" x14ac:dyDescent="0.25">
      <c r="B486" s="145"/>
    </row>
    <row r="487" spans="2:2" ht="15.75" customHeight="1" x14ac:dyDescent="0.25">
      <c r="B487" s="145"/>
    </row>
    <row r="488" spans="2:2" ht="15.75" customHeight="1" x14ac:dyDescent="0.25">
      <c r="B488" s="145"/>
    </row>
    <row r="489" spans="2:2" ht="15.75" customHeight="1" x14ac:dyDescent="0.25">
      <c r="B489" s="145"/>
    </row>
    <row r="490" spans="2:2" ht="15.75" customHeight="1" x14ac:dyDescent="0.25">
      <c r="B490" s="145"/>
    </row>
    <row r="491" spans="2:2" ht="15.75" customHeight="1" x14ac:dyDescent="0.25">
      <c r="B491" s="145"/>
    </row>
    <row r="492" spans="2:2" ht="15.75" customHeight="1" x14ac:dyDescent="0.25">
      <c r="B492" s="145"/>
    </row>
    <row r="493" spans="2:2" ht="15.75" customHeight="1" x14ac:dyDescent="0.25">
      <c r="B493" s="145"/>
    </row>
    <row r="494" spans="2:2" ht="15.75" customHeight="1" x14ac:dyDescent="0.25">
      <c r="B494" s="145"/>
    </row>
    <row r="495" spans="2:2" ht="15.75" customHeight="1" x14ac:dyDescent="0.25">
      <c r="B495" s="145"/>
    </row>
    <row r="496" spans="2:2" ht="15.75" customHeight="1" x14ac:dyDescent="0.25">
      <c r="B496" s="145"/>
    </row>
    <row r="497" spans="2:2" ht="15.75" customHeight="1" x14ac:dyDescent="0.25">
      <c r="B497" s="145"/>
    </row>
    <row r="498" spans="2:2" ht="15.75" customHeight="1" x14ac:dyDescent="0.25">
      <c r="B498" s="145"/>
    </row>
    <row r="499" spans="2:2" ht="15.75" customHeight="1" x14ac:dyDescent="0.25">
      <c r="B499" s="145"/>
    </row>
    <row r="500" spans="2:2" ht="15.75" customHeight="1" x14ac:dyDescent="0.25">
      <c r="B500" s="145"/>
    </row>
    <row r="501" spans="2:2" ht="15.75" customHeight="1" x14ac:dyDescent="0.25">
      <c r="B501" s="145"/>
    </row>
    <row r="502" spans="2:2" ht="15.75" customHeight="1" x14ac:dyDescent="0.25">
      <c r="B502" s="145"/>
    </row>
    <row r="503" spans="2:2" ht="15.75" customHeight="1" x14ac:dyDescent="0.25">
      <c r="B503" s="145"/>
    </row>
    <row r="504" spans="2:2" ht="15.75" customHeight="1" x14ac:dyDescent="0.25">
      <c r="B504" s="145"/>
    </row>
    <row r="505" spans="2:2" ht="15.75" customHeight="1" x14ac:dyDescent="0.25">
      <c r="B505" s="145"/>
    </row>
    <row r="506" spans="2:2" ht="15.75" customHeight="1" x14ac:dyDescent="0.25">
      <c r="B506" s="145"/>
    </row>
    <row r="507" spans="2:2" ht="15.75" customHeight="1" x14ac:dyDescent="0.25">
      <c r="B507" s="145"/>
    </row>
    <row r="508" spans="2:2" ht="15.75" customHeight="1" x14ac:dyDescent="0.25">
      <c r="B508" s="145"/>
    </row>
    <row r="509" spans="2:2" ht="15.75" customHeight="1" x14ac:dyDescent="0.25">
      <c r="B509" s="145"/>
    </row>
    <row r="510" spans="2:2" ht="15.75" customHeight="1" x14ac:dyDescent="0.25">
      <c r="B510" s="145"/>
    </row>
    <row r="511" spans="2:2" ht="15.75" customHeight="1" x14ac:dyDescent="0.25">
      <c r="B511" s="145"/>
    </row>
    <row r="512" spans="2:2" ht="15.75" customHeight="1" x14ac:dyDescent="0.25">
      <c r="B512" s="145"/>
    </row>
    <row r="513" spans="2:2" ht="15.75" customHeight="1" x14ac:dyDescent="0.25">
      <c r="B513" s="145"/>
    </row>
    <row r="514" spans="2:2" ht="15.75" customHeight="1" x14ac:dyDescent="0.25">
      <c r="B514" s="145"/>
    </row>
    <row r="515" spans="2:2" ht="15.75" customHeight="1" x14ac:dyDescent="0.25">
      <c r="B515" s="145"/>
    </row>
    <row r="516" spans="2:2" ht="15.75" customHeight="1" x14ac:dyDescent="0.25">
      <c r="B516" s="145"/>
    </row>
    <row r="517" spans="2:2" ht="15.75" customHeight="1" x14ac:dyDescent="0.25">
      <c r="B517" s="145"/>
    </row>
    <row r="518" spans="2:2" ht="15.75" customHeight="1" x14ac:dyDescent="0.25">
      <c r="B518" s="145"/>
    </row>
    <row r="519" spans="2:2" ht="15.75" customHeight="1" x14ac:dyDescent="0.25">
      <c r="B519" s="145"/>
    </row>
    <row r="520" spans="2:2" ht="15.75" customHeight="1" x14ac:dyDescent="0.25">
      <c r="B520" s="145"/>
    </row>
    <row r="521" spans="2:2" ht="15.75" customHeight="1" x14ac:dyDescent="0.25">
      <c r="B521" s="145"/>
    </row>
    <row r="522" spans="2:2" ht="15.75" customHeight="1" x14ac:dyDescent="0.25">
      <c r="B522" s="145"/>
    </row>
    <row r="523" spans="2:2" ht="15.75" customHeight="1" x14ac:dyDescent="0.25">
      <c r="B523" s="145"/>
    </row>
    <row r="524" spans="2:2" ht="15.75" customHeight="1" x14ac:dyDescent="0.25">
      <c r="B524" s="145"/>
    </row>
    <row r="525" spans="2:2" ht="15.75" customHeight="1" x14ac:dyDescent="0.25">
      <c r="B525" s="145"/>
    </row>
    <row r="526" spans="2:2" ht="15.75" customHeight="1" x14ac:dyDescent="0.25">
      <c r="B526" s="145"/>
    </row>
    <row r="527" spans="2:2" ht="15.75" customHeight="1" x14ac:dyDescent="0.25">
      <c r="B527" s="145"/>
    </row>
    <row r="528" spans="2:2" ht="15.75" customHeight="1" x14ac:dyDescent="0.25">
      <c r="B528" s="145"/>
    </row>
    <row r="529" spans="2:2" ht="15.75" customHeight="1" x14ac:dyDescent="0.25">
      <c r="B529" s="145"/>
    </row>
    <row r="530" spans="2:2" ht="15.75" customHeight="1" x14ac:dyDescent="0.25">
      <c r="B530" s="145"/>
    </row>
    <row r="531" spans="2:2" ht="15.75" customHeight="1" x14ac:dyDescent="0.25">
      <c r="B531" s="145"/>
    </row>
    <row r="532" spans="2:2" ht="15.75" customHeight="1" x14ac:dyDescent="0.25">
      <c r="B532" s="145"/>
    </row>
    <row r="533" spans="2:2" ht="15.75" customHeight="1" x14ac:dyDescent="0.25">
      <c r="B533" s="145"/>
    </row>
    <row r="534" spans="2:2" ht="15.75" customHeight="1" x14ac:dyDescent="0.25">
      <c r="B534" s="145"/>
    </row>
    <row r="535" spans="2:2" ht="15.75" customHeight="1" x14ac:dyDescent="0.25">
      <c r="B535" s="145"/>
    </row>
    <row r="536" spans="2:2" ht="15.75" customHeight="1" x14ac:dyDescent="0.25">
      <c r="B536" s="145"/>
    </row>
    <row r="537" spans="2:2" ht="15.75" customHeight="1" x14ac:dyDescent="0.25">
      <c r="B537" s="145"/>
    </row>
    <row r="538" spans="2:2" ht="15.75" customHeight="1" x14ac:dyDescent="0.25">
      <c r="B538" s="145"/>
    </row>
    <row r="539" spans="2:2" ht="15.75" customHeight="1" x14ac:dyDescent="0.25">
      <c r="B539" s="145"/>
    </row>
    <row r="540" spans="2:2" ht="15.75" customHeight="1" x14ac:dyDescent="0.25">
      <c r="B540" s="145"/>
    </row>
    <row r="541" spans="2:2" ht="15.75" customHeight="1" x14ac:dyDescent="0.25">
      <c r="B541" s="145"/>
    </row>
    <row r="542" spans="2:2" ht="15.75" customHeight="1" x14ac:dyDescent="0.25">
      <c r="B542" s="145"/>
    </row>
    <row r="543" spans="2:2" ht="15.75" customHeight="1" x14ac:dyDescent="0.25">
      <c r="B543" s="145"/>
    </row>
    <row r="544" spans="2:2" ht="15.75" customHeight="1" x14ac:dyDescent="0.25">
      <c r="B544" s="145"/>
    </row>
    <row r="545" spans="2:2" ht="15.75" customHeight="1" x14ac:dyDescent="0.25">
      <c r="B545" s="145"/>
    </row>
    <row r="546" spans="2:2" ht="15.75" customHeight="1" x14ac:dyDescent="0.25">
      <c r="B546" s="145"/>
    </row>
    <row r="547" spans="2:2" ht="15.75" customHeight="1" x14ac:dyDescent="0.25">
      <c r="B547" s="145"/>
    </row>
    <row r="548" spans="2:2" ht="15.75" customHeight="1" x14ac:dyDescent="0.25">
      <c r="B548" s="145"/>
    </row>
    <row r="549" spans="2:2" ht="15.75" customHeight="1" x14ac:dyDescent="0.25">
      <c r="B549" s="145"/>
    </row>
    <row r="550" spans="2:2" ht="15.75" customHeight="1" x14ac:dyDescent="0.25">
      <c r="B550" s="145"/>
    </row>
    <row r="551" spans="2:2" ht="15.75" customHeight="1" x14ac:dyDescent="0.25">
      <c r="B551" s="145"/>
    </row>
    <row r="552" spans="2:2" ht="15.75" customHeight="1" x14ac:dyDescent="0.25">
      <c r="B552" s="145"/>
    </row>
    <row r="553" spans="2:2" ht="15.75" customHeight="1" x14ac:dyDescent="0.25">
      <c r="B553" s="145"/>
    </row>
    <row r="554" spans="2:2" ht="15.75" customHeight="1" x14ac:dyDescent="0.25">
      <c r="B554" s="145"/>
    </row>
    <row r="555" spans="2:2" ht="15.75" customHeight="1" x14ac:dyDescent="0.25">
      <c r="B555" s="145"/>
    </row>
    <row r="556" spans="2:2" ht="15.75" customHeight="1" x14ac:dyDescent="0.25">
      <c r="B556" s="145"/>
    </row>
    <row r="557" spans="2:2" ht="15.75" customHeight="1" x14ac:dyDescent="0.25">
      <c r="B557" s="145"/>
    </row>
    <row r="558" spans="2:2" ht="15.75" customHeight="1" x14ac:dyDescent="0.25">
      <c r="B558" s="145"/>
    </row>
    <row r="559" spans="2:2" ht="15.75" customHeight="1" x14ac:dyDescent="0.25">
      <c r="B559" s="145"/>
    </row>
    <row r="560" spans="2:2" ht="15.75" customHeight="1" x14ac:dyDescent="0.25">
      <c r="B560" s="145"/>
    </row>
    <row r="561" spans="2:2" ht="15.75" customHeight="1" x14ac:dyDescent="0.25">
      <c r="B561" s="145"/>
    </row>
    <row r="562" spans="2:2" ht="15.75" customHeight="1" x14ac:dyDescent="0.25">
      <c r="B562" s="145"/>
    </row>
    <row r="563" spans="2:2" ht="15.75" customHeight="1" x14ac:dyDescent="0.25">
      <c r="B563" s="145"/>
    </row>
    <row r="564" spans="2:2" ht="15.75" customHeight="1" x14ac:dyDescent="0.25">
      <c r="B564" s="145"/>
    </row>
    <row r="565" spans="2:2" ht="15.75" customHeight="1" x14ac:dyDescent="0.25">
      <c r="B565" s="145"/>
    </row>
    <row r="566" spans="2:2" ht="15.75" customHeight="1" x14ac:dyDescent="0.25">
      <c r="B566" s="145"/>
    </row>
    <row r="567" spans="2:2" ht="15.75" customHeight="1" x14ac:dyDescent="0.25">
      <c r="B567" s="145"/>
    </row>
    <row r="568" spans="2:2" ht="15.75" customHeight="1" x14ac:dyDescent="0.25">
      <c r="B568" s="145"/>
    </row>
    <row r="569" spans="2:2" ht="15.75" customHeight="1" x14ac:dyDescent="0.25">
      <c r="B569" s="145"/>
    </row>
    <row r="570" spans="2:2" ht="15.75" customHeight="1" x14ac:dyDescent="0.25">
      <c r="B570" s="145"/>
    </row>
    <row r="571" spans="2:2" ht="15.75" customHeight="1" x14ac:dyDescent="0.25">
      <c r="B571" s="145"/>
    </row>
    <row r="572" spans="2:2" ht="15.75" customHeight="1" x14ac:dyDescent="0.25">
      <c r="B572" s="145"/>
    </row>
    <row r="573" spans="2:2" ht="15.75" customHeight="1" x14ac:dyDescent="0.25">
      <c r="B573" s="145"/>
    </row>
    <row r="574" spans="2:2" ht="15.75" customHeight="1" x14ac:dyDescent="0.25">
      <c r="B574" s="145"/>
    </row>
    <row r="575" spans="2:2" ht="15.75" customHeight="1" x14ac:dyDescent="0.25">
      <c r="B575" s="145"/>
    </row>
    <row r="576" spans="2:2" ht="15.75" customHeight="1" x14ac:dyDescent="0.25">
      <c r="B576" s="145"/>
    </row>
    <row r="577" spans="2:2" ht="15.75" customHeight="1" x14ac:dyDescent="0.25">
      <c r="B577" s="145"/>
    </row>
    <row r="578" spans="2:2" ht="15.75" customHeight="1" x14ac:dyDescent="0.25">
      <c r="B578" s="145"/>
    </row>
    <row r="579" spans="2:2" ht="15.75" customHeight="1" x14ac:dyDescent="0.25">
      <c r="B579" s="145"/>
    </row>
    <row r="580" spans="2:2" ht="15.75" customHeight="1" x14ac:dyDescent="0.25">
      <c r="B580" s="145"/>
    </row>
    <row r="581" spans="2:2" ht="15.75" customHeight="1" x14ac:dyDescent="0.25">
      <c r="B581" s="145"/>
    </row>
    <row r="582" spans="2:2" ht="15.75" customHeight="1" x14ac:dyDescent="0.25">
      <c r="B582" s="145"/>
    </row>
    <row r="583" spans="2:2" ht="15.75" customHeight="1" x14ac:dyDescent="0.25">
      <c r="B583" s="145"/>
    </row>
    <row r="584" spans="2:2" ht="15.75" customHeight="1" x14ac:dyDescent="0.25">
      <c r="B584" s="145"/>
    </row>
    <row r="585" spans="2:2" ht="15.75" customHeight="1" x14ac:dyDescent="0.25">
      <c r="B585" s="145"/>
    </row>
    <row r="586" spans="2:2" ht="15.75" customHeight="1" x14ac:dyDescent="0.25">
      <c r="B586" s="145"/>
    </row>
    <row r="587" spans="2:2" ht="15.75" customHeight="1" x14ac:dyDescent="0.25">
      <c r="B587" s="145"/>
    </row>
    <row r="588" spans="2:2" ht="15.75" customHeight="1" x14ac:dyDescent="0.25">
      <c r="B588" s="145"/>
    </row>
    <row r="589" spans="2:2" ht="15.75" customHeight="1" x14ac:dyDescent="0.25">
      <c r="B589" s="145"/>
    </row>
    <row r="590" spans="2:2" ht="15.75" customHeight="1" x14ac:dyDescent="0.25">
      <c r="B590" s="145"/>
    </row>
    <row r="591" spans="2:2" ht="15.75" customHeight="1" x14ac:dyDescent="0.25">
      <c r="B591" s="145"/>
    </row>
    <row r="592" spans="2:2" ht="15.75" customHeight="1" x14ac:dyDescent="0.25">
      <c r="B592" s="145"/>
    </row>
    <row r="593" spans="2:2" ht="15.75" customHeight="1" x14ac:dyDescent="0.25">
      <c r="B593" s="145"/>
    </row>
    <row r="594" spans="2:2" ht="15.75" customHeight="1" x14ac:dyDescent="0.25">
      <c r="B594" s="145"/>
    </row>
    <row r="595" spans="2:2" ht="15.75" customHeight="1" x14ac:dyDescent="0.25">
      <c r="B595" s="145"/>
    </row>
    <row r="596" spans="2:2" ht="15.75" customHeight="1" x14ac:dyDescent="0.25">
      <c r="B596" s="145"/>
    </row>
    <row r="597" spans="2:2" ht="15.75" customHeight="1" x14ac:dyDescent="0.25">
      <c r="B597" s="145"/>
    </row>
    <row r="598" spans="2:2" ht="15.75" customHeight="1" x14ac:dyDescent="0.25">
      <c r="B598" s="145"/>
    </row>
    <row r="599" spans="2:2" ht="15.75" customHeight="1" x14ac:dyDescent="0.25">
      <c r="B599" s="145"/>
    </row>
    <row r="600" spans="2:2" ht="15.75" customHeight="1" x14ac:dyDescent="0.25">
      <c r="B600" s="145"/>
    </row>
    <row r="601" spans="2:2" ht="15.75" customHeight="1" x14ac:dyDescent="0.25">
      <c r="B601" s="145"/>
    </row>
    <row r="602" spans="2:2" ht="15.75" customHeight="1" x14ac:dyDescent="0.25">
      <c r="B602" s="145"/>
    </row>
    <row r="603" spans="2:2" ht="15.75" customHeight="1" x14ac:dyDescent="0.25">
      <c r="B603" s="145"/>
    </row>
    <row r="604" spans="2:2" ht="15.75" customHeight="1" x14ac:dyDescent="0.25">
      <c r="B604" s="145"/>
    </row>
    <row r="605" spans="2:2" ht="15.75" customHeight="1" x14ac:dyDescent="0.25">
      <c r="B605" s="145"/>
    </row>
    <row r="606" spans="2:2" ht="15.75" customHeight="1" x14ac:dyDescent="0.25">
      <c r="B606" s="145"/>
    </row>
    <row r="607" spans="2:2" ht="15.75" customHeight="1" x14ac:dyDescent="0.25">
      <c r="B607" s="145"/>
    </row>
    <row r="608" spans="2:2" ht="15.75" customHeight="1" x14ac:dyDescent="0.25">
      <c r="B608" s="145"/>
    </row>
    <row r="609" spans="2:2" ht="15.75" customHeight="1" x14ac:dyDescent="0.25">
      <c r="B609" s="145"/>
    </row>
    <row r="610" spans="2:2" ht="15.75" customHeight="1" x14ac:dyDescent="0.25">
      <c r="B610" s="145"/>
    </row>
    <row r="611" spans="2:2" ht="15.75" customHeight="1" x14ac:dyDescent="0.25">
      <c r="B611" s="145"/>
    </row>
    <row r="612" spans="2:2" ht="15.75" customHeight="1" x14ac:dyDescent="0.25">
      <c r="B612" s="145"/>
    </row>
    <row r="613" spans="2:2" ht="15.75" customHeight="1" x14ac:dyDescent="0.25">
      <c r="B613" s="145"/>
    </row>
    <row r="614" spans="2:2" ht="15.75" customHeight="1" x14ac:dyDescent="0.25">
      <c r="B614" s="145"/>
    </row>
    <row r="615" spans="2:2" ht="15.75" customHeight="1" x14ac:dyDescent="0.25">
      <c r="B615" s="145"/>
    </row>
    <row r="616" spans="2:2" ht="15.75" customHeight="1" x14ac:dyDescent="0.25">
      <c r="B616" s="145"/>
    </row>
    <row r="617" spans="2:2" ht="15.75" customHeight="1" x14ac:dyDescent="0.25">
      <c r="B617" s="145"/>
    </row>
    <row r="618" spans="2:2" ht="15.75" customHeight="1" x14ac:dyDescent="0.25">
      <c r="B618" s="145"/>
    </row>
    <row r="619" spans="2:2" ht="15.75" customHeight="1" x14ac:dyDescent="0.25">
      <c r="B619" s="145"/>
    </row>
    <row r="620" spans="2:2" ht="15.75" customHeight="1" x14ac:dyDescent="0.25">
      <c r="B620" s="145"/>
    </row>
    <row r="621" spans="2:2" ht="15.75" customHeight="1" x14ac:dyDescent="0.25">
      <c r="B621" s="145"/>
    </row>
    <row r="622" spans="2:2" ht="15.75" customHeight="1" x14ac:dyDescent="0.25">
      <c r="B622" s="145"/>
    </row>
    <row r="623" spans="2:2" ht="15.75" customHeight="1" x14ac:dyDescent="0.25">
      <c r="B623" s="145"/>
    </row>
    <row r="624" spans="2:2" ht="15.75" customHeight="1" x14ac:dyDescent="0.25">
      <c r="B624" s="145"/>
    </row>
    <row r="625" spans="2:2" ht="15.75" customHeight="1" x14ac:dyDescent="0.25">
      <c r="B625" s="145"/>
    </row>
    <row r="626" spans="2:2" ht="15.75" customHeight="1" x14ac:dyDescent="0.25">
      <c r="B626" s="145"/>
    </row>
    <row r="627" spans="2:2" ht="15.75" customHeight="1" x14ac:dyDescent="0.25">
      <c r="B627" s="145"/>
    </row>
    <row r="628" spans="2:2" ht="15.75" customHeight="1" x14ac:dyDescent="0.25">
      <c r="B628" s="145"/>
    </row>
    <row r="629" spans="2:2" ht="15.75" customHeight="1" x14ac:dyDescent="0.25">
      <c r="B629" s="145"/>
    </row>
    <row r="630" spans="2:2" ht="15.75" customHeight="1" x14ac:dyDescent="0.25">
      <c r="B630" s="145"/>
    </row>
    <row r="631" spans="2:2" ht="15.75" customHeight="1" x14ac:dyDescent="0.25">
      <c r="B631" s="145"/>
    </row>
    <row r="632" spans="2:2" ht="15.75" customHeight="1" x14ac:dyDescent="0.25">
      <c r="B632" s="145"/>
    </row>
    <row r="633" spans="2:2" ht="15.75" customHeight="1" x14ac:dyDescent="0.25">
      <c r="B633" s="145"/>
    </row>
    <row r="634" spans="2:2" ht="15.75" customHeight="1" x14ac:dyDescent="0.25">
      <c r="B634" s="145"/>
    </row>
    <row r="635" spans="2:2" ht="15.75" customHeight="1" x14ac:dyDescent="0.25">
      <c r="B635" s="145"/>
    </row>
    <row r="636" spans="2:2" ht="15.75" customHeight="1" x14ac:dyDescent="0.25">
      <c r="B636" s="145"/>
    </row>
    <row r="637" spans="2:2" ht="15.75" customHeight="1" x14ac:dyDescent="0.25">
      <c r="B637" s="145"/>
    </row>
    <row r="638" spans="2:2" ht="15.75" customHeight="1" x14ac:dyDescent="0.25">
      <c r="B638" s="145"/>
    </row>
    <row r="639" spans="2:2" ht="15.75" customHeight="1" x14ac:dyDescent="0.25">
      <c r="B639" s="145"/>
    </row>
    <row r="640" spans="2:2" ht="15.75" customHeight="1" x14ac:dyDescent="0.25">
      <c r="B640" s="145"/>
    </row>
    <row r="641" spans="2:2" ht="15.75" customHeight="1" x14ac:dyDescent="0.25">
      <c r="B641" s="145"/>
    </row>
    <row r="642" spans="2:2" ht="15.75" customHeight="1" x14ac:dyDescent="0.25">
      <c r="B642" s="145"/>
    </row>
    <row r="643" spans="2:2" ht="15.75" customHeight="1" x14ac:dyDescent="0.25">
      <c r="B643" s="145"/>
    </row>
    <row r="644" spans="2:2" ht="15.75" customHeight="1" x14ac:dyDescent="0.25">
      <c r="B644" s="145"/>
    </row>
    <row r="645" spans="2:2" ht="15.75" customHeight="1" x14ac:dyDescent="0.25">
      <c r="B645" s="145"/>
    </row>
    <row r="646" spans="2:2" ht="15.75" customHeight="1" x14ac:dyDescent="0.25">
      <c r="B646" s="145"/>
    </row>
    <row r="647" spans="2:2" ht="15.75" customHeight="1" x14ac:dyDescent="0.25">
      <c r="B647" s="145"/>
    </row>
    <row r="648" spans="2:2" ht="15.75" customHeight="1" x14ac:dyDescent="0.25">
      <c r="B648" s="145"/>
    </row>
    <row r="649" spans="2:2" ht="15.75" customHeight="1" x14ac:dyDescent="0.25">
      <c r="B649" s="145"/>
    </row>
    <row r="650" spans="2:2" ht="15.75" customHeight="1" x14ac:dyDescent="0.25">
      <c r="B650" s="145"/>
    </row>
    <row r="651" spans="2:2" ht="15.75" customHeight="1" x14ac:dyDescent="0.25">
      <c r="B651" s="145"/>
    </row>
    <row r="652" spans="2:2" ht="15.75" customHeight="1" x14ac:dyDescent="0.25">
      <c r="B652" s="145"/>
    </row>
    <row r="653" spans="2:2" ht="15.75" customHeight="1" x14ac:dyDescent="0.25">
      <c r="B653" s="145"/>
    </row>
    <row r="654" spans="2:2" ht="15.75" customHeight="1" x14ac:dyDescent="0.25">
      <c r="B654" s="145"/>
    </row>
    <row r="655" spans="2:2" ht="15.75" customHeight="1" x14ac:dyDescent="0.25">
      <c r="B655" s="145"/>
    </row>
    <row r="656" spans="2:2" ht="15.75" customHeight="1" x14ac:dyDescent="0.25">
      <c r="B656" s="145"/>
    </row>
    <row r="657" spans="2:2" ht="15.75" customHeight="1" x14ac:dyDescent="0.25">
      <c r="B657" s="145"/>
    </row>
    <row r="658" spans="2:2" ht="15.75" customHeight="1" x14ac:dyDescent="0.25">
      <c r="B658" s="145"/>
    </row>
    <row r="659" spans="2:2" ht="15.75" customHeight="1" x14ac:dyDescent="0.25">
      <c r="B659" s="145"/>
    </row>
    <row r="660" spans="2:2" ht="15.75" customHeight="1" x14ac:dyDescent="0.25">
      <c r="B660" s="145"/>
    </row>
    <row r="661" spans="2:2" ht="15.75" customHeight="1" x14ac:dyDescent="0.25">
      <c r="B661" s="145"/>
    </row>
    <row r="662" spans="2:2" ht="15.75" customHeight="1" x14ac:dyDescent="0.25">
      <c r="B662" s="145"/>
    </row>
    <row r="663" spans="2:2" ht="15.75" customHeight="1" x14ac:dyDescent="0.25">
      <c r="B663" s="145"/>
    </row>
    <row r="664" spans="2:2" ht="15.75" customHeight="1" x14ac:dyDescent="0.25">
      <c r="B664" s="145"/>
    </row>
    <row r="665" spans="2:2" ht="15.75" customHeight="1" x14ac:dyDescent="0.25">
      <c r="B665" s="145"/>
    </row>
    <row r="666" spans="2:2" ht="15.75" customHeight="1" x14ac:dyDescent="0.25">
      <c r="B666" s="145"/>
    </row>
    <row r="667" spans="2:2" ht="15.75" customHeight="1" x14ac:dyDescent="0.25">
      <c r="B667" s="145"/>
    </row>
    <row r="668" spans="2:2" ht="15.75" customHeight="1" x14ac:dyDescent="0.25">
      <c r="B668" s="145"/>
    </row>
    <row r="669" spans="2:2" ht="15.75" customHeight="1" x14ac:dyDescent="0.25">
      <c r="B669" s="145"/>
    </row>
    <row r="670" spans="2:2" ht="15.75" customHeight="1" x14ac:dyDescent="0.25">
      <c r="B670" s="145"/>
    </row>
    <row r="671" spans="2:2" ht="15.75" customHeight="1" x14ac:dyDescent="0.25">
      <c r="B671" s="145"/>
    </row>
    <row r="672" spans="2:2" ht="15.75" customHeight="1" x14ac:dyDescent="0.25">
      <c r="B672" s="145"/>
    </row>
    <row r="673" spans="2:2" ht="15.75" customHeight="1" x14ac:dyDescent="0.25">
      <c r="B673" s="145"/>
    </row>
    <row r="674" spans="2:2" ht="15.75" customHeight="1" x14ac:dyDescent="0.25">
      <c r="B674" s="145"/>
    </row>
    <row r="675" spans="2:2" ht="15.75" customHeight="1" x14ac:dyDescent="0.25">
      <c r="B675" s="145"/>
    </row>
    <row r="676" spans="2:2" ht="15.75" customHeight="1" x14ac:dyDescent="0.25">
      <c r="B676" s="145"/>
    </row>
    <row r="677" spans="2:2" ht="15.75" customHeight="1" x14ac:dyDescent="0.25">
      <c r="B677" s="145"/>
    </row>
    <row r="678" spans="2:2" ht="15.75" customHeight="1" x14ac:dyDescent="0.25">
      <c r="B678" s="145"/>
    </row>
    <row r="679" spans="2:2" ht="15.75" customHeight="1" x14ac:dyDescent="0.25">
      <c r="B679" s="145"/>
    </row>
    <row r="680" spans="2:2" ht="15.75" customHeight="1" x14ac:dyDescent="0.25">
      <c r="B680" s="145"/>
    </row>
    <row r="681" spans="2:2" ht="15.75" customHeight="1" x14ac:dyDescent="0.25">
      <c r="B681" s="145"/>
    </row>
    <row r="682" spans="2:2" ht="15.75" customHeight="1" x14ac:dyDescent="0.25">
      <c r="B682" s="145"/>
    </row>
    <row r="683" spans="2:2" ht="15.75" customHeight="1" x14ac:dyDescent="0.25">
      <c r="B683" s="145"/>
    </row>
    <row r="684" spans="2:2" ht="15.75" customHeight="1" x14ac:dyDescent="0.25">
      <c r="B684" s="145"/>
    </row>
    <row r="685" spans="2:2" ht="15.75" customHeight="1" x14ac:dyDescent="0.25">
      <c r="B685" s="145"/>
    </row>
    <row r="686" spans="2:2" ht="15.75" customHeight="1" x14ac:dyDescent="0.25">
      <c r="B686" s="145"/>
    </row>
    <row r="687" spans="2:2" ht="15.75" customHeight="1" x14ac:dyDescent="0.25">
      <c r="B687" s="145"/>
    </row>
    <row r="688" spans="2:2" ht="15.75" customHeight="1" x14ac:dyDescent="0.25">
      <c r="B688" s="145"/>
    </row>
    <row r="689" spans="2:2" ht="15.75" customHeight="1" x14ac:dyDescent="0.25">
      <c r="B689" s="145"/>
    </row>
    <row r="690" spans="2:2" ht="15.75" customHeight="1" x14ac:dyDescent="0.25">
      <c r="B690" s="145"/>
    </row>
    <row r="691" spans="2:2" ht="15.75" customHeight="1" x14ac:dyDescent="0.25">
      <c r="B691" s="145"/>
    </row>
    <row r="692" spans="2:2" ht="15.75" customHeight="1" x14ac:dyDescent="0.25">
      <c r="B692" s="145"/>
    </row>
    <row r="693" spans="2:2" ht="15.75" customHeight="1" x14ac:dyDescent="0.25">
      <c r="B693" s="145"/>
    </row>
    <row r="694" spans="2:2" ht="15.75" customHeight="1" x14ac:dyDescent="0.25">
      <c r="B694" s="145"/>
    </row>
    <row r="695" spans="2:2" ht="15.75" customHeight="1" x14ac:dyDescent="0.25">
      <c r="B695" s="145"/>
    </row>
    <row r="696" spans="2:2" ht="15.75" customHeight="1" x14ac:dyDescent="0.25">
      <c r="B696" s="145"/>
    </row>
    <row r="697" spans="2:2" ht="15.75" customHeight="1" x14ac:dyDescent="0.25">
      <c r="B697" s="145"/>
    </row>
    <row r="698" spans="2:2" ht="15.75" customHeight="1" x14ac:dyDescent="0.25">
      <c r="B698" s="145"/>
    </row>
    <row r="699" spans="2:2" ht="15.75" customHeight="1" x14ac:dyDescent="0.25">
      <c r="B699" s="145"/>
    </row>
    <row r="700" spans="2:2" ht="15.75" customHeight="1" x14ac:dyDescent="0.25">
      <c r="B700" s="145"/>
    </row>
    <row r="701" spans="2:2" ht="15.75" customHeight="1" x14ac:dyDescent="0.25">
      <c r="B701" s="145"/>
    </row>
    <row r="702" spans="2:2" ht="15.75" customHeight="1" x14ac:dyDescent="0.25">
      <c r="B702" s="145"/>
    </row>
    <row r="703" spans="2:2" ht="15.75" customHeight="1" x14ac:dyDescent="0.25">
      <c r="B703" s="145"/>
    </row>
    <row r="704" spans="2:2" ht="15.75" customHeight="1" x14ac:dyDescent="0.25">
      <c r="B704" s="145"/>
    </row>
    <row r="705" spans="2:2" ht="15.75" customHeight="1" x14ac:dyDescent="0.25">
      <c r="B705" s="145"/>
    </row>
    <row r="706" spans="2:2" ht="15.75" customHeight="1" x14ac:dyDescent="0.25">
      <c r="B706" s="145"/>
    </row>
    <row r="707" spans="2:2" ht="15.75" customHeight="1" x14ac:dyDescent="0.25">
      <c r="B707" s="145"/>
    </row>
    <row r="708" spans="2:2" ht="15.75" customHeight="1" x14ac:dyDescent="0.25">
      <c r="B708" s="145"/>
    </row>
    <row r="709" spans="2:2" ht="15.75" customHeight="1" x14ac:dyDescent="0.25">
      <c r="B709" s="145"/>
    </row>
    <row r="710" spans="2:2" ht="15.75" customHeight="1" x14ac:dyDescent="0.25">
      <c r="B710" s="145"/>
    </row>
    <row r="711" spans="2:2" ht="15.75" customHeight="1" x14ac:dyDescent="0.25">
      <c r="B711" s="145"/>
    </row>
    <row r="712" spans="2:2" ht="15.75" customHeight="1" x14ac:dyDescent="0.25">
      <c r="B712" s="145"/>
    </row>
    <row r="713" spans="2:2" ht="15.75" customHeight="1" x14ac:dyDescent="0.25">
      <c r="B713" s="145"/>
    </row>
    <row r="714" spans="2:2" ht="15.75" customHeight="1" x14ac:dyDescent="0.25">
      <c r="B714" s="145"/>
    </row>
    <row r="715" spans="2:2" ht="15.75" customHeight="1" x14ac:dyDescent="0.25">
      <c r="B715" s="145"/>
    </row>
    <row r="716" spans="2:2" ht="15.75" customHeight="1" x14ac:dyDescent="0.25">
      <c r="B716" s="145"/>
    </row>
    <row r="717" spans="2:2" ht="15.75" customHeight="1" x14ac:dyDescent="0.25">
      <c r="B717" s="145"/>
    </row>
    <row r="718" spans="2:2" ht="15.75" customHeight="1" x14ac:dyDescent="0.25">
      <c r="B718" s="145"/>
    </row>
    <row r="719" spans="2:2" ht="15.75" customHeight="1" x14ac:dyDescent="0.25">
      <c r="B719" s="145"/>
    </row>
    <row r="720" spans="2:2" ht="15.75" customHeight="1" x14ac:dyDescent="0.25">
      <c r="B720" s="145"/>
    </row>
    <row r="721" spans="2:2" ht="15.75" customHeight="1" x14ac:dyDescent="0.25">
      <c r="B721" s="145"/>
    </row>
    <row r="722" spans="2:2" ht="15.75" customHeight="1" x14ac:dyDescent="0.25">
      <c r="B722" s="145"/>
    </row>
    <row r="723" spans="2:2" ht="15.75" customHeight="1" x14ac:dyDescent="0.25">
      <c r="B723" s="145"/>
    </row>
    <row r="724" spans="2:2" ht="15.75" customHeight="1" x14ac:dyDescent="0.25">
      <c r="B724" s="145"/>
    </row>
    <row r="725" spans="2:2" ht="15.75" customHeight="1" x14ac:dyDescent="0.25">
      <c r="B725" s="145"/>
    </row>
    <row r="726" spans="2:2" ht="15.75" customHeight="1" x14ac:dyDescent="0.25">
      <c r="B726" s="145"/>
    </row>
    <row r="727" spans="2:2" ht="15.75" customHeight="1" x14ac:dyDescent="0.25">
      <c r="B727" s="145"/>
    </row>
    <row r="728" spans="2:2" ht="15.75" customHeight="1" x14ac:dyDescent="0.25">
      <c r="B728" s="145"/>
    </row>
    <row r="729" spans="2:2" ht="15.75" customHeight="1" x14ac:dyDescent="0.25">
      <c r="B729" s="145"/>
    </row>
    <row r="730" spans="2:2" ht="15.75" customHeight="1" x14ac:dyDescent="0.25">
      <c r="B730" s="145"/>
    </row>
    <row r="731" spans="2:2" ht="15.75" customHeight="1" x14ac:dyDescent="0.25">
      <c r="B731" s="145"/>
    </row>
    <row r="732" spans="2:2" ht="15.75" customHeight="1" x14ac:dyDescent="0.25">
      <c r="B732" s="145"/>
    </row>
    <row r="733" spans="2:2" ht="15.75" customHeight="1" x14ac:dyDescent="0.25">
      <c r="B733" s="145"/>
    </row>
    <row r="734" spans="2:2" ht="15.75" customHeight="1" x14ac:dyDescent="0.25">
      <c r="B734" s="145"/>
    </row>
    <row r="735" spans="2:2" ht="15.75" customHeight="1" x14ac:dyDescent="0.25">
      <c r="B735" s="145"/>
    </row>
    <row r="736" spans="2:2" ht="15.75" customHeight="1" x14ac:dyDescent="0.25">
      <c r="B736" s="145"/>
    </row>
    <row r="737" spans="2:2" ht="15.75" customHeight="1" x14ac:dyDescent="0.25">
      <c r="B737" s="145"/>
    </row>
    <row r="738" spans="2:2" ht="15.75" customHeight="1" x14ac:dyDescent="0.25">
      <c r="B738" s="145"/>
    </row>
    <row r="739" spans="2:2" ht="15.75" customHeight="1" x14ac:dyDescent="0.25">
      <c r="B739" s="145"/>
    </row>
    <row r="740" spans="2:2" ht="15.75" customHeight="1" x14ac:dyDescent="0.25">
      <c r="B740" s="145"/>
    </row>
    <row r="741" spans="2:2" ht="15.75" customHeight="1" x14ac:dyDescent="0.25">
      <c r="B741" s="145"/>
    </row>
    <row r="742" spans="2:2" ht="15.75" customHeight="1" x14ac:dyDescent="0.25">
      <c r="B742" s="145"/>
    </row>
    <row r="743" spans="2:2" ht="15.75" customHeight="1" x14ac:dyDescent="0.25">
      <c r="B743" s="145"/>
    </row>
    <row r="744" spans="2:2" ht="15.75" customHeight="1" x14ac:dyDescent="0.25">
      <c r="B744" s="145"/>
    </row>
    <row r="745" spans="2:2" ht="15.75" customHeight="1" x14ac:dyDescent="0.25">
      <c r="B745" s="145"/>
    </row>
    <row r="746" spans="2:2" ht="15.75" customHeight="1" x14ac:dyDescent="0.25">
      <c r="B746" s="145"/>
    </row>
    <row r="747" spans="2:2" ht="15.75" customHeight="1" x14ac:dyDescent="0.25">
      <c r="B747" s="145"/>
    </row>
    <row r="748" spans="2:2" ht="15.75" customHeight="1" x14ac:dyDescent="0.25">
      <c r="B748" s="145"/>
    </row>
    <row r="749" spans="2:2" ht="15.75" customHeight="1" x14ac:dyDescent="0.25">
      <c r="B749" s="145"/>
    </row>
    <row r="750" spans="2:2" ht="15.75" customHeight="1" x14ac:dyDescent="0.25">
      <c r="B750" s="145"/>
    </row>
    <row r="751" spans="2:2" ht="15.75" customHeight="1" x14ac:dyDescent="0.25">
      <c r="B751" s="145"/>
    </row>
    <row r="752" spans="2:2" ht="15.75" customHeight="1" x14ac:dyDescent="0.25">
      <c r="B752" s="145"/>
    </row>
    <row r="753" spans="2:2" ht="15.75" customHeight="1" x14ac:dyDescent="0.25">
      <c r="B753" s="145"/>
    </row>
    <row r="754" spans="2:2" ht="15.75" customHeight="1" x14ac:dyDescent="0.25">
      <c r="B754" s="145"/>
    </row>
    <row r="755" spans="2:2" ht="15.75" customHeight="1" x14ac:dyDescent="0.25">
      <c r="B755" s="145"/>
    </row>
    <row r="756" spans="2:2" ht="15.75" customHeight="1" x14ac:dyDescent="0.25">
      <c r="B756" s="145"/>
    </row>
    <row r="757" spans="2:2" ht="15.75" customHeight="1" x14ac:dyDescent="0.25">
      <c r="B757" s="145"/>
    </row>
    <row r="758" spans="2:2" ht="15.75" customHeight="1" x14ac:dyDescent="0.25">
      <c r="B758" s="145"/>
    </row>
    <row r="759" spans="2:2" ht="15.75" customHeight="1" x14ac:dyDescent="0.25">
      <c r="B759" s="145"/>
    </row>
    <row r="760" spans="2:2" ht="15.75" customHeight="1" x14ac:dyDescent="0.25">
      <c r="B760" s="145"/>
    </row>
    <row r="761" spans="2:2" ht="15.75" customHeight="1" x14ac:dyDescent="0.25">
      <c r="B761" s="145"/>
    </row>
    <row r="762" spans="2:2" ht="15.75" customHeight="1" x14ac:dyDescent="0.25">
      <c r="B762" s="145"/>
    </row>
    <row r="763" spans="2:2" ht="15.75" customHeight="1" x14ac:dyDescent="0.25">
      <c r="B763" s="145"/>
    </row>
    <row r="764" spans="2:2" ht="15.75" customHeight="1" x14ac:dyDescent="0.25">
      <c r="B764" s="145"/>
    </row>
    <row r="765" spans="2:2" ht="15.75" customHeight="1" x14ac:dyDescent="0.25">
      <c r="B765" s="145"/>
    </row>
    <row r="766" spans="2:2" ht="15.75" customHeight="1" x14ac:dyDescent="0.25">
      <c r="B766" s="145"/>
    </row>
    <row r="767" spans="2:2" ht="15.75" customHeight="1" x14ac:dyDescent="0.25">
      <c r="B767" s="145"/>
    </row>
    <row r="768" spans="2:2" ht="15.75" customHeight="1" x14ac:dyDescent="0.25">
      <c r="B768" s="145"/>
    </row>
    <row r="769" spans="2:2" ht="15.75" customHeight="1" x14ac:dyDescent="0.25">
      <c r="B769" s="145"/>
    </row>
    <row r="770" spans="2:2" ht="15.75" customHeight="1" x14ac:dyDescent="0.25">
      <c r="B770" s="145"/>
    </row>
    <row r="771" spans="2:2" ht="15.75" customHeight="1" x14ac:dyDescent="0.25">
      <c r="B771" s="145"/>
    </row>
    <row r="772" spans="2:2" ht="15.75" customHeight="1" x14ac:dyDescent="0.25">
      <c r="B772" s="145"/>
    </row>
    <row r="773" spans="2:2" ht="15.75" customHeight="1" x14ac:dyDescent="0.25">
      <c r="B773" s="145"/>
    </row>
    <row r="774" spans="2:2" ht="15.75" customHeight="1" x14ac:dyDescent="0.25">
      <c r="B774" s="145"/>
    </row>
    <row r="775" spans="2:2" ht="15.75" customHeight="1" x14ac:dyDescent="0.25">
      <c r="B775" s="145"/>
    </row>
    <row r="776" spans="2:2" ht="15.75" customHeight="1" x14ac:dyDescent="0.25">
      <c r="B776" s="145"/>
    </row>
    <row r="777" spans="2:2" ht="15.75" customHeight="1" x14ac:dyDescent="0.25">
      <c r="B777" s="145"/>
    </row>
    <row r="778" spans="2:2" ht="15.75" customHeight="1" x14ac:dyDescent="0.25">
      <c r="B778" s="145"/>
    </row>
    <row r="779" spans="2:2" ht="15.75" customHeight="1" x14ac:dyDescent="0.25">
      <c r="B779" s="145"/>
    </row>
    <row r="780" spans="2:2" ht="15.75" customHeight="1" x14ac:dyDescent="0.25">
      <c r="B780" s="145"/>
    </row>
    <row r="781" spans="2:2" ht="15.75" customHeight="1" x14ac:dyDescent="0.25">
      <c r="B781" s="145"/>
    </row>
    <row r="782" spans="2:2" ht="15.75" customHeight="1" x14ac:dyDescent="0.25">
      <c r="B782" s="145"/>
    </row>
    <row r="783" spans="2:2" ht="15.75" customHeight="1" x14ac:dyDescent="0.25">
      <c r="B783" s="145"/>
    </row>
    <row r="784" spans="2:2" ht="15.75" customHeight="1" x14ac:dyDescent="0.25">
      <c r="B784" s="145"/>
    </row>
    <row r="785" spans="2:2" ht="15.75" customHeight="1" x14ac:dyDescent="0.25">
      <c r="B785" s="145"/>
    </row>
    <row r="786" spans="2:2" ht="15.75" customHeight="1" x14ac:dyDescent="0.25">
      <c r="B786" s="145"/>
    </row>
    <row r="787" spans="2:2" ht="15.75" customHeight="1" x14ac:dyDescent="0.25">
      <c r="B787" s="145"/>
    </row>
    <row r="788" spans="2:2" ht="15.75" customHeight="1" x14ac:dyDescent="0.25">
      <c r="B788" s="145"/>
    </row>
    <row r="789" spans="2:2" ht="15.75" customHeight="1" x14ac:dyDescent="0.25">
      <c r="B789" s="145"/>
    </row>
    <row r="790" spans="2:2" ht="15.75" customHeight="1" x14ac:dyDescent="0.25">
      <c r="B790" s="145"/>
    </row>
    <row r="791" spans="2:2" ht="15.75" customHeight="1" x14ac:dyDescent="0.25">
      <c r="B791" s="145"/>
    </row>
    <row r="792" spans="2:2" ht="15.75" customHeight="1" x14ac:dyDescent="0.25">
      <c r="B792" s="145"/>
    </row>
    <row r="793" spans="2:2" ht="15.75" customHeight="1" x14ac:dyDescent="0.25">
      <c r="B793" s="145"/>
    </row>
    <row r="794" spans="2:2" ht="15.75" customHeight="1" x14ac:dyDescent="0.25">
      <c r="B794" s="145"/>
    </row>
    <row r="795" spans="2:2" ht="15.75" customHeight="1" x14ac:dyDescent="0.25">
      <c r="B795" s="145"/>
    </row>
    <row r="796" spans="2:2" ht="15.75" customHeight="1" x14ac:dyDescent="0.25">
      <c r="B796" s="145"/>
    </row>
    <row r="797" spans="2:2" ht="15.75" customHeight="1" x14ac:dyDescent="0.25">
      <c r="B797" s="145"/>
    </row>
    <row r="798" spans="2:2" ht="15.75" customHeight="1" x14ac:dyDescent="0.25">
      <c r="B798" s="145"/>
    </row>
    <row r="799" spans="2:2" ht="15.75" customHeight="1" x14ac:dyDescent="0.25">
      <c r="B799" s="145"/>
    </row>
    <row r="800" spans="2:2" ht="15.75" customHeight="1" x14ac:dyDescent="0.25">
      <c r="B800" s="145"/>
    </row>
    <row r="801" spans="2:2" ht="15.75" customHeight="1" x14ac:dyDescent="0.25">
      <c r="B801" s="145"/>
    </row>
    <row r="802" spans="2:2" ht="15.75" customHeight="1" x14ac:dyDescent="0.25">
      <c r="B802" s="145"/>
    </row>
    <row r="803" spans="2:2" ht="15.75" customHeight="1" x14ac:dyDescent="0.25">
      <c r="B803" s="145"/>
    </row>
    <row r="804" spans="2:2" ht="15.75" customHeight="1" x14ac:dyDescent="0.25">
      <c r="B804" s="145"/>
    </row>
    <row r="805" spans="2:2" ht="15.75" customHeight="1" x14ac:dyDescent="0.25">
      <c r="B805" s="145"/>
    </row>
    <row r="806" spans="2:2" ht="15.75" customHeight="1" x14ac:dyDescent="0.25">
      <c r="B806" s="145"/>
    </row>
    <row r="807" spans="2:2" ht="15.75" customHeight="1" x14ac:dyDescent="0.25">
      <c r="B807" s="145"/>
    </row>
    <row r="808" spans="2:2" ht="15.75" customHeight="1" x14ac:dyDescent="0.25">
      <c r="B808" s="145"/>
    </row>
    <row r="809" spans="2:2" ht="15.75" customHeight="1" x14ac:dyDescent="0.25">
      <c r="B809" s="145"/>
    </row>
    <row r="810" spans="2:2" ht="15.75" customHeight="1" x14ac:dyDescent="0.25">
      <c r="B810" s="145"/>
    </row>
    <row r="811" spans="2:2" ht="15.75" customHeight="1" x14ac:dyDescent="0.25">
      <c r="B811" s="145"/>
    </row>
    <row r="812" spans="2:2" ht="15.75" customHeight="1" x14ac:dyDescent="0.25">
      <c r="B812" s="145"/>
    </row>
    <row r="813" spans="2:2" ht="15.75" customHeight="1" x14ac:dyDescent="0.25">
      <c r="B813" s="145"/>
    </row>
    <row r="814" spans="2:2" ht="15.75" customHeight="1" x14ac:dyDescent="0.25">
      <c r="B814" s="145"/>
    </row>
    <row r="815" spans="2:2" ht="15.75" customHeight="1" x14ac:dyDescent="0.25">
      <c r="B815" s="145"/>
    </row>
    <row r="816" spans="2:2" ht="15.75" customHeight="1" x14ac:dyDescent="0.25">
      <c r="B816" s="145"/>
    </row>
    <row r="817" spans="2:2" ht="15.75" customHeight="1" x14ac:dyDescent="0.25">
      <c r="B817" s="145"/>
    </row>
    <row r="818" spans="2:2" ht="15.75" customHeight="1" x14ac:dyDescent="0.25">
      <c r="B818" s="145"/>
    </row>
    <row r="819" spans="2:2" ht="15.75" customHeight="1" x14ac:dyDescent="0.25">
      <c r="B819" s="145"/>
    </row>
    <row r="820" spans="2:2" ht="15.75" customHeight="1" x14ac:dyDescent="0.25">
      <c r="B820" s="145"/>
    </row>
    <row r="821" spans="2:2" ht="15.75" customHeight="1" x14ac:dyDescent="0.25">
      <c r="B821" s="145"/>
    </row>
    <row r="822" spans="2:2" ht="15.75" customHeight="1" x14ac:dyDescent="0.25">
      <c r="B822" s="145"/>
    </row>
    <row r="823" spans="2:2" ht="15.75" customHeight="1" x14ac:dyDescent="0.25">
      <c r="B823" s="145"/>
    </row>
    <row r="824" spans="2:2" ht="15.75" customHeight="1" x14ac:dyDescent="0.25">
      <c r="B824" s="145"/>
    </row>
    <row r="825" spans="2:2" ht="15.75" customHeight="1" x14ac:dyDescent="0.25">
      <c r="B825" s="145"/>
    </row>
    <row r="826" spans="2:2" ht="15.75" customHeight="1" x14ac:dyDescent="0.25">
      <c r="B826" s="145"/>
    </row>
    <row r="827" spans="2:2" ht="15.75" customHeight="1" x14ac:dyDescent="0.25">
      <c r="B827" s="145"/>
    </row>
    <row r="828" spans="2:2" ht="15.75" customHeight="1" x14ac:dyDescent="0.25">
      <c r="B828" s="145"/>
    </row>
    <row r="829" spans="2:2" ht="15.75" customHeight="1" x14ac:dyDescent="0.25">
      <c r="B829" s="145"/>
    </row>
    <row r="830" spans="2:2" ht="15.75" customHeight="1" x14ac:dyDescent="0.25">
      <c r="B830" s="145"/>
    </row>
    <row r="831" spans="2:2" ht="15.75" customHeight="1" x14ac:dyDescent="0.25">
      <c r="B831" s="145"/>
    </row>
    <row r="832" spans="2:2" ht="15.75" customHeight="1" x14ac:dyDescent="0.25">
      <c r="B832" s="145"/>
    </row>
    <row r="833" spans="2:2" ht="15.75" customHeight="1" x14ac:dyDescent="0.25">
      <c r="B833" s="145"/>
    </row>
    <row r="834" spans="2:2" ht="15.75" customHeight="1" x14ac:dyDescent="0.25">
      <c r="B834" s="145"/>
    </row>
    <row r="835" spans="2:2" ht="15.75" customHeight="1" x14ac:dyDescent="0.25">
      <c r="B835" s="145"/>
    </row>
    <row r="836" spans="2:2" ht="15.75" customHeight="1" x14ac:dyDescent="0.25">
      <c r="B836" s="145"/>
    </row>
    <row r="837" spans="2:2" ht="15.75" customHeight="1" x14ac:dyDescent="0.25">
      <c r="B837" s="145"/>
    </row>
    <row r="838" spans="2:2" ht="15.75" customHeight="1" x14ac:dyDescent="0.25">
      <c r="B838" s="145"/>
    </row>
    <row r="839" spans="2:2" ht="15.75" customHeight="1" x14ac:dyDescent="0.25">
      <c r="B839" s="145"/>
    </row>
    <row r="840" spans="2:2" ht="15.75" customHeight="1" x14ac:dyDescent="0.25">
      <c r="B840" s="145"/>
    </row>
    <row r="841" spans="2:2" ht="15.75" customHeight="1" x14ac:dyDescent="0.25">
      <c r="B841" s="145"/>
    </row>
    <row r="842" spans="2:2" ht="15.75" customHeight="1" x14ac:dyDescent="0.25">
      <c r="B842" s="145"/>
    </row>
    <row r="843" spans="2:2" ht="15.75" customHeight="1" x14ac:dyDescent="0.25">
      <c r="B843" s="145"/>
    </row>
    <row r="844" spans="2:2" ht="15.75" customHeight="1" x14ac:dyDescent="0.25">
      <c r="B844" s="145"/>
    </row>
    <row r="845" spans="2:2" ht="15.75" customHeight="1" x14ac:dyDescent="0.25">
      <c r="B845" s="145"/>
    </row>
    <row r="846" spans="2:2" ht="15.75" customHeight="1" x14ac:dyDescent="0.25">
      <c r="B846" s="145"/>
    </row>
    <row r="847" spans="2:2" ht="15.75" customHeight="1" x14ac:dyDescent="0.25">
      <c r="B847" s="145"/>
    </row>
    <row r="848" spans="2:2" ht="15.75" customHeight="1" x14ac:dyDescent="0.25">
      <c r="B848" s="145"/>
    </row>
    <row r="849" spans="2:2" ht="15.75" customHeight="1" x14ac:dyDescent="0.25">
      <c r="B849" s="145"/>
    </row>
    <row r="850" spans="2:2" ht="15.75" customHeight="1" x14ac:dyDescent="0.25">
      <c r="B850" s="145"/>
    </row>
    <row r="851" spans="2:2" ht="15.75" customHeight="1" x14ac:dyDescent="0.25">
      <c r="B851" s="145"/>
    </row>
    <row r="852" spans="2:2" ht="15.75" customHeight="1" x14ac:dyDescent="0.25">
      <c r="B852" s="145"/>
    </row>
    <row r="853" spans="2:2" ht="15.75" customHeight="1" x14ac:dyDescent="0.25">
      <c r="B853" s="145"/>
    </row>
    <row r="854" spans="2:2" ht="15.75" customHeight="1" x14ac:dyDescent="0.25">
      <c r="B854" s="145"/>
    </row>
    <row r="855" spans="2:2" ht="15.75" customHeight="1" x14ac:dyDescent="0.25">
      <c r="B855" s="145"/>
    </row>
    <row r="856" spans="2:2" ht="15.75" customHeight="1" x14ac:dyDescent="0.25">
      <c r="B856" s="145"/>
    </row>
    <row r="857" spans="2:2" ht="15.75" customHeight="1" x14ac:dyDescent="0.25">
      <c r="B857" s="145"/>
    </row>
    <row r="858" spans="2:2" ht="15.75" customHeight="1" x14ac:dyDescent="0.25">
      <c r="B858" s="145"/>
    </row>
    <row r="859" spans="2:2" ht="15.75" customHeight="1" x14ac:dyDescent="0.25">
      <c r="B859" s="145"/>
    </row>
    <row r="860" spans="2:2" ht="15.75" customHeight="1" x14ac:dyDescent="0.25">
      <c r="B860" s="145"/>
    </row>
    <row r="861" spans="2:2" ht="15.75" customHeight="1" x14ac:dyDescent="0.25">
      <c r="B861" s="145"/>
    </row>
    <row r="862" spans="2:2" ht="15.75" customHeight="1" x14ac:dyDescent="0.25">
      <c r="B862" s="145"/>
    </row>
    <row r="863" spans="2:2" ht="15.75" customHeight="1" x14ac:dyDescent="0.25">
      <c r="B863" s="145"/>
    </row>
    <row r="864" spans="2:2" ht="15.75" customHeight="1" x14ac:dyDescent="0.25">
      <c r="B864" s="145"/>
    </row>
    <row r="865" spans="2:2" ht="15.75" customHeight="1" x14ac:dyDescent="0.25">
      <c r="B865" s="145"/>
    </row>
    <row r="866" spans="2:2" ht="15.75" customHeight="1" x14ac:dyDescent="0.25">
      <c r="B866" s="145"/>
    </row>
    <row r="867" spans="2:2" ht="15.75" customHeight="1" x14ac:dyDescent="0.25">
      <c r="B867" s="145"/>
    </row>
    <row r="868" spans="2:2" ht="15.75" customHeight="1" x14ac:dyDescent="0.25">
      <c r="B868" s="145"/>
    </row>
    <row r="869" spans="2:2" ht="15.75" customHeight="1" x14ac:dyDescent="0.25">
      <c r="B869" s="145"/>
    </row>
    <row r="870" spans="2:2" ht="15.75" customHeight="1" x14ac:dyDescent="0.25">
      <c r="B870" s="145"/>
    </row>
    <row r="871" spans="2:2" ht="15.75" customHeight="1" x14ac:dyDescent="0.25">
      <c r="B871" s="145"/>
    </row>
    <row r="872" spans="2:2" ht="15.75" customHeight="1" x14ac:dyDescent="0.25">
      <c r="B872" s="145"/>
    </row>
    <row r="873" spans="2:2" ht="15.75" customHeight="1" x14ac:dyDescent="0.25">
      <c r="B873" s="145"/>
    </row>
    <row r="874" spans="2:2" ht="15.75" customHeight="1" x14ac:dyDescent="0.25">
      <c r="B874" s="145"/>
    </row>
    <row r="875" spans="2:2" ht="15.75" customHeight="1" x14ac:dyDescent="0.25">
      <c r="B875" s="145"/>
    </row>
    <row r="876" spans="2:2" ht="15.75" customHeight="1" x14ac:dyDescent="0.25">
      <c r="B876" s="145"/>
    </row>
    <row r="877" spans="2:2" ht="15.75" customHeight="1" x14ac:dyDescent="0.25">
      <c r="B877" s="145"/>
    </row>
    <row r="878" spans="2:2" ht="15.75" customHeight="1" x14ac:dyDescent="0.25">
      <c r="B878" s="145"/>
    </row>
    <row r="879" spans="2:2" ht="15.75" customHeight="1" x14ac:dyDescent="0.25">
      <c r="B879" s="145"/>
    </row>
    <row r="880" spans="2:2" ht="15.75" customHeight="1" x14ac:dyDescent="0.25">
      <c r="B880" s="145"/>
    </row>
    <row r="881" spans="2:2" ht="15.75" customHeight="1" x14ac:dyDescent="0.25">
      <c r="B881" s="145"/>
    </row>
    <row r="882" spans="2:2" ht="15.75" customHeight="1" x14ac:dyDescent="0.25">
      <c r="B882" s="145"/>
    </row>
    <row r="883" spans="2:2" ht="15.75" customHeight="1" x14ac:dyDescent="0.25">
      <c r="B883" s="145"/>
    </row>
    <row r="884" spans="2:2" ht="15.75" customHeight="1" x14ac:dyDescent="0.25">
      <c r="B884" s="145"/>
    </row>
    <row r="885" spans="2:2" ht="15.75" customHeight="1" x14ac:dyDescent="0.25">
      <c r="B885" s="145"/>
    </row>
    <row r="886" spans="2:2" ht="15.75" customHeight="1" x14ac:dyDescent="0.25">
      <c r="B886" s="145"/>
    </row>
    <row r="887" spans="2:2" ht="15.75" customHeight="1" x14ac:dyDescent="0.25">
      <c r="B887" s="145"/>
    </row>
    <row r="888" spans="2:2" ht="15.75" customHeight="1" x14ac:dyDescent="0.25">
      <c r="B888" s="145"/>
    </row>
    <row r="889" spans="2:2" ht="15.75" customHeight="1" x14ac:dyDescent="0.25">
      <c r="B889" s="145"/>
    </row>
    <row r="890" spans="2:2" ht="15.75" customHeight="1" x14ac:dyDescent="0.25">
      <c r="B890" s="145"/>
    </row>
    <row r="891" spans="2:2" ht="15.75" customHeight="1" x14ac:dyDescent="0.25">
      <c r="B891" s="145"/>
    </row>
    <row r="892" spans="2:2" ht="15.75" customHeight="1" x14ac:dyDescent="0.25">
      <c r="B892" s="145"/>
    </row>
    <row r="893" spans="2:2" ht="15.75" customHeight="1" x14ac:dyDescent="0.25">
      <c r="B893" s="145"/>
    </row>
    <row r="894" spans="2:2" ht="15.75" customHeight="1" x14ac:dyDescent="0.25">
      <c r="B894" s="145"/>
    </row>
    <row r="895" spans="2:2" ht="15.75" customHeight="1" x14ac:dyDescent="0.25">
      <c r="B895" s="145"/>
    </row>
    <row r="896" spans="2:2" ht="15.75" customHeight="1" x14ac:dyDescent="0.25">
      <c r="B896" s="145"/>
    </row>
    <row r="897" spans="2:2" ht="15.75" customHeight="1" x14ac:dyDescent="0.25">
      <c r="B897" s="145"/>
    </row>
    <row r="898" spans="2:2" ht="15.75" customHeight="1" x14ac:dyDescent="0.25">
      <c r="B898" s="145"/>
    </row>
    <row r="899" spans="2:2" ht="15.75" customHeight="1" x14ac:dyDescent="0.25">
      <c r="B899" s="145"/>
    </row>
    <row r="900" spans="2:2" ht="15.75" customHeight="1" x14ac:dyDescent="0.25">
      <c r="B900" s="145"/>
    </row>
    <row r="901" spans="2:2" ht="15.75" customHeight="1" x14ac:dyDescent="0.25">
      <c r="B901" s="145"/>
    </row>
    <row r="902" spans="2:2" ht="15.75" customHeight="1" x14ac:dyDescent="0.25">
      <c r="B902" s="145"/>
    </row>
    <row r="903" spans="2:2" ht="15.75" customHeight="1" x14ac:dyDescent="0.25">
      <c r="B903" s="145"/>
    </row>
    <row r="904" spans="2:2" ht="15.75" customHeight="1" x14ac:dyDescent="0.25">
      <c r="B904" s="145"/>
    </row>
    <row r="905" spans="2:2" ht="15.75" customHeight="1" x14ac:dyDescent="0.25">
      <c r="B905" s="145"/>
    </row>
    <row r="906" spans="2:2" ht="15.75" customHeight="1" x14ac:dyDescent="0.25">
      <c r="B906" s="145"/>
    </row>
    <row r="907" spans="2:2" ht="15.75" customHeight="1" x14ac:dyDescent="0.25">
      <c r="B907" s="145"/>
    </row>
    <row r="908" spans="2:2" ht="15.75" customHeight="1" x14ac:dyDescent="0.25">
      <c r="B908" s="145"/>
    </row>
    <row r="909" spans="2:2" ht="15.75" customHeight="1" x14ac:dyDescent="0.25">
      <c r="B909" s="145"/>
    </row>
    <row r="910" spans="2:2" ht="15.75" customHeight="1" x14ac:dyDescent="0.25">
      <c r="B910" s="145"/>
    </row>
    <row r="911" spans="2:2" ht="15.75" customHeight="1" x14ac:dyDescent="0.25">
      <c r="B911" s="145"/>
    </row>
    <row r="912" spans="2:2" ht="15.75" customHeight="1" x14ac:dyDescent="0.25">
      <c r="B912" s="145"/>
    </row>
    <row r="913" spans="2:2" ht="15.75" customHeight="1" x14ac:dyDescent="0.25">
      <c r="B913" s="145"/>
    </row>
    <row r="914" spans="2:2" ht="15.75" customHeight="1" x14ac:dyDescent="0.25">
      <c r="B914" s="145"/>
    </row>
    <row r="915" spans="2:2" ht="15.75" customHeight="1" x14ac:dyDescent="0.25">
      <c r="B915" s="145"/>
    </row>
    <row r="916" spans="2:2" ht="15.75" customHeight="1" x14ac:dyDescent="0.25">
      <c r="B916" s="145"/>
    </row>
    <row r="917" spans="2:2" ht="15.75" customHeight="1" x14ac:dyDescent="0.25">
      <c r="B917" s="145"/>
    </row>
    <row r="918" spans="2:2" ht="15.75" customHeight="1" x14ac:dyDescent="0.25">
      <c r="B918" s="145"/>
    </row>
    <row r="919" spans="2:2" ht="15.75" customHeight="1" x14ac:dyDescent="0.25">
      <c r="B919" s="145"/>
    </row>
    <row r="920" spans="2:2" ht="15.75" customHeight="1" x14ac:dyDescent="0.25">
      <c r="B920" s="145"/>
    </row>
    <row r="921" spans="2:2" ht="15.75" customHeight="1" x14ac:dyDescent="0.25">
      <c r="B921" s="145"/>
    </row>
    <row r="922" spans="2:2" ht="15.75" customHeight="1" x14ac:dyDescent="0.25">
      <c r="B922" s="145"/>
    </row>
    <row r="923" spans="2:2" ht="15.75" customHeight="1" x14ac:dyDescent="0.25">
      <c r="B923" s="145"/>
    </row>
    <row r="924" spans="2:2" ht="15.75" customHeight="1" x14ac:dyDescent="0.25">
      <c r="B924" s="145"/>
    </row>
    <row r="925" spans="2:2" ht="15.75" customHeight="1" x14ac:dyDescent="0.25">
      <c r="B925" s="145"/>
    </row>
    <row r="926" spans="2:2" ht="15.75" customHeight="1" x14ac:dyDescent="0.25">
      <c r="B926" s="145"/>
    </row>
    <row r="927" spans="2:2" ht="15.75" customHeight="1" x14ac:dyDescent="0.25">
      <c r="B927" s="145"/>
    </row>
    <row r="928" spans="2:2" ht="15.75" customHeight="1" x14ac:dyDescent="0.25">
      <c r="B928" s="145"/>
    </row>
    <row r="929" spans="2:2" ht="15.75" customHeight="1" x14ac:dyDescent="0.25">
      <c r="B929" s="145"/>
    </row>
    <row r="930" spans="2:2" ht="15.75" customHeight="1" x14ac:dyDescent="0.25">
      <c r="B930" s="145"/>
    </row>
    <row r="931" spans="2:2" ht="15.75" customHeight="1" x14ac:dyDescent="0.25">
      <c r="B931" s="145"/>
    </row>
    <row r="932" spans="2:2" ht="15.75" customHeight="1" x14ac:dyDescent="0.25">
      <c r="B932" s="145"/>
    </row>
    <row r="933" spans="2:2" ht="15.75" customHeight="1" x14ac:dyDescent="0.25">
      <c r="B933" s="145"/>
    </row>
    <row r="934" spans="2:2" ht="15.75" customHeight="1" x14ac:dyDescent="0.25">
      <c r="B934" s="145"/>
    </row>
    <row r="935" spans="2:2" ht="15.75" customHeight="1" x14ac:dyDescent="0.25">
      <c r="B935" s="145"/>
    </row>
    <row r="936" spans="2:2" ht="15.75" customHeight="1" x14ac:dyDescent="0.25">
      <c r="B936" s="145"/>
    </row>
    <row r="937" spans="2:2" ht="15.75" customHeight="1" x14ac:dyDescent="0.25">
      <c r="B937" s="145"/>
    </row>
    <row r="938" spans="2:2" ht="15.75" customHeight="1" x14ac:dyDescent="0.25">
      <c r="B938" s="145"/>
    </row>
    <row r="939" spans="2:2" ht="15.75" customHeight="1" x14ac:dyDescent="0.25">
      <c r="B939" s="145"/>
    </row>
    <row r="940" spans="2:2" ht="15.75" customHeight="1" x14ac:dyDescent="0.25">
      <c r="B940" s="145"/>
    </row>
    <row r="941" spans="2:2" ht="15.75" customHeight="1" x14ac:dyDescent="0.25">
      <c r="B941" s="145"/>
    </row>
    <row r="942" spans="2:2" ht="15.75" customHeight="1" x14ac:dyDescent="0.25">
      <c r="B942" s="145"/>
    </row>
    <row r="943" spans="2:2" ht="15.75" customHeight="1" x14ac:dyDescent="0.25">
      <c r="B943" s="145"/>
    </row>
    <row r="944" spans="2:2" ht="15.75" customHeight="1" x14ac:dyDescent="0.25">
      <c r="B944" s="145"/>
    </row>
    <row r="945" spans="2:2" ht="15.75" customHeight="1" x14ac:dyDescent="0.25">
      <c r="B945" s="145"/>
    </row>
    <row r="946" spans="2:2" ht="15.75" customHeight="1" x14ac:dyDescent="0.25">
      <c r="B946" s="145"/>
    </row>
    <row r="947" spans="2:2" ht="15.75" customHeight="1" x14ac:dyDescent="0.25">
      <c r="B947" s="145"/>
    </row>
    <row r="948" spans="2:2" ht="15.75" customHeight="1" x14ac:dyDescent="0.25">
      <c r="B948" s="145"/>
    </row>
    <row r="949" spans="2:2" ht="15.75" customHeight="1" x14ac:dyDescent="0.25">
      <c r="B949" s="145"/>
    </row>
    <row r="950" spans="2:2" ht="15.75" customHeight="1" x14ac:dyDescent="0.25">
      <c r="B950" s="145"/>
    </row>
    <row r="951" spans="2:2" ht="15.75" customHeight="1" x14ac:dyDescent="0.25">
      <c r="B951" s="145"/>
    </row>
    <row r="952" spans="2:2" ht="15.75" customHeight="1" x14ac:dyDescent="0.25">
      <c r="B952" s="145"/>
    </row>
    <row r="953" spans="2:2" ht="15.75" customHeight="1" x14ac:dyDescent="0.25">
      <c r="B953" s="145"/>
    </row>
    <row r="954" spans="2:2" ht="15.75" customHeight="1" x14ac:dyDescent="0.25">
      <c r="B954" s="145"/>
    </row>
    <row r="955" spans="2:2" ht="15.75" customHeight="1" x14ac:dyDescent="0.25">
      <c r="B955" s="145"/>
    </row>
    <row r="956" spans="2:2" ht="15.75" customHeight="1" x14ac:dyDescent="0.25">
      <c r="B956" s="145"/>
    </row>
    <row r="957" spans="2:2" ht="15.75" customHeight="1" x14ac:dyDescent="0.25">
      <c r="B957" s="145"/>
    </row>
    <row r="958" spans="2:2" ht="15.75" customHeight="1" x14ac:dyDescent="0.25">
      <c r="B958" s="145"/>
    </row>
    <row r="959" spans="2:2" ht="15.75" customHeight="1" x14ac:dyDescent="0.25">
      <c r="B959" s="145"/>
    </row>
    <row r="960" spans="2:2" ht="15.75" customHeight="1" x14ac:dyDescent="0.25">
      <c r="B960" s="145"/>
    </row>
    <row r="961" spans="2:2" ht="15.75" customHeight="1" x14ac:dyDescent="0.25">
      <c r="B961" s="145"/>
    </row>
    <row r="962" spans="2:2" ht="15.75" customHeight="1" x14ac:dyDescent="0.25">
      <c r="B962" s="145"/>
    </row>
    <row r="963" spans="2:2" ht="15.75" customHeight="1" x14ac:dyDescent="0.25">
      <c r="B963" s="145"/>
    </row>
    <row r="964" spans="2:2" ht="15.75" customHeight="1" x14ac:dyDescent="0.25">
      <c r="B964" s="145"/>
    </row>
    <row r="965" spans="2:2" ht="15.75" customHeight="1" x14ac:dyDescent="0.25">
      <c r="B965" s="145"/>
    </row>
    <row r="966" spans="2:2" ht="15.75" customHeight="1" x14ac:dyDescent="0.25">
      <c r="B966" s="145"/>
    </row>
    <row r="967" spans="2:2" ht="15.75" customHeight="1" x14ac:dyDescent="0.25">
      <c r="B967" s="145"/>
    </row>
    <row r="968" spans="2:2" ht="15.75" customHeight="1" x14ac:dyDescent="0.25">
      <c r="B968" s="145"/>
    </row>
    <row r="969" spans="2:2" ht="15.75" customHeight="1" x14ac:dyDescent="0.25">
      <c r="B969" s="145"/>
    </row>
    <row r="970" spans="2:2" ht="15.75" customHeight="1" x14ac:dyDescent="0.25">
      <c r="B970" s="145"/>
    </row>
    <row r="971" spans="2:2" ht="15.75" customHeight="1" x14ac:dyDescent="0.25">
      <c r="B971" s="145"/>
    </row>
    <row r="972" spans="2:2" ht="15.75" customHeight="1" x14ac:dyDescent="0.25">
      <c r="B972" s="145"/>
    </row>
    <row r="973" spans="2:2" ht="15.75" customHeight="1" x14ac:dyDescent="0.25">
      <c r="B973" s="145"/>
    </row>
    <row r="974" spans="2:2" ht="15.75" customHeight="1" x14ac:dyDescent="0.25">
      <c r="B974" s="145"/>
    </row>
    <row r="975" spans="2:2" ht="15.75" customHeight="1" x14ac:dyDescent="0.25">
      <c r="B975" s="145"/>
    </row>
    <row r="976" spans="2:2" ht="15.75" customHeight="1" x14ac:dyDescent="0.25">
      <c r="B976" s="145"/>
    </row>
    <row r="977" spans="2:2" ht="15.75" customHeight="1" x14ac:dyDescent="0.25">
      <c r="B977" s="145"/>
    </row>
    <row r="978" spans="2:2" ht="15.75" customHeight="1" x14ac:dyDescent="0.25">
      <c r="B978" s="145"/>
    </row>
    <row r="979" spans="2:2" ht="15.75" customHeight="1" x14ac:dyDescent="0.25">
      <c r="B979" s="145"/>
    </row>
    <row r="980" spans="2:2" ht="15.75" customHeight="1" x14ac:dyDescent="0.25">
      <c r="B980" s="145"/>
    </row>
    <row r="981" spans="2:2" ht="15.75" customHeight="1" x14ac:dyDescent="0.25">
      <c r="B981" s="145"/>
    </row>
    <row r="982" spans="2:2" ht="15.75" customHeight="1" x14ac:dyDescent="0.25">
      <c r="B982" s="145"/>
    </row>
    <row r="983" spans="2:2" ht="15.75" customHeight="1" x14ac:dyDescent="0.25">
      <c r="B983" s="145"/>
    </row>
    <row r="984" spans="2:2" ht="15.75" customHeight="1" x14ac:dyDescent="0.25">
      <c r="B984" s="145"/>
    </row>
    <row r="985" spans="2:2" ht="15.75" customHeight="1" x14ac:dyDescent="0.25">
      <c r="B985" s="145"/>
    </row>
    <row r="986" spans="2:2" ht="15.75" customHeight="1" x14ac:dyDescent="0.25">
      <c r="B986" s="145"/>
    </row>
    <row r="987" spans="2:2" ht="15.75" customHeight="1" x14ac:dyDescent="0.25">
      <c r="B987" s="145"/>
    </row>
    <row r="988" spans="2:2" ht="15.75" customHeight="1" x14ac:dyDescent="0.25">
      <c r="B988" s="145"/>
    </row>
    <row r="989" spans="2:2" ht="15.75" customHeight="1" x14ac:dyDescent="0.25">
      <c r="B989" s="145"/>
    </row>
    <row r="990" spans="2:2" ht="15.75" customHeight="1" x14ac:dyDescent="0.25">
      <c r="B990" s="145"/>
    </row>
    <row r="991" spans="2:2" ht="15.75" customHeight="1" x14ac:dyDescent="0.25">
      <c r="B991" s="145"/>
    </row>
    <row r="992" spans="2:2" ht="15.75" customHeight="1" x14ac:dyDescent="0.25">
      <c r="B992" s="145"/>
    </row>
    <row r="993" spans="2:2" ht="15.75" customHeight="1" x14ac:dyDescent="0.25">
      <c r="B993" s="145"/>
    </row>
    <row r="994" spans="2:2" ht="15.75" customHeight="1" x14ac:dyDescent="0.25">
      <c r="B994" s="145"/>
    </row>
    <row r="995" spans="2:2" ht="15.75" customHeight="1" x14ac:dyDescent="0.25">
      <c r="B995" s="145"/>
    </row>
    <row r="996" spans="2:2" ht="15.75" customHeight="1" x14ac:dyDescent="0.25">
      <c r="B996" s="145"/>
    </row>
    <row r="997" spans="2:2" ht="15.75" customHeight="1" x14ac:dyDescent="0.25">
      <c r="B997" s="145"/>
    </row>
    <row r="998" spans="2:2" ht="15.75" customHeight="1" x14ac:dyDescent="0.25">
      <c r="B998" s="145"/>
    </row>
    <row r="999" spans="2:2" ht="15.75" customHeight="1" x14ac:dyDescent="0.25">
      <c r="B999" s="145"/>
    </row>
    <row r="1000" spans="2:2" ht="15.75" customHeight="1" x14ac:dyDescent="0.25">
      <c r="B1000" s="145"/>
    </row>
    <row r="1001" spans="2:2" ht="15.75" customHeight="1" x14ac:dyDescent="0.25">
      <c r="B1001" s="145"/>
    </row>
    <row r="1002" spans="2:2" ht="15" customHeight="1" x14ac:dyDescent="0.25">
      <c r="B1002" s="145"/>
    </row>
  </sheetData>
  <mergeCells count="2">
    <mergeCell ref="A1:AC1"/>
    <mergeCell ref="A100:AC100"/>
  </mergeCells>
  <conditionalFormatting sqref="A3:A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scale="52" fitToHeight="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C1002"/>
  <sheetViews>
    <sheetView topLeftCell="A31" workbookViewId="0">
      <selection activeCell="B2" sqref="B2"/>
    </sheetView>
  </sheetViews>
  <sheetFormatPr baseColWidth="10" defaultColWidth="14.42578125" defaultRowHeight="15" customHeight="1" x14ac:dyDescent="0.25"/>
  <cols>
    <col min="1" max="1" width="7.5703125" customWidth="1"/>
    <col min="2" max="2" width="8.5703125" style="134" customWidth="1"/>
    <col min="3" max="3" width="7.42578125" customWidth="1"/>
    <col min="4" max="7" width="6.7109375" customWidth="1"/>
    <col min="8" max="8" width="9" customWidth="1"/>
    <col min="9" max="9" width="10" customWidth="1"/>
    <col min="10" max="10" width="8.140625" customWidth="1"/>
    <col min="11" max="11" width="9.140625" customWidth="1"/>
    <col min="12" max="12" width="9" customWidth="1"/>
    <col min="13" max="13" width="10" customWidth="1"/>
    <col min="14" max="14" width="8" customWidth="1"/>
    <col min="15" max="15" width="8.7109375" customWidth="1"/>
    <col min="16" max="16" width="9.7109375" customWidth="1"/>
    <col min="17" max="17" width="8.42578125" customWidth="1"/>
    <col min="18" max="18" width="9.42578125" customWidth="1"/>
    <col min="19" max="19" width="6.7109375" customWidth="1"/>
    <col min="20" max="20" width="8.5703125" customWidth="1"/>
    <col min="21" max="21" width="9.5703125" customWidth="1"/>
    <col min="22" max="22" width="10.42578125" customWidth="1"/>
    <col min="23" max="23" width="11.42578125" customWidth="1"/>
    <col min="24" max="24" width="9.140625" customWidth="1"/>
    <col min="25" max="25" width="10.140625" customWidth="1"/>
    <col min="26" max="26" width="8.85546875" customWidth="1"/>
    <col min="27" max="27" width="9.85546875" customWidth="1"/>
    <col min="28" max="28" width="8.28515625" customWidth="1"/>
    <col min="29" max="29" width="9.28515625" customWidth="1"/>
  </cols>
  <sheetData>
    <row r="1" spans="1:29" s="134" customFormat="1" ht="30" customHeight="1" thickBot="1" x14ac:dyDescent="0.3">
      <c r="A1" s="208" t="s">
        <v>56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</row>
    <row r="2" spans="1:29" ht="29.25" customHeight="1" x14ac:dyDescent="0.25">
      <c r="A2" s="157" t="s">
        <v>48</v>
      </c>
      <c r="B2" s="153" t="s">
        <v>50</v>
      </c>
      <c r="C2" s="55" t="s">
        <v>0</v>
      </c>
      <c r="D2" s="80" t="s">
        <v>6</v>
      </c>
      <c r="E2" s="56" t="s">
        <v>23</v>
      </c>
      <c r="F2" s="57" t="s">
        <v>24</v>
      </c>
      <c r="G2" s="57" t="s">
        <v>25</v>
      </c>
      <c r="H2" s="57" t="s">
        <v>26</v>
      </c>
      <c r="I2" s="57" t="s">
        <v>27</v>
      </c>
      <c r="J2" s="57" t="s">
        <v>28</v>
      </c>
      <c r="K2" s="57" t="s">
        <v>29</v>
      </c>
      <c r="L2" s="57" t="s">
        <v>30</v>
      </c>
      <c r="M2" s="57" t="s">
        <v>31</v>
      </c>
      <c r="N2" s="57" t="s">
        <v>32</v>
      </c>
      <c r="O2" s="57" t="s">
        <v>33</v>
      </c>
      <c r="P2" s="57" t="s">
        <v>34</v>
      </c>
      <c r="Q2" s="57" t="s">
        <v>35</v>
      </c>
      <c r="R2" s="57" t="s">
        <v>36</v>
      </c>
      <c r="S2" s="57" t="s">
        <v>37</v>
      </c>
      <c r="T2" s="57" t="s">
        <v>38</v>
      </c>
      <c r="U2" s="57" t="s">
        <v>39</v>
      </c>
      <c r="V2" s="57" t="s">
        <v>40</v>
      </c>
      <c r="W2" s="57" t="s">
        <v>41</v>
      </c>
      <c r="X2" s="57" t="s">
        <v>42</v>
      </c>
      <c r="Y2" s="57" t="s">
        <v>43</v>
      </c>
      <c r="Z2" s="57" t="s">
        <v>44</v>
      </c>
      <c r="AA2" s="57" t="s">
        <v>45</v>
      </c>
      <c r="AB2" s="57" t="s">
        <v>46</v>
      </c>
      <c r="AC2" s="57" t="s">
        <v>47</v>
      </c>
    </row>
    <row r="3" spans="1:29" x14ac:dyDescent="0.25">
      <c r="A3" s="158">
        <f>AVERAGE(E3:AD3)</f>
        <v>0.47329281834214909</v>
      </c>
      <c r="B3" s="144">
        <v>1</v>
      </c>
      <c r="C3" s="60">
        <v>1</v>
      </c>
      <c r="D3" s="81">
        <v>0</v>
      </c>
      <c r="E3" s="82">
        <v>0</v>
      </c>
      <c r="F3" s="83">
        <v>0.61674035707198938</v>
      </c>
      <c r="G3" s="83">
        <v>0</v>
      </c>
      <c r="H3" s="83">
        <v>0.33083791208791208</v>
      </c>
      <c r="I3" s="83">
        <v>0.35495538943814808</v>
      </c>
      <c r="J3" s="83">
        <v>0.57457480395152261</v>
      </c>
      <c r="K3" s="83">
        <v>0.50645900137425559</v>
      </c>
      <c r="L3" s="83">
        <v>0.21555252387448839</v>
      </c>
      <c r="M3" s="83">
        <v>0.30889351220795369</v>
      </c>
      <c r="N3" s="83">
        <v>0.40563524590163941</v>
      </c>
      <c r="O3" s="83">
        <v>0.71815306767868436</v>
      </c>
      <c r="P3" s="83">
        <v>0.68688200395517474</v>
      </c>
      <c r="Q3" s="83">
        <v>0.8215038046515627</v>
      </c>
      <c r="R3" s="83">
        <v>0.73708007415110544</v>
      </c>
      <c r="S3" s="83">
        <v>0.44097805273236118</v>
      </c>
      <c r="T3" s="83">
        <v>0.1389769862568106</v>
      </c>
      <c r="U3" s="83">
        <v>0.19195532128514059</v>
      </c>
      <c r="V3" s="83">
        <v>0.39902638190954781</v>
      </c>
      <c r="W3" s="83">
        <v>0.34319644397266641</v>
      </c>
      <c r="X3" s="83">
        <v>0.62080894092602446</v>
      </c>
      <c r="Y3" s="83">
        <v>0.43927867004790078</v>
      </c>
      <c r="Z3" s="83">
        <v>0.72204594491686758</v>
      </c>
      <c r="AA3" s="83">
        <v>0.74270167559163935</v>
      </c>
      <c r="AB3" s="83">
        <v>0.81905661998453472</v>
      </c>
      <c r="AC3" s="83">
        <v>0.69702772458579632</v>
      </c>
    </row>
    <row r="4" spans="1:29" x14ac:dyDescent="0.25">
      <c r="A4" s="159">
        <f>AVERAGE(E4:AD4)</f>
        <v>0.48722924544257573</v>
      </c>
      <c r="B4" s="142">
        <v>2</v>
      </c>
      <c r="C4" s="64">
        <v>1</v>
      </c>
      <c r="D4" s="85">
        <v>1</v>
      </c>
      <c r="E4" s="86">
        <v>0</v>
      </c>
      <c r="F4" s="87">
        <v>0.66047124547808878</v>
      </c>
      <c r="G4" s="87">
        <v>0</v>
      </c>
      <c r="H4" s="87">
        <v>0.35666208791208792</v>
      </c>
      <c r="I4" s="87">
        <v>0.41335905473836509</v>
      </c>
      <c r="J4" s="87">
        <v>0.55117629086465014</v>
      </c>
      <c r="K4" s="87">
        <v>0.49003664681630782</v>
      </c>
      <c r="L4" s="87">
        <v>0.25607896637509031</v>
      </c>
      <c r="M4" s="87">
        <v>0.40983332137647371</v>
      </c>
      <c r="N4" s="87">
        <v>0.41188524590163927</v>
      </c>
      <c r="O4" s="87">
        <v>0.68058191018342817</v>
      </c>
      <c r="P4" s="87">
        <v>0.65837178642056693</v>
      </c>
      <c r="Q4" s="87">
        <v>0.84209621254460254</v>
      </c>
      <c r="R4" s="87">
        <v>0.73183523986074062</v>
      </c>
      <c r="S4" s="87">
        <v>0.56432464280453676</v>
      </c>
      <c r="T4" s="87">
        <v>0.13247133447182241</v>
      </c>
      <c r="U4" s="87">
        <v>0.21981676706827311</v>
      </c>
      <c r="V4" s="87">
        <v>0.46791247906197653</v>
      </c>
      <c r="W4" s="87">
        <v>0.38890731772042719</v>
      </c>
      <c r="X4" s="87">
        <v>0.64901543374135173</v>
      </c>
      <c r="Y4" s="87">
        <v>0.389687235841082</v>
      </c>
      <c r="Z4" s="87">
        <v>0.71108854761602569</v>
      </c>
      <c r="AA4" s="87">
        <v>0.73380549317671451</v>
      </c>
      <c r="AB4" s="87">
        <v>0.76570152074920528</v>
      </c>
      <c r="AC4" s="151">
        <v>0.69561235534093746</v>
      </c>
    </row>
    <row r="5" spans="1:29" x14ac:dyDescent="0.25">
      <c r="A5" s="158">
        <f>AVERAGE(E5:AD5)</f>
        <v>0.49091946081770954</v>
      </c>
      <c r="B5" s="144">
        <v>3</v>
      </c>
      <c r="C5" s="67">
        <v>1</v>
      </c>
      <c r="D5" s="89">
        <v>2</v>
      </c>
      <c r="E5" s="90">
        <v>0</v>
      </c>
      <c r="F5" s="91">
        <v>0.66044580575243073</v>
      </c>
      <c r="G5" s="91">
        <v>0</v>
      </c>
      <c r="H5" s="91">
        <v>0.35961538461538461</v>
      </c>
      <c r="I5" s="91">
        <v>0.41089944538220402</v>
      </c>
      <c r="J5" s="91">
        <v>0.55491903452490066</v>
      </c>
      <c r="K5" s="91">
        <v>0.49867155290884102</v>
      </c>
      <c r="L5" s="91">
        <v>0.27245004413770968</v>
      </c>
      <c r="M5" s="91">
        <v>0.42793600688715122</v>
      </c>
      <c r="N5" s="91">
        <v>0.42612704918032779</v>
      </c>
      <c r="O5" s="91">
        <v>0.67881087919038585</v>
      </c>
      <c r="P5" s="91">
        <v>0.66067897165458145</v>
      </c>
      <c r="Q5" s="91">
        <v>0.84858776492842092</v>
      </c>
      <c r="R5" s="91">
        <v>0.73396030203011253</v>
      </c>
      <c r="S5" s="91">
        <v>0.55086168802474589</v>
      </c>
      <c r="T5" s="91">
        <v>0.1567862080182158</v>
      </c>
      <c r="U5" s="91">
        <v>0.20544678714859441</v>
      </c>
      <c r="V5" s="91">
        <v>0.47963777219430492</v>
      </c>
      <c r="W5" s="91">
        <v>0.41498042858090628</v>
      </c>
      <c r="X5" s="91">
        <v>0.65247472059606171</v>
      </c>
      <c r="Y5" s="91">
        <v>0.37531699070160612</v>
      </c>
      <c r="Z5" s="91">
        <v>0.70271185006557513</v>
      </c>
      <c r="AA5" s="91">
        <v>0.72685265158058388</v>
      </c>
      <c r="AB5" s="91">
        <v>0.77420740613454764</v>
      </c>
      <c r="AC5" s="91">
        <v>0.70060777620514525</v>
      </c>
    </row>
    <row r="6" spans="1:29" x14ac:dyDescent="0.25">
      <c r="A6" s="159">
        <f>AVERAGE(E6:AD6)</f>
        <v>0.48041409737150575</v>
      </c>
      <c r="B6" s="142">
        <v>4</v>
      </c>
      <c r="C6" s="64">
        <v>1</v>
      </c>
      <c r="D6" s="85">
        <v>3</v>
      </c>
      <c r="E6" s="86">
        <v>0</v>
      </c>
      <c r="F6" s="87">
        <v>0.66866792508509587</v>
      </c>
      <c r="G6" s="87">
        <v>0</v>
      </c>
      <c r="H6" s="87">
        <v>0.37493131868131868</v>
      </c>
      <c r="I6" s="87">
        <v>0.39734748010610083</v>
      </c>
      <c r="J6" s="87">
        <v>0.50320806599450041</v>
      </c>
      <c r="K6" s="87">
        <v>0.44768666972056798</v>
      </c>
      <c r="L6" s="87">
        <v>0.27060428537035552</v>
      </c>
      <c r="M6" s="87">
        <v>0.42733816390463208</v>
      </c>
      <c r="N6" s="87">
        <v>0.47551229508196718</v>
      </c>
      <c r="O6" s="87">
        <v>0.66236559139784945</v>
      </c>
      <c r="P6" s="87">
        <v>0.65227422544495717</v>
      </c>
      <c r="Q6" s="87">
        <v>0.82193370878294136</v>
      </c>
      <c r="R6" s="87">
        <v>0.74074241533661889</v>
      </c>
      <c r="S6" s="87">
        <v>0.56208572691117986</v>
      </c>
      <c r="T6" s="87">
        <v>0.1417418882654306</v>
      </c>
      <c r="U6" s="87">
        <v>0.1989206827309237</v>
      </c>
      <c r="V6" s="87">
        <v>0.47686348408710222</v>
      </c>
      <c r="W6" s="87">
        <v>0.39567438466131488</v>
      </c>
      <c r="X6" s="87">
        <v>0.57211282597126134</v>
      </c>
      <c r="Y6" s="87">
        <v>0.32685263454494218</v>
      </c>
      <c r="Z6" s="87">
        <v>0.68198163895587427</v>
      </c>
      <c r="AA6" s="87">
        <v>0.73194852306097768</v>
      </c>
      <c r="AB6" s="87">
        <v>0.80101383280350547</v>
      </c>
      <c r="AC6" s="151">
        <v>0.6785446673882275</v>
      </c>
    </row>
    <row r="7" spans="1:29" x14ac:dyDescent="0.25">
      <c r="A7" s="158">
        <f>AVERAGE(E7:AD7)</f>
        <v>0.35491646643336189</v>
      </c>
      <c r="B7" s="144">
        <v>5</v>
      </c>
      <c r="C7" s="67">
        <v>1</v>
      </c>
      <c r="D7" s="89">
        <v>4</v>
      </c>
      <c r="E7" s="90">
        <v>0</v>
      </c>
      <c r="F7" s="91">
        <v>0.50734953674259575</v>
      </c>
      <c r="G7" s="91">
        <v>0</v>
      </c>
      <c r="H7" s="91">
        <v>0.1770604395604396</v>
      </c>
      <c r="I7" s="91">
        <v>0.3012780323125151</v>
      </c>
      <c r="J7" s="91">
        <v>0.30112536918219779</v>
      </c>
      <c r="K7" s="91">
        <v>0.2734310581768209</v>
      </c>
      <c r="L7" s="91">
        <v>0.2751785570981462</v>
      </c>
      <c r="M7" s="91">
        <v>0.27639476767821702</v>
      </c>
      <c r="N7" s="91">
        <v>0.25717213114754101</v>
      </c>
      <c r="O7" s="91">
        <v>0.55243516761543332</v>
      </c>
      <c r="P7" s="91">
        <v>0.50346077785102172</v>
      </c>
      <c r="Q7" s="91">
        <v>0.6107218090365848</v>
      </c>
      <c r="R7" s="91">
        <v>0.51679703395578058</v>
      </c>
      <c r="S7" s="91">
        <v>0.38918839298865809</v>
      </c>
      <c r="T7" s="91">
        <v>0.17117996259250221</v>
      </c>
      <c r="U7" s="91">
        <v>0.20670180722891571</v>
      </c>
      <c r="V7" s="91">
        <v>0.42205820770519259</v>
      </c>
      <c r="W7" s="91">
        <v>0.3590526106282757</v>
      </c>
      <c r="X7" s="91">
        <v>0.4302820649281533</v>
      </c>
      <c r="Y7" s="91">
        <v>0.3045928430543815</v>
      </c>
      <c r="Z7" s="91">
        <v>0.48999450014807289</v>
      </c>
      <c r="AA7" s="91">
        <v>0.5</v>
      </c>
      <c r="AB7" s="91">
        <v>0.55107827132915199</v>
      </c>
      <c r="AC7" s="91">
        <v>0.49637831987344933</v>
      </c>
    </row>
    <row r="8" spans="1:29" x14ac:dyDescent="0.25">
      <c r="A8" s="159">
        <f>AVERAGE(E8:AD8)</f>
        <v>0.3350065846182777</v>
      </c>
      <c r="B8" s="142">
        <v>6</v>
      </c>
      <c r="C8" s="64">
        <v>2</v>
      </c>
      <c r="D8" s="85">
        <v>0</v>
      </c>
      <c r="E8" s="86">
        <v>0</v>
      </c>
      <c r="F8" s="87">
        <v>0.55259663279791194</v>
      </c>
      <c r="G8" s="87">
        <v>0</v>
      </c>
      <c r="H8" s="87">
        <v>0.21792582417582421</v>
      </c>
      <c r="I8" s="87">
        <v>4.644321196045334E-2</v>
      </c>
      <c r="J8" s="87">
        <v>0.37231388125063652</v>
      </c>
      <c r="K8" s="87">
        <v>0.35455794777828681</v>
      </c>
      <c r="L8" s="87">
        <v>0.1860605087874167</v>
      </c>
      <c r="M8" s="87">
        <v>0.42561637611497721</v>
      </c>
      <c r="N8" s="87">
        <v>0.3155737704918033</v>
      </c>
      <c r="O8" s="87">
        <v>0.13295382669196709</v>
      </c>
      <c r="P8" s="87">
        <v>0.31888595912986162</v>
      </c>
      <c r="Q8" s="87">
        <v>0.64507114913374319</v>
      </c>
      <c r="R8" s="87">
        <v>0.42347515485825382</v>
      </c>
      <c r="S8" s="87">
        <v>0.43387833259684783</v>
      </c>
      <c r="T8" s="87">
        <v>0.1521509311214117</v>
      </c>
      <c r="U8" s="87">
        <v>0.13127510040160639</v>
      </c>
      <c r="V8" s="87">
        <v>0.37918760469011731</v>
      </c>
      <c r="W8" s="87">
        <v>0.2394347508790553</v>
      </c>
      <c r="X8" s="87">
        <v>0.42602448110697178</v>
      </c>
      <c r="Y8" s="87">
        <v>0.34714003944773181</v>
      </c>
      <c r="Z8" s="87">
        <v>0.55996953928163473</v>
      </c>
      <c r="AA8" s="87">
        <v>0.58006564173432373</v>
      </c>
      <c r="AB8" s="87">
        <v>0.55442907466277169</v>
      </c>
      <c r="AC8" s="151">
        <v>0.58013487636333361</v>
      </c>
    </row>
    <row r="9" spans="1:29" x14ac:dyDescent="0.25">
      <c r="A9" s="158">
        <f>AVERAGE(E9:AD9)</f>
        <v>0.44807979273059734</v>
      </c>
      <c r="B9" s="144">
        <v>7</v>
      </c>
      <c r="C9" s="67">
        <v>3</v>
      </c>
      <c r="D9" s="89">
        <v>0</v>
      </c>
      <c r="E9" s="90">
        <v>0</v>
      </c>
      <c r="F9" s="91">
        <v>0.63254351465073799</v>
      </c>
      <c r="G9" s="91">
        <v>0</v>
      </c>
      <c r="H9" s="91">
        <v>0.2466346153846154</v>
      </c>
      <c r="I9" s="91">
        <v>0.1965758379551483</v>
      </c>
      <c r="J9" s="91">
        <v>0.50178225888583361</v>
      </c>
      <c r="K9" s="91">
        <v>0.16371965185524509</v>
      </c>
      <c r="L9" s="91">
        <v>0.53811893106492259</v>
      </c>
      <c r="M9" s="91">
        <v>0.59351459932563311</v>
      </c>
      <c r="N9" s="91">
        <v>0.59149590163934429</v>
      </c>
      <c r="O9" s="91">
        <v>0</v>
      </c>
      <c r="P9" s="91">
        <v>0</v>
      </c>
      <c r="Q9" s="91">
        <v>0.75568548213748332</v>
      </c>
      <c r="R9" s="91">
        <v>0.69819595786046929</v>
      </c>
      <c r="S9" s="91">
        <v>0.56152599793784064</v>
      </c>
      <c r="T9" s="91">
        <v>6.8065381800439126E-2</v>
      </c>
      <c r="U9" s="91">
        <v>0.20419176706827311</v>
      </c>
      <c r="V9" s="91">
        <v>0.55087939698492461</v>
      </c>
      <c r="W9" s="91">
        <v>0.60545345982883303</v>
      </c>
      <c r="X9" s="91">
        <v>0.8461947844598191</v>
      </c>
      <c r="Y9" s="91">
        <v>0.7342913496759651</v>
      </c>
      <c r="Z9" s="91">
        <v>0.56242331937217072</v>
      </c>
      <c r="AA9" s="91">
        <v>0.66825012955605456</v>
      </c>
      <c r="AB9" s="91">
        <v>0.73047512672910042</v>
      </c>
      <c r="AC9" s="91">
        <v>0.75197735409208222</v>
      </c>
    </row>
    <row r="10" spans="1:29" x14ac:dyDescent="0.25">
      <c r="A10" s="159">
        <f>AVERAGE(E10:AD10)</f>
        <v>0.30807394570732111</v>
      </c>
      <c r="B10" s="142">
        <v>8</v>
      </c>
      <c r="C10" s="64">
        <v>3</v>
      </c>
      <c r="D10" s="85">
        <v>1</v>
      </c>
      <c r="E10" s="86">
        <v>0</v>
      </c>
      <c r="F10" s="87">
        <v>0.59587469408729898</v>
      </c>
      <c r="G10" s="87">
        <v>0</v>
      </c>
      <c r="H10" s="87">
        <v>0.14848901098901099</v>
      </c>
      <c r="I10" s="87">
        <v>0.1135278514588859</v>
      </c>
      <c r="J10" s="87">
        <v>0.29514207149404209</v>
      </c>
      <c r="K10" s="87">
        <v>0.30242785158039398</v>
      </c>
      <c r="L10" s="87">
        <v>0.1092608939892464</v>
      </c>
      <c r="M10" s="87">
        <v>0.54638065858382956</v>
      </c>
      <c r="N10" s="87">
        <v>0.40379098360655741</v>
      </c>
      <c r="O10" s="87">
        <v>0</v>
      </c>
      <c r="P10" s="87">
        <v>0</v>
      </c>
      <c r="Q10" s="87">
        <v>0.50784575039766133</v>
      </c>
      <c r="R10" s="87">
        <v>0.56870280779490889</v>
      </c>
      <c r="S10" s="87">
        <v>0.44498453380468411</v>
      </c>
      <c r="T10" s="87">
        <v>7.6278767178986739E-2</v>
      </c>
      <c r="U10" s="87">
        <v>8.7851405622489956E-2</v>
      </c>
      <c r="V10" s="87">
        <v>0.40556951423785592</v>
      </c>
      <c r="W10" s="87">
        <v>0.36986664897498839</v>
      </c>
      <c r="X10" s="87">
        <v>0.52953698775944646</v>
      </c>
      <c r="Y10" s="87">
        <v>0.25021132713440408</v>
      </c>
      <c r="Z10" s="87">
        <v>0.47070271185006562</v>
      </c>
      <c r="AA10" s="87">
        <v>0.45085506996026953</v>
      </c>
      <c r="AB10" s="87">
        <v>0.56413781252684936</v>
      </c>
      <c r="AC10" s="151">
        <v>0.46041128965115308</v>
      </c>
    </row>
    <row r="11" spans="1:29" x14ac:dyDescent="0.25">
      <c r="A11" s="158">
        <f>AVERAGE(E11:AD11)</f>
        <v>0.26851475583546813</v>
      </c>
      <c r="B11" s="144">
        <v>9</v>
      </c>
      <c r="C11" s="67">
        <v>3</v>
      </c>
      <c r="D11" s="89">
        <v>2</v>
      </c>
      <c r="E11" s="90">
        <v>0</v>
      </c>
      <c r="F11" s="91">
        <v>0.54353500251853282</v>
      </c>
      <c r="G11" s="91">
        <v>0</v>
      </c>
      <c r="H11" s="91">
        <v>9.1140109890109886E-2</v>
      </c>
      <c r="I11" s="91">
        <v>0</v>
      </c>
      <c r="J11" s="91">
        <v>0.32284346674814141</v>
      </c>
      <c r="K11" s="91">
        <v>0.35492441594136509</v>
      </c>
      <c r="L11" s="91">
        <v>0.214669769681406</v>
      </c>
      <c r="M11" s="91">
        <v>0.23801324820049261</v>
      </c>
      <c r="N11" s="91">
        <v>0.43596311475409838</v>
      </c>
      <c r="O11" s="91">
        <v>0</v>
      </c>
      <c r="P11" s="91">
        <v>0</v>
      </c>
      <c r="Q11" s="91">
        <v>0.44417694854047551</v>
      </c>
      <c r="R11" s="91">
        <v>0.42198308993082251</v>
      </c>
      <c r="S11" s="91">
        <v>0.36806598910001481</v>
      </c>
      <c r="T11" s="91">
        <v>0</v>
      </c>
      <c r="U11" s="91">
        <v>6.5072791164658639E-2</v>
      </c>
      <c r="V11" s="91">
        <v>0.27627721943048578</v>
      </c>
      <c r="W11" s="91">
        <v>0.2949645060704571</v>
      </c>
      <c r="X11" s="91">
        <v>0.48642895156998411</v>
      </c>
      <c r="Y11" s="91">
        <v>0.3251620174697098</v>
      </c>
      <c r="Z11" s="91">
        <v>0.35017134154080459</v>
      </c>
      <c r="AA11" s="91">
        <v>0.42753498013473828</v>
      </c>
      <c r="AB11" s="91">
        <v>0.49428645072600741</v>
      </c>
      <c r="AC11" s="91">
        <v>0.55765548247439845</v>
      </c>
    </row>
    <row r="12" spans="1:29" x14ac:dyDescent="0.25">
      <c r="A12" s="159">
        <f>AVERAGE(E12:AD12)</f>
        <v>0.38709609079203006</v>
      </c>
      <c r="B12" s="142">
        <v>10</v>
      </c>
      <c r="C12" s="64">
        <v>3</v>
      </c>
      <c r="D12" s="85">
        <v>3</v>
      </c>
      <c r="E12" s="86">
        <v>0</v>
      </c>
      <c r="F12" s="87">
        <v>0.55880901380359516</v>
      </c>
      <c r="G12" s="87">
        <v>0</v>
      </c>
      <c r="H12" s="87">
        <v>0.2429258241758242</v>
      </c>
      <c r="I12" s="87">
        <v>0.30928381962864721</v>
      </c>
      <c r="J12" s="87">
        <v>0.37183012526733877</v>
      </c>
      <c r="K12" s="87">
        <v>0.29963353183692171</v>
      </c>
      <c r="L12" s="87">
        <v>0.51424444266110259</v>
      </c>
      <c r="M12" s="87">
        <v>0.5504938183035607</v>
      </c>
      <c r="N12" s="87">
        <v>0.34723360655737712</v>
      </c>
      <c r="O12" s="87">
        <v>0</v>
      </c>
      <c r="P12" s="87">
        <v>0</v>
      </c>
      <c r="Q12" s="87">
        <v>0.53845492455182498</v>
      </c>
      <c r="R12" s="87">
        <v>0.46507211647149249</v>
      </c>
      <c r="S12" s="87">
        <v>0.42627780232729418</v>
      </c>
      <c r="T12" s="87">
        <v>0.11230381393835891</v>
      </c>
      <c r="U12" s="87">
        <v>0.2403363453815261</v>
      </c>
      <c r="V12" s="87">
        <v>0.63279941373534343</v>
      </c>
      <c r="W12" s="87">
        <v>0.44788695017581098</v>
      </c>
      <c r="X12" s="87">
        <v>0.67296434273549766</v>
      </c>
      <c r="Y12" s="87">
        <v>0.5945336714567484</v>
      </c>
      <c r="Z12" s="87">
        <v>0.49130600329991109</v>
      </c>
      <c r="AA12" s="87">
        <v>0.62446018310589047</v>
      </c>
      <c r="AB12" s="87">
        <v>0.62428043646361375</v>
      </c>
      <c r="AC12" s="151">
        <v>0.61227208392307053</v>
      </c>
    </row>
    <row r="13" spans="1:29" x14ac:dyDescent="0.25">
      <c r="A13" s="158">
        <f>AVERAGE(E13:AD13)</f>
        <v>0.32740431453737523</v>
      </c>
      <c r="B13" s="144">
        <v>11</v>
      </c>
      <c r="C13" s="67">
        <v>3</v>
      </c>
      <c r="D13" s="89">
        <v>4</v>
      </c>
      <c r="E13" s="90">
        <v>0.30122324159021407</v>
      </c>
      <c r="F13" s="91">
        <v>0.51120111120721679</v>
      </c>
      <c r="G13" s="91">
        <v>0</v>
      </c>
      <c r="H13" s="91">
        <v>0.12891483516483521</v>
      </c>
      <c r="I13" s="91">
        <v>0.24403183023872679</v>
      </c>
      <c r="J13" s="91">
        <v>0.162643853752928</v>
      </c>
      <c r="K13" s="91">
        <v>0.2324553366926248</v>
      </c>
      <c r="L13" s="91">
        <v>0.60308161463766952</v>
      </c>
      <c r="M13" s="91">
        <v>0.65626419877083486</v>
      </c>
      <c r="N13" s="91">
        <v>0.29211065573770489</v>
      </c>
      <c r="O13" s="91">
        <v>7.337128399746996E-3</v>
      </c>
      <c r="P13" s="91">
        <v>0</v>
      </c>
      <c r="Q13" s="91">
        <v>0.54228107132109538</v>
      </c>
      <c r="R13" s="91">
        <v>0.53474702717366729</v>
      </c>
      <c r="S13" s="91">
        <v>0.38745028722934161</v>
      </c>
      <c r="T13" s="91">
        <v>0.21078311783361789</v>
      </c>
      <c r="U13" s="91">
        <v>0.36615210843373491</v>
      </c>
      <c r="V13" s="91">
        <v>0.45090033500837517</v>
      </c>
      <c r="W13" s="91">
        <v>0.46387580441849657</v>
      </c>
      <c r="X13" s="91">
        <v>0</v>
      </c>
      <c r="Y13" s="91">
        <v>0.2161172161172161</v>
      </c>
      <c r="Z13" s="91">
        <v>0.41075432584507338</v>
      </c>
      <c r="AA13" s="91">
        <v>0.28083434099153559</v>
      </c>
      <c r="AB13" s="91">
        <v>0.64618953518343503</v>
      </c>
      <c r="AC13" s="91">
        <v>0.53575888768628754</v>
      </c>
    </row>
    <row r="14" spans="1:29" x14ac:dyDescent="0.25">
      <c r="A14" s="159">
        <f>AVERAGE(E14:AD14)</f>
        <v>0.19200567368210916</v>
      </c>
      <c r="B14" s="142">
        <v>12</v>
      </c>
      <c r="C14" s="64">
        <v>4</v>
      </c>
      <c r="D14" s="85">
        <v>0</v>
      </c>
      <c r="E14" s="86">
        <v>0</v>
      </c>
      <c r="F14" s="87">
        <v>0.32762296291396792</v>
      </c>
      <c r="G14" s="87">
        <v>0</v>
      </c>
      <c r="H14" s="87">
        <v>0</v>
      </c>
      <c r="I14" s="87">
        <v>2.097902097902098E-2</v>
      </c>
      <c r="J14" s="87">
        <v>0.1819940930848355</v>
      </c>
      <c r="K14" s="87">
        <v>9.6587265231333028E-2</v>
      </c>
      <c r="L14" s="87">
        <v>0.19593130567370201</v>
      </c>
      <c r="M14" s="87">
        <v>0.2309587010067676</v>
      </c>
      <c r="N14" s="87">
        <v>0.10645491803278689</v>
      </c>
      <c r="O14" s="87">
        <v>0.29563567362428839</v>
      </c>
      <c r="P14" s="87">
        <v>0.20599868160843771</v>
      </c>
      <c r="Q14" s="87">
        <v>0.37448948884398781</v>
      </c>
      <c r="R14" s="87">
        <v>0.31197721209929008</v>
      </c>
      <c r="S14" s="87">
        <v>0.1267933421711592</v>
      </c>
      <c r="T14" s="87">
        <v>0.1149060746523542</v>
      </c>
      <c r="U14" s="87">
        <v>7.4046184738955816E-3</v>
      </c>
      <c r="V14" s="87">
        <v>6.3180485762144051E-2</v>
      </c>
      <c r="W14" s="87">
        <v>2.5409672925097861E-2</v>
      </c>
      <c r="X14" s="87">
        <v>0.538850452368281</v>
      </c>
      <c r="Y14" s="87">
        <v>0.41222879684418151</v>
      </c>
      <c r="Z14" s="87">
        <v>0.24567415492659811</v>
      </c>
      <c r="AA14" s="87">
        <v>0.2524615650371394</v>
      </c>
      <c r="AB14" s="87">
        <v>0.27029813557865789</v>
      </c>
      <c r="AC14" s="151">
        <v>0.39430522021480308</v>
      </c>
    </row>
    <row r="15" spans="1:29" x14ac:dyDescent="0.25">
      <c r="A15" s="158">
        <f>AVERAGE(E15:AD15)</f>
        <v>1.1406224419844607E-2</v>
      </c>
      <c r="B15" s="144">
        <v>13</v>
      </c>
      <c r="C15" s="67">
        <v>5</v>
      </c>
      <c r="D15" s="89">
        <v>0</v>
      </c>
      <c r="E15" s="90">
        <v>0</v>
      </c>
      <c r="F15" s="91">
        <v>7.4858936721226399E-2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  <c r="M15" s="91">
        <v>0</v>
      </c>
      <c r="N15" s="91">
        <v>0</v>
      </c>
      <c r="O15" s="91">
        <v>6.856419987349778E-2</v>
      </c>
      <c r="P15" s="91">
        <v>5.7679630850362559E-3</v>
      </c>
      <c r="Q15" s="91">
        <v>0</v>
      </c>
      <c r="R15" s="91">
        <v>0</v>
      </c>
      <c r="S15" s="91">
        <v>0</v>
      </c>
      <c r="T15" s="91">
        <v>0</v>
      </c>
      <c r="U15" s="91">
        <v>0</v>
      </c>
      <c r="V15" s="91">
        <v>0</v>
      </c>
      <c r="W15" s="91">
        <v>0</v>
      </c>
      <c r="X15" s="91">
        <v>0</v>
      </c>
      <c r="Y15" s="91">
        <v>0</v>
      </c>
      <c r="Z15" s="91">
        <v>7.8182510470871935E-2</v>
      </c>
      <c r="AA15" s="91">
        <v>5.7782000345482809E-2</v>
      </c>
      <c r="AB15" s="91">
        <v>0</v>
      </c>
      <c r="AC15" s="91">
        <v>0</v>
      </c>
    </row>
    <row r="16" spans="1:29" x14ac:dyDescent="0.25">
      <c r="A16" s="159">
        <f>AVERAGE(E16:AD16)</f>
        <v>1.9862685585884048E-2</v>
      </c>
      <c r="B16" s="142">
        <v>14</v>
      </c>
      <c r="C16" s="64">
        <v>5</v>
      </c>
      <c r="D16" s="85">
        <v>1</v>
      </c>
      <c r="E16" s="86">
        <v>0</v>
      </c>
      <c r="F16" s="87">
        <v>0.18256055926692891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3.1752055660974068E-2</v>
      </c>
      <c r="P16" s="87">
        <v>1.153592617007251E-2</v>
      </c>
      <c r="Q16" s="87">
        <v>0</v>
      </c>
      <c r="R16" s="87">
        <v>0</v>
      </c>
      <c r="S16" s="87">
        <v>0</v>
      </c>
      <c r="T16" s="87">
        <v>0</v>
      </c>
      <c r="U16" s="87">
        <v>0</v>
      </c>
      <c r="V16" s="87">
        <v>0</v>
      </c>
      <c r="W16" s="87">
        <v>0</v>
      </c>
      <c r="X16" s="87">
        <v>0</v>
      </c>
      <c r="Y16" s="87">
        <v>0</v>
      </c>
      <c r="Z16" s="87">
        <v>0.1210813555019673</v>
      </c>
      <c r="AA16" s="87">
        <v>0.14963724304715839</v>
      </c>
      <c r="AB16" s="87">
        <v>0</v>
      </c>
      <c r="AC16" s="151">
        <v>0</v>
      </c>
    </row>
    <row r="17" spans="1:29" x14ac:dyDescent="0.25">
      <c r="A17" s="158">
        <f>AVERAGE(E17:AD17)</f>
        <v>0.49562588185164486</v>
      </c>
      <c r="B17" s="144">
        <v>15</v>
      </c>
      <c r="C17" s="67">
        <v>6</v>
      </c>
      <c r="D17" s="89">
        <v>0</v>
      </c>
      <c r="E17" s="90">
        <v>0</v>
      </c>
      <c r="F17" s="91">
        <v>0.70206010898378468</v>
      </c>
      <c r="G17" s="91">
        <v>0</v>
      </c>
      <c r="H17" s="91">
        <v>0.36620879120879118</v>
      </c>
      <c r="I17" s="91">
        <v>0.34612973233662891</v>
      </c>
      <c r="J17" s="91">
        <v>0.49180160912516552</v>
      </c>
      <c r="K17" s="91">
        <v>0.50529088410444345</v>
      </c>
      <c r="L17" s="91">
        <v>0.34628039483187539</v>
      </c>
      <c r="M17" s="91">
        <v>0.52206040605495374</v>
      </c>
      <c r="N17" s="91">
        <v>0.46823770491803279</v>
      </c>
      <c r="O17" s="91">
        <v>0.72612270714737503</v>
      </c>
      <c r="P17" s="91">
        <v>0.65194462755438365</v>
      </c>
      <c r="Q17" s="91">
        <v>0.83620652594471434</v>
      </c>
      <c r="R17" s="91">
        <v>0.78559479133698062</v>
      </c>
      <c r="S17" s="91">
        <v>0.51975254087494471</v>
      </c>
      <c r="T17" s="91">
        <v>0.18858258111734569</v>
      </c>
      <c r="U17" s="91">
        <v>0.26455823293172692</v>
      </c>
      <c r="V17" s="91">
        <v>0.48487227805695138</v>
      </c>
      <c r="W17" s="91">
        <v>0.32621243282690898</v>
      </c>
      <c r="X17" s="91">
        <v>0.65513571048430019</v>
      </c>
      <c r="Y17" s="91">
        <v>0.50154973231896305</v>
      </c>
      <c r="Z17" s="91">
        <v>0.74383381985869612</v>
      </c>
      <c r="AA17" s="91">
        <v>0.68297633442736227</v>
      </c>
      <c r="AB17" s="91">
        <v>0.62324942005326922</v>
      </c>
      <c r="AC17" s="91">
        <v>0.65198567979352262</v>
      </c>
    </row>
    <row r="18" spans="1:29" x14ac:dyDescent="0.25">
      <c r="A18" s="159">
        <f>AVERAGE(E18:AD18)</f>
        <v>0.4881503053148169</v>
      </c>
      <c r="B18" s="142">
        <v>16</v>
      </c>
      <c r="C18" s="64">
        <v>6</v>
      </c>
      <c r="D18" s="85">
        <v>1</v>
      </c>
      <c r="E18" s="86">
        <v>0</v>
      </c>
      <c r="F18" s="87">
        <v>0.67456994143775151</v>
      </c>
      <c r="G18" s="87">
        <v>0</v>
      </c>
      <c r="H18" s="87">
        <v>0.41174450549450547</v>
      </c>
      <c r="I18" s="87">
        <v>0.42353508560405112</v>
      </c>
      <c r="J18" s="87">
        <v>0.55178735105407883</v>
      </c>
      <c r="K18" s="87">
        <v>0.45856619331195603</v>
      </c>
      <c r="L18" s="87">
        <v>0.31971751865821357</v>
      </c>
      <c r="M18" s="87">
        <v>0.48315278475261259</v>
      </c>
      <c r="N18" s="87">
        <v>0.45706967213114752</v>
      </c>
      <c r="O18" s="87">
        <v>0.69032258064516128</v>
      </c>
      <c r="P18" s="87">
        <v>0.65622940013183917</v>
      </c>
      <c r="Q18" s="87">
        <v>0.80680108335841105</v>
      </c>
      <c r="R18" s="87">
        <v>0.76108875525613784</v>
      </c>
      <c r="S18" s="87">
        <v>0.56520842539401972</v>
      </c>
      <c r="T18" s="87">
        <v>0.19825973814751571</v>
      </c>
      <c r="U18" s="87">
        <v>0.24742720883534139</v>
      </c>
      <c r="V18" s="87">
        <v>0.41514865996649919</v>
      </c>
      <c r="W18" s="87">
        <v>0.28209381012406293</v>
      </c>
      <c r="X18" s="87">
        <v>0.6285258116019159</v>
      </c>
      <c r="Y18" s="87">
        <v>0.47731755424063121</v>
      </c>
      <c r="Z18" s="87">
        <v>0.68705842535008677</v>
      </c>
      <c r="AA18" s="87">
        <v>0.71044221799965457</v>
      </c>
      <c r="AB18" s="87">
        <v>0.63055245295987628</v>
      </c>
      <c r="AC18" s="151">
        <v>0.66713845641495295</v>
      </c>
    </row>
    <row r="19" spans="1:29" x14ac:dyDescent="0.25">
      <c r="A19" s="158">
        <f>AVERAGE(E19:AD19)</f>
        <v>0.41319338361995017</v>
      </c>
      <c r="B19" s="144">
        <v>17</v>
      </c>
      <c r="C19" s="67">
        <v>6</v>
      </c>
      <c r="D19" s="89">
        <v>2</v>
      </c>
      <c r="E19" s="90">
        <v>0</v>
      </c>
      <c r="F19" s="91">
        <v>0.59591539764835177</v>
      </c>
      <c r="G19" s="91">
        <v>0</v>
      </c>
      <c r="H19" s="91">
        <v>0.4808379120879121</v>
      </c>
      <c r="I19" s="91">
        <v>0.4216059802266699</v>
      </c>
      <c r="J19" s="91">
        <v>0.32360729198492721</v>
      </c>
      <c r="K19" s="91">
        <v>0.33355474118185979</v>
      </c>
      <c r="L19" s="91">
        <v>0.53795843030254398</v>
      </c>
      <c r="M19" s="91">
        <v>0.5867948442021188</v>
      </c>
      <c r="N19" s="91">
        <v>0.23442622950819669</v>
      </c>
      <c r="O19" s="91">
        <v>0.53839342188488304</v>
      </c>
      <c r="P19" s="91">
        <v>0.46011865524060652</v>
      </c>
      <c r="Q19" s="91">
        <v>0.63023945660117797</v>
      </c>
      <c r="R19" s="91">
        <v>0.56042862956097117</v>
      </c>
      <c r="S19" s="91">
        <v>0.59169244365885987</v>
      </c>
      <c r="T19" s="91">
        <v>0.26559323412214358</v>
      </c>
      <c r="U19" s="91">
        <v>0.24090110441767071</v>
      </c>
      <c r="V19" s="91">
        <v>0.44430485762144062</v>
      </c>
      <c r="W19" s="91">
        <v>0.2949645060704571</v>
      </c>
      <c r="X19" s="91">
        <v>0.39595529536987761</v>
      </c>
      <c r="Y19" s="91">
        <v>0.37954353338968722</v>
      </c>
      <c r="Z19" s="91">
        <v>0.58945720692135217</v>
      </c>
      <c r="AA19" s="91">
        <v>0.5015114873035067</v>
      </c>
      <c r="AB19" s="91">
        <v>0.43414382678924313</v>
      </c>
      <c r="AC19" s="91">
        <v>0.48788610440429608</v>
      </c>
    </row>
    <row r="20" spans="1:29" x14ac:dyDescent="0.25">
      <c r="A20" s="159">
        <f>AVERAGE(E20:AD20)</f>
        <v>0.49774810585391571</v>
      </c>
      <c r="B20" s="142">
        <v>18</v>
      </c>
      <c r="C20" s="64">
        <v>6</v>
      </c>
      <c r="D20" s="85">
        <v>3</v>
      </c>
      <c r="E20" s="86">
        <v>0</v>
      </c>
      <c r="F20" s="87">
        <v>0.6893605979353119</v>
      </c>
      <c r="G20" s="87">
        <v>0</v>
      </c>
      <c r="H20" s="87">
        <v>0.41586538461538458</v>
      </c>
      <c r="I20" s="87">
        <v>0.42753797926211717</v>
      </c>
      <c r="J20" s="87">
        <v>0.58122008351155918</v>
      </c>
      <c r="K20" s="87">
        <v>0.49619789280806231</v>
      </c>
      <c r="L20" s="87">
        <v>0.32007864537356551</v>
      </c>
      <c r="M20" s="87">
        <v>0.48590286247220033</v>
      </c>
      <c r="N20" s="87">
        <v>0.47879098360655742</v>
      </c>
      <c r="O20" s="87">
        <v>0.71334598355471224</v>
      </c>
      <c r="P20" s="87">
        <v>0.68127883981542514</v>
      </c>
      <c r="Q20" s="87">
        <v>0.82236361291432014</v>
      </c>
      <c r="R20" s="87">
        <v>0.76683094452231315</v>
      </c>
      <c r="S20" s="87">
        <v>0.56137870083959351</v>
      </c>
      <c r="T20" s="87">
        <v>0.19801577620557859</v>
      </c>
      <c r="U20" s="87">
        <v>0.25589859437751011</v>
      </c>
      <c r="V20" s="87">
        <v>0.41111809045226128</v>
      </c>
      <c r="W20" s="87">
        <v>0.25648510581835071</v>
      </c>
      <c r="X20" s="87">
        <v>0.63384779137839276</v>
      </c>
      <c r="Y20" s="87">
        <v>0.464356156663849</v>
      </c>
      <c r="Z20" s="87">
        <v>0.7412531201083048</v>
      </c>
      <c r="AA20" s="87">
        <v>0.73406460528588702</v>
      </c>
      <c r="AB20" s="87">
        <v>0.63312999398573766</v>
      </c>
      <c r="AC20" s="151">
        <v>0.67538090084089586</v>
      </c>
    </row>
    <row r="21" spans="1:29" x14ac:dyDescent="0.25">
      <c r="A21" s="158">
        <f>AVERAGE(E21:AD21)</f>
        <v>0.37581990606968468</v>
      </c>
      <c r="B21" s="144">
        <v>19</v>
      </c>
      <c r="C21" s="67">
        <v>6</v>
      </c>
      <c r="D21" s="89">
        <v>4</v>
      </c>
      <c r="E21" s="90">
        <v>0</v>
      </c>
      <c r="F21" s="91">
        <v>0.49229939504332387</v>
      </c>
      <c r="G21" s="91">
        <v>0</v>
      </c>
      <c r="H21" s="91">
        <v>0.3271978021978022</v>
      </c>
      <c r="I21" s="91">
        <v>0.37424644321196038</v>
      </c>
      <c r="J21" s="91">
        <v>0.31594357877584273</v>
      </c>
      <c r="K21" s="91">
        <v>0.26772789738891428</v>
      </c>
      <c r="L21" s="91">
        <v>0.38171093812695611</v>
      </c>
      <c r="M21" s="91">
        <v>0.41767702130712392</v>
      </c>
      <c r="N21" s="91">
        <v>0.30491803278688517</v>
      </c>
      <c r="O21" s="91">
        <v>0.55964579380139157</v>
      </c>
      <c r="P21" s="91">
        <v>0.51087673038892556</v>
      </c>
      <c r="Q21" s="91">
        <v>0.66850092429388241</v>
      </c>
      <c r="R21" s="91">
        <v>0.58461816702084368</v>
      </c>
      <c r="S21" s="91">
        <v>0.26799234055089122</v>
      </c>
      <c r="T21" s="91">
        <v>0.1651622346913881</v>
      </c>
      <c r="U21" s="91">
        <v>0.1873117469879518</v>
      </c>
      <c r="V21" s="91">
        <v>0.42336683417085419</v>
      </c>
      <c r="W21" s="91">
        <v>0.23246865255755331</v>
      </c>
      <c r="X21" s="91">
        <v>0.42256519425226191</v>
      </c>
      <c r="Y21" s="91">
        <v>0.36320090166244012</v>
      </c>
      <c r="Z21" s="91">
        <v>0.54715065363624826</v>
      </c>
      <c r="AA21" s="91">
        <v>0.52979789255484544</v>
      </c>
      <c r="AB21" s="91">
        <v>0.49995704098290228</v>
      </c>
      <c r="AC21" s="91">
        <v>0.55116143535092832</v>
      </c>
    </row>
    <row r="22" spans="1:29" x14ac:dyDescent="0.25">
      <c r="A22" s="159">
        <f>AVERAGE(E22:AD22)</f>
        <v>0.2952514263700638</v>
      </c>
      <c r="B22" s="142">
        <v>20</v>
      </c>
      <c r="C22" s="64">
        <v>7</v>
      </c>
      <c r="D22" s="85">
        <v>0</v>
      </c>
      <c r="E22" s="86">
        <v>0</v>
      </c>
      <c r="F22" s="87">
        <v>0.64268378929801617</v>
      </c>
      <c r="G22" s="87">
        <v>0</v>
      </c>
      <c r="H22" s="87">
        <v>0.29883241758241758</v>
      </c>
      <c r="I22" s="87">
        <v>0.21977333011815769</v>
      </c>
      <c r="J22" s="87">
        <v>2.744678684183725E-2</v>
      </c>
      <c r="K22" s="87">
        <v>4.0746678882272097E-2</v>
      </c>
      <c r="L22" s="87">
        <v>0.54574271727790702</v>
      </c>
      <c r="M22" s="87">
        <v>0.56876389984934361</v>
      </c>
      <c r="N22" s="87">
        <v>9.4569672131147545E-2</v>
      </c>
      <c r="O22" s="87">
        <v>8.9057558507273871E-2</v>
      </c>
      <c r="P22" s="87">
        <v>0</v>
      </c>
      <c r="Q22" s="87">
        <v>0.44705730622071282</v>
      </c>
      <c r="R22" s="87">
        <v>0.47578785549577252</v>
      </c>
      <c r="S22" s="87">
        <v>0.64454264250994253</v>
      </c>
      <c r="T22" s="87">
        <v>0</v>
      </c>
      <c r="U22" s="87">
        <v>0</v>
      </c>
      <c r="V22" s="87">
        <v>0.47675879396984933</v>
      </c>
      <c r="W22" s="87">
        <v>0.39036688117826579</v>
      </c>
      <c r="X22" s="87">
        <v>0</v>
      </c>
      <c r="Y22" s="87">
        <v>0</v>
      </c>
      <c r="Z22" s="87">
        <v>0.72636121335194825</v>
      </c>
      <c r="AA22" s="87">
        <v>0.67127310416306785</v>
      </c>
      <c r="AB22" s="87">
        <v>0.58733568175960138</v>
      </c>
      <c r="AC22" s="151">
        <v>0.43418533011406207</v>
      </c>
    </row>
    <row r="23" spans="1:29" x14ac:dyDescent="0.25">
      <c r="A23" s="158">
        <f>AVERAGE(E23:AD23)</f>
        <v>0.18391305248143916</v>
      </c>
      <c r="B23" s="144">
        <v>21</v>
      </c>
      <c r="C23" s="67">
        <v>7</v>
      </c>
      <c r="D23" s="89">
        <v>1</v>
      </c>
      <c r="E23" s="90">
        <v>0</v>
      </c>
      <c r="F23" s="91">
        <v>0.53789247136758878</v>
      </c>
      <c r="G23" s="91">
        <v>0</v>
      </c>
      <c r="H23" s="91">
        <v>0.13289835164835159</v>
      </c>
      <c r="I23" s="91">
        <v>5.7824933687002651E-2</v>
      </c>
      <c r="J23" s="91">
        <v>2.398411243507486E-2</v>
      </c>
      <c r="K23" s="91">
        <v>0</v>
      </c>
      <c r="L23" s="91">
        <v>0.3720808923842388</v>
      </c>
      <c r="M23" s="91">
        <v>0.47416122629552582</v>
      </c>
      <c r="N23" s="91">
        <v>0</v>
      </c>
      <c r="O23" s="91">
        <v>0</v>
      </c>
      <c r="P23" s="91">
        <v>0</v>
      </c>
      <c r="Q23" s="91">
        <v>0.12574695842827049</v>
      </c>
      <c r="R23" s="91">
        <v>0.30519509879278378</v>
      </c>
      <c r="S23" s="91">
        <v>0.48428339961702749</v>
      </c>
      <c r="T23" s="91">
        <v>0</v>
      </c>
      <c r="U23" s="91">
        <v>0</v>
      </c>
      <c r="V23" s="91">
        <v>0.28051716917922948</v>
      </c>
      <c r="W23" s="91">
        <v>0.13998540436542159</v>
      </c>
      <c r="X23" s="91">
        <v>0</v>
      </c>
      <c r="Y23" s="91">
        <v>0</v>
      </c>
      <c r="Z23" s="91">
        <v>0.67457799213098113</v>
      </c>
      <c r="AA23" s="91">
        <v>0.48527379512869229</v>
      </c>
      <c r="AB23" s="91">
        <v>0.25105249591889339</v>
      </c>
      <c r="AC23" s="91">
        <v>0.25235201065689777</v>
      </c>
    </row>
    <row r="24" spans="1:29" x14ac:dyDescent="0.25">
      <c r="A24" s="159">
        <f>AVERAGE(E24:AD24)</f>
        <v>7.1792343672181139E-2</v>
      </c>
      <c r="B24" s="142">
        <v>22</v>
      </c>
      <c r="C24" s="64">
        <v>7</v>
      </c>
      <c r="D24" s="85">
        <v>2</v>
      </c>
      <c r="E24" s="86">
        <v>0</v>
      </c>
      <c r="F24" s="87">
        <v>0.25797408200749961</v>
      </c>
      <c r="G24" s="87">
        <v>0</v>
      </c>
      <c r="H24" s="87">
        <v>4.773351648351648E-2</v>
      </c>
      <c r="I24" s="87">
        <v>0</v>
      </c>
      <c r="J24" s="87">
        <v>4.5829514207149404E-3</v>
      </c>
      <c r="K24" s="87">
        <v>0</v>
      </c>
      <c r="L24" s="87">
        <v>0.15087071663590401</v>
      </c>
      <c r="M24" s="87">
        <v>0.18612047731783721</v>
      </c>
      <c r="N24" s="87">
        <v>0</v>
      </c>
      <c r="O24" s="87">
        <v>0</v>
      </c>
      <c r="P24" s="87">
        <v>0</v>
      </c>
      <c r="Q24" s="87">
        <v>1.6422337818666439E-2</v>
      </c>
      <c r="R24" s="87">
        <v>0.1416557399285617</v>
      </c>
      <c r="S24" s="87">
        <v>0.22418618353218439</v>
      </c>
      <c r="T24" s="87">
        <v>0</v>
      </c>
      <c r="U24" s="87">
        <v>0</v>
      </c>
      <c r="V24" s="87">
        <v>7.1817420435510884E-2</v>
      </c>
      <c r="W24" s="87">
        <v>2.2623233596497049E-2</v>
      </c>
      <c r="X24" s="87">
        <v>0</v>
      </c>
      <c r="Y24" s="87">
        <v>0</v>
      </c>
      <c r="Z24" s="87">
        <v>0.31120700596522399</v>
      </c>
      <c r="AA24" s="87">
        <v>0.2240456037312144</v>
      </c>
      <c r="AB24" s="87">
        <v>4.6567574533894672E-2</v>
      </c>
      <c r="AC24" s="151">
        <v>8.9001748397302474E-2</v>
      </c>
    </row>
    <row r="25" spans="1:29" x14ac:dyDescent="0.25">
      <c r="A25" s="158">
        <f>AVERAGE(E25:AD25)</f>
        <v>0.13467617518184957</v>
      </c>
      <c r="B25" s="144">
        <v>23</v>
      </c>
      <c r="C25" s="67">
        <v>7</v>
      </c>
      <c r="D25" s="89">
        <v>3</v>
      </c>
      <c r="E25" s="90">
        <v>0</v>
      </c>
      <c r="F25" s="91">
        <v>0.34624993004075438</v>
      </c>
      <c r="G25" s="91">
        <v>0</v>
      </c>
      <c r="H25" s="91">
        <v>8.873626373626374E-2</v>
      </c>
      <c r="I25" s="91">
        <v>8.9124668435013266E-2</v>
      </c>
      <c r="J25" s="91">
        <v>3.9718912312862818E-3</v>
      </c>
      <c r="K25" s="91">
        <v>1.252863032524049E-2</v>
      </c>
      <c r="L25" s="91">
        <v>0.24360003210015249</v>
      </c>
      <c r="M25" s="91">
        <v>0.25319845995647711</v>
      </c>
      <c r="N25" s="91">
        <v>2.4590163934426229E-2</v>
      </c>
      <c r="O25" s="91">
        <v>0</v>
      </c>
      <c r="P25" s="91">
        <v>0</v>
      </c>
      <c r="Q25" s="91">
        <v>0.21043807230987491</v>
      </c>
      <c r="R25" s="91">
        <v>0.2248044490663291</v>
      </c>
      <c r="S25" s="91">
        <v>0.33969656797761077</v>
      </c>
      <c r="T25" s="91">
        <v>0</v>
      </c>
      <c r="U25" s="91">
        <v>0</v>
      </c>
      <c r="V25" s="91">
        <v>0.1989112227805695</v>
      </c>
      <c r="W25" s="91">
        <v>0.17720427254030391</v>
      </c>
      <c r="X25" s="91">
        <v>0</v>
      </c>
      <c r="Y25" s="91">
        <v>0</v>
      </c>
      <c r="Z25" s="91">
        <v>0.39497398146972967</v>
      </c>
      <c r="AA25" s="91">
        <v>0.34561236828467778</v>
      </c>
      <c r="AB25" s="91">
        <v>0.2438353810464817</v>
      </c>
      <c r="AC25" s="91">
        <v>0.1694280243110482</v>
      </c>
    </row>
    <row r="26" spans="1:29" x14ac:dyDescent="0.25">
      <c r="A26" s="159">
        <f>AVERAGE(E26:AD26)</f>
        <v>0.3575219777996545</v>
      </c>
      <c r="B26" s="142">
        <v>24</v>
      </c>
      <c r="C26" s="64">
        <v>8</v>
      </c>
      <c r="D26" s="85">
        <v>0</v>
      </c>
      <c r="E26" s="86">
        <v>0</v>
      </c>
      <c r="F26" s="87">
        <v>0.5878052131085818</v>
      </c>
      <c r="G26" s="87">
        <v>0</v>
      </c>
      <c r="H26" s="87">
        <v>1.9368131868131869E-2</v>
      </c>
      <c r="I26" s="87">
        <v>1.557752592235351E-2</v>
      </c>
      <c r="J26" s="87">
        <v>0.22705978205519911</v>
      </c>
      <c r="K26" s="87">
        <v>0.24876316994961059</v>
      </c>
      <c r="L26" s="87">
        <v>0.19601155605489129</v>
      </c>
      <c r="M26" s="87">
        <v>3.8740225267235813E-2</v>
      </c>
      <c r="N26" s="87">
        <v>0.21536885245901641</v>
      </c>
      <c r="O26" s="87">
        <v>0.64667931688804559</v>
      </c>
      <c r="P26" s="87">
        <v>0.45402109426499671</v>
      </c>
      <c r="Q26" s="87">
        <v>0.72782769442414341</v>
      </c>
      <c r="R26" s="87">
        <v>0.84609124203101682</v>
      </c>
      <c r="S26" s="87">
        <v>0.61169538960082481</v>
      </c>
      <c r="T26" s="87">
        <v>0.60852240383833456</v>
      </c>
      <c r="U26" s="87">
        <v>0.49246987951807231</v>
      </c>
      <c r="V26" s="87">
        <v>6.1767169179229482E-2</v>
      </c>
      <c r="W26" s="87">
        <v>0.1241955815033504</v>
      </c>
      <c r="X26" s="87">
        <v>0.24853645556146889</v>
      </c>
      <c r="Y26" s="87">
        <v>0.23133276979430831</v>
      </c>
      <c r="Z26" s="87">
        <v>0.60223378601345345</v>
      </c>
      <c r="AA26" s="87">
        <v>0.6947227500431854</v>
      </c>
      <c r="AB26" s="87">
        <v>0.51490677893289805</v>
      </c>
      <c r="AC26" s="151">
        <v>0.52435267671301311</v>
      </c>
    </row>
    <row r="27" spans="1:29" x14ac:dyDescent="0.25">
      <c r="A27" s="158">
        <f>AVERAGE(E27:AD27)</f>
        <v>0.50049232676996358</v>
      </c>
      <c r="B27" s="144">
        <v>25</v>
      </c>
      <c r="C27" s="67">
        <v>9</v>
      </c>
      <c r="D27" s="89">
        <v>0</v>
      </c>
      <c r="E27" s="90">
        <v>7.1865443425076447E-2</v>
      </c>
      <c r="F27" s="91">
        <v>0.71579756083910395</v>
      </c>
      <c r="G27" s="91">
        <v>0</v>
      </c>
      <c r="H27" s="91">
        <v>0.23063186813186809</v>
      </c>
      <c r="I27" s="91">
        <v>0.1443453098625512</v>
      </c>
      <c r="J27" s="91">
        <v>0.41177818515123737</v>
      </c>
      <c r="K27" s="91">
        <v>0.45696289509848831</v>
      </c>
      <c r="L27" s="91">
        <v>0.62880186180884357</v>
      </c>
      <c r="M27" s="91">
        <v>0.60255398522132142</v>
      </c>
      <c r="N27" s="91">
        <v>0.44364754098360648</v>
      </c>
      <c r="O27" s="91">
        <v>0.68918406072106264</v>
      </c>
      <c r="P27" s="91">
        <v>0.3765655899802241</v>
      </c>
      <c r="Q27" s="91">
        <v>0.85924938738661283</v>
      </c>
      <c r="R27" s="91">
        <v>0.81462223628882757</v>
      </c>
      <c r="S27" s="91">
        <v>0.81685078803947564</v>
      </c>
      <c r="T27" s="91">
        <v>0.37131007562820201</v>
      </c>
      <c r="U27" s="91">
        <v>0.55798192771084343</v>
      </c>
      <c r="V27" s="91">
        <v>0.25020938023450578</v>
      </c>
      <c r="W27" s="91">
        <v>0.41491408478736808</v>
      </c>
      <c r="X27" s="91">
        <v>0.70329962746141561</v>
      </c>
      <c r="Y27" s="91">
        <v>0.33079740772048472</v>
      </c>
      <c r="Z27" s="91">
        <v>0.67373186106527905</v>
      </c>
      <c r="AA27" s="91">
        <v>0.70189151839695973</v>
      </c>
      <c r="AB27" s="91">
        <v>0.54162728756766043</v>
      </c>
      <c r="AC27" s="91">
        <v>0.7036882857380734</v>
      </c>
    </row>
    <row r="28" spans="1:29" x14ac:dyDescent="0.25">
      <c r="A28" s="159">
        <f>AVERAGE(E28:AD28)</f>
        <v>0.75855543033603123</v>
      </c>
      <c r="B28" s="142">
        <v>26</v>
      </c>
      <c r="C28" s="64">
        <v>9</v>
      </c>
      <c r="D28" s="85">
        <v>1</v>
      </c>
      <c r="E28" s="86">
        <v>0</v>
      </c>
      <c r="F28" s="87">
        <v>0.92695237174562306</v>
      </c>
      <c r="G28" s="87">
        <v>0</v>
      </c>
      <c r="H28" s="87">
        <v>0.63880494505494501</v>
      </c>
      <c r="I28" s="87">
        <v>0.51598746081504698</v>
      </c>
      <c r="J28" s="87">
        <v>0.68731540890111009</v>
      </c>
      <c r="K28" s="87">
        <v>0.75826843792945486</v>
      </c>
      <c r="L28" s="87">
        <v>0.93010191798411046</v>
      </c>
      <c r="M28" s="87">
        <v>0.93607862830906086</v>
      </c>
      <c r="N28" s="87">
        <v>0.74528688524590159</v>
      </c>
      <c r="O28" s="87">
        <v>0.86476913345983553</v>
      </c>
      <c r="P28" s="87">
        <v>0.71539222148978243</v>
      </c>
      <c r="Q28" s="87">
        <v>0.93779287218950169</v>
      </c>
      <c r="R28" s="87">
        <v>0.93629334900755079</v>
      </c>
      <c r="S28" s="87">
        <v>0.94367358963028425</v>
      </c>
      <c r="T28" s="87">
        <v>0.82890135805481013</v>
      </c>
      <c r="U28" s="87">
        <v>0.85837098393574296</v>
      </c>
      <c r="V28" s="87">
        <v>0.86767169179229475</v>
      </c>
      <c r="W28" s="87">
        <v>0.87673323160618322</v>
      </c>
      <c r="X28" s="87">
        <v>0.75784992017030339</v>
      </c>
      <c r="Y28" s="87">
        <v>0.71090448013524932</v>
      </c>
      <c r="Z28" s="87">
        <v>0.90392181748952916</v>
      </c>
      <c r="AA28" s="87">
        <v>0.92179132838141298</v>
      </c>
      <c r="AB28" s="87">
        <v>0.77687086519460435</v>
      </c>
      <c r="AC28" s="151">
        <v>0.92415285987844475</v>
      </c>
    </row>
    <row r="29" spans="1:29" x14ac:dyDescent="0.25">
      <c r="A29" s="158">
        <f>AVERAGE(E29:AD29)</f>
        <v>0.72987553005078809</v>
      </c>
      <c r="B29" s="144">
        <v>27</v>
      </c>
      <c r="C29" s="67">
        <v>9</v>
      </c>
      <c r="D29" s="89">
        <v>2</v>
      </c>
      <c r="E29" s="90">
        <v>0</v>
      </c>
      <c r="F29" s="91">
        <v>0.90681428491475147</v>
      </c>
      <c r="G29" s="91">
        <v>0</v>
      </c>
      <c r="H29" s="91">
        <v>0.61655219780219783</v>
      </c>
      <c r="I29" s="91">
        <v>0.51034482758620692</v>
      </c>
      <c r="J29" s="91">
        <v>0.63203992259904263</v>
      </c>
      <c r="K29" s="91">
        <v>0.7010535959688502</v>
      </c>
      <c r="L29" s="91">
        <v>0.9162587272289543</v>
      </c>
      <c r="M29" s="91">
        <v>0.92074993423727192</v>
      </c>
      <c r="N29" s="91">
        <v>0.69200819672131153</v>
      </c>
      <c r="O29" s="91">
        <v>0.8317520556609741</v>
      </c>
      <c r="P29" s="91">
        <v>0.62145682267633484</v>
      </c>
      <c r="Q29" s="91">
        <v>0.93302093633119809</v>
      </c>
      <c r="R29" s="91">
        <v>0.92914952299136411</v>
      </c>
      <c r="S29" s="91">
        <v>0.93292090145824125</v>
      </c>
      <c r="T29" s="91">
        <v>0.80905912011059611</v>
      </c>
      <c r="U29" s="91">
        <v>0.81739457831325302</v>
      </c>
      <c r="V29" s="91">
        <v>0.84296482412060303</v>
      </c>
      <c r="W29" s="91">
        <v>0.85457440456445299</v>
      </c>
      <c r="X29" s="91">
        <v>0.71687067589143161</v>
      </c>
      <c r="Y29" s="91">
        <v>0.65821358129050433</v>
      </c>
      <c r="Z29" s="91">
        <v>0.8706265600541524</v>
      </c>
      <c r="AA29" s="91">
        <v>0.90481948523060973</v>
      </c>
      <c r="AB29" s="91">
        <v>0.74147263510610872</v>
      </c>
      <c r="AC29" s="91">
        <v>0.8867704604112896</v>
      </c>
    </row>
    <row r="30" spans="1:29" x14ac:dyDescent="0.25">
      <c r="A30" s="159">
        <f>AVERAGE(E30:AD30)</f>
        <v>0.48768351012549926</v>
      </c>
      <c r="B30" s="142">
        <v>28</v>
      </c>
      <c r="C30" s="64">
        <v>9</v>
      </c>
      <c r="D30" s="85">
        <v>3</v>
      </c>
      <c r="E30" s="86">
        <v>0</v>
      </c>
      <c r="F30" s="87">
        <v>0.72941290201126474</v>
      </c>
      <c r="G30" s="87">
        <v>0</v>
      </c>
      <c r="H30" s="87">
        <v>0.15604395604395599</v>
      </c>
      <c r="I30" s="87">
        <v>0.1201350373764167</v>
      </c>
      <c r="J30" s="87">
        <v>0.42580710866687033</v>
      </c>
      <c r="K30" s="87">
        <v>0.48007329363261569</v>
      </c>
      <c r="L30" s="87">
        <v>0.60436562073669853</v>
      </c>
      <c r="M30" s="87">
        <v>0.59282110146591094</v>
      </c>
      <c r="N30" s="87">
        <v>0.42479508196721311</v>
      </c>
      <c r="O30" s="87">
        <v>0.69550917141049973</v>
      </c>
      <c r="P30" s="87">
        <v>0.34393539881344759</v>
      </c>
      <c r="Q30" s="87">
        <v>0.85942134903916423</v>
      </c>
      <c r="R30" s="87">
        <v>0.7945019668128589</v>
      </c>
      <c r="S30" s="87">
        <v>0.81626159964648692</v>
      </c>
      <c r="T30" s="87">
        <v>0.34976010409042863</v>
      </c>
      <c r="U30" s="87">
        <v>0.57385793172690758</v>
      </c>
      <c r="V30" s="87">
        <v>0.27308417085427128</v>
      </c>
      <c r="W30" s="87">
        <v>0.39925694951237312</v>
      </c>
      <c r="X30" s="87">
        <v>0.66098988823842464</v>
      </c>
      <c r="Y30" s="87">
        <v>0.27331642716258098</v>
      </c>
      <c r="Z30" s="87">
        <v>0.69137369378516733</v>
      </c>
      <c r="AA30" s="87">
        <v>0.70538953187078945</v>
      </c>
      <c r="AB30" s="87">
        <v>0.54609502534582011</v>
      </c>
      <c r="AC30" s="151">
        <v>0.67588044292731664</v>
      </c>
    </row>
    <row r="31" spans="1:29" x14ac:dyDescent="0.25">
      <c r="A31" s="158">
        <f>AVERAGE(E31:AD31)</f>
        <v>0.49066514046056164</v>
      </c>
      <c r="B31" s="144">
        <v>29</v>
      </c>
      <c r="C31" s="67">
        <v>9</v>
      </c>
      <c r="D31" s="89">
        <v>4</v>
      </c>
      <c r="E31" s="90">
        <v>7.2629969418960244E-2</v>
      </c>
      <c r="F31" s="91">
        <v>0.71326885210869884</v>
      </c>
      <c r="G31" s="91">
        <v>0</v>
      </c>
      <c r="H31" s="91">
        <v>0.18495879120879119</v>
      </c>
      <c r="I31" s="91">
        <v>0.1412105136243067</v>
      </c>
      <c r="J31" s="91">
        <v>0.4152153987167736</v>
      </c>
      <c r="K31" s="91">
        <v>0.45648190563444802</v>
      </c>
      <c r="L31" s="91">
        <v>0.61331353823930668</v>
      </c>
      <c r="M31" s="91">
        <v>0.58976014539541333</v>
      </c>
      <c r="N31" s="91">
        <v>0.43278688524590159</v>
      </c>
      <c r="O31" s="91">
        <v>0.68956356736242885</v>
      </c>
      <c r="P31" s="91">
        <v>0.34311140408701379</v>
      </c>
      <c r="Q31" s="91">
        <v>0.84476161815915052</v>
      </c>
      <c r="R31" s="91">
        <v>0.80462992268390832</v>
      </c>
      <c r="S31" s="91">
        <v>0.8167329503608779</v>
      </c>
      <c r="T31" s="91">
        <v>0.34683256078718389</v>
      </c>
      <c r="U31" s="91">
        <v>0.54781626506024095</v>
      </c>
      <c r="V31" s="91">
        <v>0.25910804020100497</v>
      </c>
      <c r="W31" s="91">
        <v>0.40449810920188423</v>
      </c>
      <c r="X31" s="91">
        <v>0.69425226184140498</v>
      </c>
      <c r="Y31" s="91">
        <v>0.29895745280360658</v>
      </c>
      <c r="Z31" s="91">
        <v>0.67301264965943219</v>
      </c>
      <c r="AA31" s="91">
        <v>0.69545690101917435</v>
      </c>
      <c r="AB31" s="91">
        <v>0.53423833662685793</v>
      </c>
      <c r="AC31" s="91">
        <v>0.69403047206727164</v>
      </c>
    </row>
    <row r="32" spans="1:29" x14ac:dyDescent="0.25">
      <c r="A32" s="159">
        <f>AVERAGE(E32:AD32)</f>
        <v>0.12573300484036282</v>
      </c>
      <c r="B32" s="142">
        <v>30</v>
      </c>
      <c r="C32" s="64">
        <v>10</v>
      </c>
      <c r="D32" s="85">
        <v>0</v>
      </c>
      <c r="E32" s="86">
        <v>0</v>
      </c>
      <c r="F32" s="87">
        <v>0.31066992973547769</v>
      </c>
      <c r="G32" s="87">
        <v>0</v>
      </c>
      <c r="H32" s="87">
        <v>0</v>
      </c>
      <c r="I32" s="87">
        <v>0</v>
      </c>
      <c r="J32" s="87">
        <v>0.23205010693553321</v>
      </c>
      <c r="K32" s="87">
        <v>0.19092991296381129</v>
      </c>
      <c r="L32" s="87">
        <v>0</v>
      </c>
      <c r="M32" s="87">
        <v>0</v>
      </c>
      <c r="N32" s="87">
        <v>4.7540983606557383E-2</v>
      </c>
      <c r="O32" s="87">
        <v>0</v>
      </c>
      <c r="P32" s="87">
        <v>0</v>
      </c>
      <c r="Q32" s="87">
        <v>0.42212286660074799</v>
      </c>
      <c r="R32" s="87">
        <v>0.31785504363159561</v>
      </c>
      <c r="S32" s="87">
        <v>9.164825452938577E-2</v>
      </c>
      <c r="T32" s="87">
        <v>2.382694966251931E-2</v>
      </c>
      <c r="U32" s="87">
        <v>9.5005020080321287E-2</v>
      </c>
      <c r="V32" s="87">
        <v>0</v>
      </c>
      <c r="W32" s="87">
        <v>0</v>
      </c>
      <c r="X32" s="87">
        <v>4.922831293241086E-2</v>
      </c>
      <c r="Y32" s="87">
        <v>2.0287404902789519E-2</v>
      </c>
      <c r="Z32" s="87">
        <v>0.29085755383508899</v>
      </c>
      <c r="AA32" s="87">
        <v>0.32211953705303159</v>
      </c>
      <c r="AB32" s="87">
        <v>0.36618266174069941</v>
      </c>
      <c r="AC32" s="151">
        <v>0.3630005827991008</v>
      </c>
    </row>
    <row r="33" spans="1:29" x14ac:dyDescent="0.25">
      <c r="A33" s="158">
        <f>AVERAGE(E33:AD33)</f>
        <v>0.22087157931688847</v>
      </c>
      <c r="B33" s="144">
        <v>31</v>
      </c>
      <c r="C33" s="67">
        <v>10</v>
      </c>
      <c r="D33" s="89">
        <v>1</v>
      </c>
      <c r="E33" s="90">
        <v>0</v>
      </c>
      <c r="F33" s="91">
        <v>0.42886798308767038</v>
      </c>
      <c r="G33" s="91">
        <v>0</v>
      </c>
      <c r="H33" s="91">
        <v>0</v>
      </c>
      <c r="I33" s="91">
        <v>0</v>
      </c>
      <c r="J33" s="91">
        <v>0.26960484774416948</v>
      </c>
      <c r="K33" s="91">
        <v>0.16513971598717361</v>
      </c>
      <c r="L33" s="91">
        <v>9.4655324612791913E-2</v>
      </c>
      <c r="M33" s="91">
        <v>0.18977927637085401</v>
      </c>
      <c r="N33" s="91">
        <v>0.1901639344262295</v>
      </c>
      <c r="O33" s="91">
        <v>0.1913978494623656</v>
      </c>
      <c r="P33" s="91">
        <v>0.29943968358602507</v>
      </c>
      <c r="Q33" s="91">
        <v>0.47401229525815741</v>
      </c>
      <c r="R33" s="91">
        <v>0.33499118325270161</v>
      </c>
      <c r="S33" s="91">
        <v>0.1823243482103403</v>
      </c>
      <c r="T33" s="91">
        <v>9.107912498983492E-2</v>
      </c>
      <c r="U33" s="91">
        <v>0.16145833333333329</v>
      </c>
      <c r="V33" s="91">
        <v>0.14091289782244559</v>
      </c>
      <c r="W33" s="91">
        <v>0.17912824255290921</v>
      </c>
      <c r="X33" s="91">
        <v>0.36428951569984042</v>
      </c>
      <c r="Y33" s="91">
        <v>0.34094111017187939</v>
      </c>
      <c r="Z33" s="91">
        <v>0.37657063079070952</v>
      </c>
      <c r="AA33" s="91">
        <v>0.33330454309898078</v>
      </c>
      <c r="AB33" s="91">
        <v>0.35106108772231293</v>
      </c>
      <c r="AC33" s="91">
        <v>0.36266755474148699</v>
      </c>
    </row>
    <row r="34" spans="1:29" x14ac:dyDescent="0.25">
      <c r="A34" s="159">
        <f>AVERAGE(E34:AD34)</f>
        <v>0.50922368105065996</v>
      </c>
      <c r="B34" s="142">
        <v>32</v>
      </c>
      <c r="C34" s="64">
        <v>10</v>
      </c>
      <c r="D34" s="85">
        <v>2</v>
      </c>
      <c r="E34" s="86">
        <v>0</v>
      </c>
      <c r="F34" s="87">
        <v>0.66779279852246076</v>
      </c>
      <c r="G34" s="87">
        <v>0</v>
      </c>
      <c r="H34" s="87">
        <v>0.33859890109890112</v>
      </c>
      <c r="I34" s="87">
        <v>0.39069206655413552</v>
      </c>
      <c r="J34" s="87">
        <v>0.57816478256441595</v>
      </c>
      <c r="K34" s="87">
        <v>0.49427393495190097</v>
      </c>
      <c r="L34" s="87">
        <v>0.31233448358879712</v>
      </c>
      <c r="M34" s="87">
        <v>0.44790396250328812</v>
      </c>
      <c r="N34" s="87">
        <v>0.49149590163934431</v>
      </c>
      <c r="O34" s="87">
        <v>0.60468058191018348</v>
      </c>
      <c r="P34" s="87">
        <v>0.53098220171390909</v>
      </c>
      <c r="Q34" s="87">
        <v>0.83891492197240014</v>
      </c>
      <c r="R34" s="87">
        <v>0.75665777456255368</v>
      </c>
      <c r="S34" s="87">
        <v>0.6671380173810576</v>
      </c>
      <c r="T34" s="87">
        <v>0.12808001951695541</v>
      </c>
      <c r="U34" s="87">
        <v>0.26882530120481929</v>
      </c>
      <c r="V34" s="87">
        <v>0.49214824120603012</v>
      </c>
      <c r="W34" s="87">
        <v>0.46779008823724538</v>
      </c>
      <c r="X34" s="87">
        <v>0.69531665779670038</v>
      </c>
      <c r="Y34" s="87">
        <v>0.58974358974358976</v>
      </c>
      <c r="Z34" s="87">
        <v>0.71176545246858736</v>
      </c>
      <c r="AA34" s="87">
        <v>0.72564346173777849</v>
      </c>
      <c r="AB34" s="87">
        <v>0.79740527536729955</v>
      </c>
      <c r="AC34" s="151">
        <v>0.73424361002414451</v>
      </c>
    </row>
    <row r="35" spans="1:29" x14ac:dyDescent="0.25">
      <c r="A35" s="158">
        <f>AVERAGE(E35:AD35)</f>
        <v>0.31885255441474419</v>
      </c>
      <c r="B35" s="144">
        <v>33</v>
      </c>
      <c r="C35" s="67">
        <v>10</v>
      </c>
      <c r="D35" s="89">
        <v>3</v>
      </c>
      <c r="E35" s="90">
        <v>0</v>
      </c>
      <c r="F35" s="91">
        <v>0.54908595065710808</v>
      </c>
      <c r="G35" s="91">
        <v>0</v>
      </c>
      <c r="H35" s="91">
        <v>1.54532967032967E-2</v>
      </c>
      <c r="I35" s="91">
        <v>0</v>
      </c>
      <c r="J35" s="91">
        <v>0.33705061615235771</v>
      </c>
      <c r="K35" s="91">
        <v>0.29154832798900587</v>
      </c>
      <c r="L35" s="91">
        <v>0.1157611748655806</v>
      </c>
      <c r="M35" s="91">
        <v>0.24662218714876721</v>
      </c>
      <c r="N35" s="91">
        <v>0.41905737704918028</v>
      </c>
      <c r="O35" s="91">
        <v>0.39101834282099929</v>
      </c>
      <c r="P35" s="91">
        <v>0.40392221489782459</v>
      </c>
      <c r="Q35" s="91">
        <v>0.65078887408107988</v>
      </c>
      <c r="R35" s="91">
        <v>0.54397070127051594</v>
      </c>
      <c r="S35" s="91">
        <v>0.36099572838415078</v>
      </c>
      <c r="T35" s="91">
        <v>0.1269415304545824</v>
      </c>
      <c r="U35" s="91">
        <v>0.12832580321285139</v>
      </c>
      <c r="V35" s="91">
        <v>0.24895309882747069</v>
      </c>
      <c r="W35" s="91">
        <v>0.1623432627877662</v>
      </c>
      <c r="X35" s="91">
        <v>0.59313464608834487</v>
      </c>
      <c r="Y35" s="91">
        <v>0.49253310791772331</v>
      </c>
      <c r="Z35" s="91">
        <v>0.48703304141811571</v>
      </c>
      <c r="AA35" s="91">
        <v>0.47179996545171882</v>
      </c>
      <c r="AB35" s="91">
        <v>0.47306469627974912</v>
      </c>
      <c r="AC35" s="91">
        <v>0.46190991591041552</v>
      </c>
    </row>
    <row r="36" spans="1:29" x14ac:dyDescent="0.25">
      <c r="A36" s="159">
        <f>AVERAGE(E36:AD36)</f>
        <v>0.1161436112059565</v>
      </c>
      <c r="B36" s="142">
        <v>34</v>
      </c>
      <c r="C36" s="64">
        <v>10</v>
      </c>
      <c r="D36" s="85">
        <v>4</v>
      </c>
      <c r="E36" s="86">
        <v>0</v>
      </c>
      <c r="F36" s="87">
        <v>0.29766005403397727</v>
      </c>
      <c r="G36" s="87">
        <v>0</v>
      </c>
      <c r="H36" s="87">
        <v>0</v>
      </c>
      <c r="I36" s="87">
        <v>0</v>
      </c>
      <c r="J36" s="87">
        <v>0.21272532844485181</v>
      </c>
      <c r="K36" s="87">
        <v>0.1738891433806688</v>
      </c>
      <c r="L36" s="87">
        <v>0</v>
      </c>
      <c r="M36" s="87">
        <v>0</v>
      </c>
      <c r="N36" s="87">
        <v>5.4303278688524588E-2</v>
      </c>
      <c r="O36" s="87">
        <v>0</v>
      </c>
      <c r="P36" s="87">
        <v>0</v>
      </c>
      <c r="Q36" s="87">
        <v>0.38910622931086369</v>
      </c>
      <c r="R36" s="87">
        <v>0.32472758511552202</v>
      </c>
      <c r="S36" s="87">
        <v>7.7419354838709681E-2</v>
      </c>
      <c r="T36" s="87">
        <v>2.610392778726519E-2</v>
      </c>
      <c r="U36" s="87">
        <v>7.4108935742971893E-2</v>
      </c>
      <c r="V36" s="87">
        <v>0</v>
      </c>
      <c r="W36" s="87">
        <v>0</v>
      </c>
      <c r="X36" s="87">
        <v>2.3150612027674291E-2</v>
      </c>
      <c r="Y36" s="87">
        <v>0</v>
      </c>
      <c r="Z36" s="87">
        <v>0.26627744637644368</v>
      </c>
      <c r="AA36" s="87">
        <v>0.29849714976679909</v>
      </c>
      <c r="AB36" s="87">
        <v>0.34676518601254402</v>
      </c>
      <c r="AC36" s="151">
        <v>0.3388560486220964</v>
      </c>
    </row>
    <row r="37" spans="1:29" x14ac:dyDescent="0.25">
      <c r="A37" s="158">
        <f>AVERAGE(E37:AD37)</f>
        <v>0.17823199155264483</v>
      </c>
      <c r="B37" s="144">
        <v>35</v>
      </c>
      <c r="C37" s="67">
        <v>10</v>
      </c>
      <c r="D37" s="89">
        <v>5</v>
      </c>
      <c r="E37" s="90">
        <v>0</v>
      </c>
      <c r="F37" s="91">
        <v>0.34284100680258262</v>
      </c>
      <c r="G37" s="91">
        <v>0</v>
      </c>
      <c r="H37" s="91">
        <v>0</v>
      </c>
      <c r="I37" s="91">
        <v>0</v>
      </c>
      <c r="J37" s="91">
        <v>0.32342906609634381</v>
      </c>
      <c r="K37" s="91">
        <v>0.25808520384791572</v>
      </c>
      <c r="L37" s="91">
        <v>0</v>
      </c>
      <c r="M37" s="91">
        <v>0</v>
      </c>
      <c r="N37" s="91">
        <v>0.37346311475409838</v>
      </c>
      <c r="O37" s="91">
        <v>4.7817836812144222E-2</v>
      </c>
      <c r="P37" s="91">
        <v>1.318391562294001E-2</v>
      </c>
      <c r="Q37" s="91">
        <v>0.58617428313486097</v>
      </c>
      <c r="R37" s="91">
        <v>0.51584753809286976</v>
      </c>
      <c r="S37" s="91">
        <v>0.20986890558255999</v>
      </c>
      <c r="T37" s="91">
        <v>1.9842237944214039E-2</v>
      </c>
      <c r="U37" s="91">
        <v>0.15650100401606429</v>
      </c>
      <c r="V37" s="91">
        <v>0</v>
      </c>
      <c r="W37" s="91">
        <v>0</v>
      </c>
      <c r="X37" s="91">
        <v>2.1554018094731241E-2</v>
      </c>
      <c r="Y37" s="91">
        <v>9.5801634263172723E-3</v>
      </c>
      <c r="Z37" s="91">
        <v>0.32859499936540171</v>
      </c>
      <c r="AA37" s="91">
        <v>0.31844878217308692</v>
      </c>
      <c r="AB37" s="91">
        <v>0.4624967780737177</v>
      </c>
      <c r="AC37" s="91">
        <v>0.46807093497627172</v>
      </c>
    </row>
    <row r="38" spans="1:29" x14ac:dyDescent="0.25">
      <c r="A38" s="159">
        <f>AVERAGE(E38:AD38)</f>
        <v>0.43328848574425727</v>
      </c>
      <c r="B38" s="142">
        <v>36</v>
      </c>
      <c r="C38" s="64">
        <v>10</v>
      </c>
      <c r="D38" s="85">
        <v>6</v>
      </c>
      <c r="E38" s="86">
        <v>5.3516819571865437E-2</v>
      </c>
      <c r="F38" s="87">
        <v>0.62273904438214533</v>
      </c>
      <c r="G38" s="87">
        <v>0</v>
      </c>
      <c r="H38" s="87">
        <v>0.14883241758241761</v>
      </c>
      <c r="I38" s="87">
        <v>0.1022908126356402</v>
      </c>
      <c r="J38" s="87">
        <v>0.51604032997250227</v>
      </c>
      <c r="K38" s="87">
        <v>0.44207512597343113</v>
      </c>
      <c r="L38" s="87">
        <v>0.33476446513120939</v>
      </c>
      <c r="M38" s="87">
        <v>0.44216466987110498</v>
      </c>
      <c r="N38" s="87">
        <v>0.49180327868852458</v>
      </c>
      <c r="O38" s="87">
        <v>0.59278937381404173</v>
      </c>
      <c r="P38" s="87">
        <v>0.59640738299274887</v>
      </c>
      <c r="Q38" s="87">
        <v>0.72739779029276475</v>
      </c>
      <c r="R38" s="87">
        <v>0.61825744902111501</v>
      </c>
      <c r="S38" s="87">
        <v>0.56523788481366921</v>
      </c>
      <c r="T38" s="87">
        <v>0.15613564283971701</v>
      </c>
      <c r="U38" s="87">
        <v>0.18266817269076299</v>
      </c>
      <c r="V38" s="87">
        <v>0.29951842546063651</v>
      </c>
      <c r="W38" s="87">
        <v>0.29317322364492798</v>
      </c>
      <c r="X38" s="87">
        <v>0.71208089409260245</v>
      </c>
      <c r="Y38" s="87">
        <v>0.58382642998027612</v>
      </c>
      <c r="Z38" s="87">
        <v>0.5875534120235224</v>
      </c>
      <c r="AA38" s="87">
        <v>0.55458628433235446</v>
      </c>
      <c r="AB38" s="87">
        <v>0.57668184551937451</v>
      </c>
      <c r="AC38" s="151">
        <v>0.63167096827907754</v>
      </c>
    </row>
    <row r="39" spans="1:29" x14ac:dyDescent="0.25">
      <c r="A39" s="158">
        <f>AVERAGE(E39:AD39)</f>
        <v>0.50775127180522905</v>
      </c>
      <c r="B39" s="144">
        <v>37</v>
      </c>
      <c r="C39" s="67">
        <v>10</v>
      </c>
      <c r="D39" s="89">
        <v>7</v>
      </c>
      <c r="E39" s="90">
        <v>9.862385321100918E-2</v>
      </c>
      <c r="F39" s="91">
        <v>0.67530260553670185</v>
      </c>
      <c r="G39" s="91">
        <v>0</v>
      </c>
      <c r="H39" s="91">
        <v>0.29230769230769232</v>
      </c>
      <c r="I39" s="91">
        <v>0.37935857246202082</v>
      </c>
      <c r="J39" s="91">
        <v>0.57755372237498726</v>
      </c>
      <c r="K39" s="91">
        <v>0.48011910215300052</v>
      </c>
      <c r="L39" s="91">
        <v>0.34387288339619609</v>
      </c>
      <c r="M39" s="91">
        <v>0.46215653920654282</v>
      </c>
      <c r="N39" s="91">
        <v>0.45215163934426228</v>
      </c>
      <c r="O39" s="91">
        <v>0.61366223908918405</v>
      </c>
      <c r="P39" s="91">
        <v>0.49423203691496381</v>
      </c>
      <c r="Q39" s="91">
        <v>0.82846825157989767</v>
      </c>
      <c r="R39" s="91">
        <v>0.7685490798932948</v>
      </c>
      <c r="S39" s="91">
        <v>0.68018854028575637</v>
      </c>
      <c r="T39" s="91">
        <v>0.1567862080182158</v>
      </c>
      <c r="U39" s="91">
        <v>0.25690261044176699</v>
      </c>
      <c r="V39" s="91">
        <v>0.49167713567839189</v>
      </c>
      <c r="W39" s="91">
        <v>0.4463610429244344</v>
      </c>
      <c r="X39" s="91">
        <v>0.66604576902607771</v>
      </c>
      <c r="Y39" s="91">
        <v>0.58269935193012112</v>
      </c>
      <c r="Z39" s="91">
        <v>0.71751914371536152</v>
      </c>
      <c r="AA39" s="91">
        <v>0.71553808948004838</v>
      </c>
      <c r="AB39" s="91">
        <v>0.7879542916058081</v>
      </c>
      <c r="AC39" s="91">
        <v>0.72575139455499127</v>
      </c>
    </row>
    <row r="40" spans="1:29" x14ac:dyDescent="0.25">
      <c r="A40" s="159">
        <f>AVERAGE(E40:AD40)</f>
        <v>0.51404518861276871</v>
      </c>
      <c r="B40" s="142">
        <v>38</v>
      </c>
      <c r="C40" s="64">
        <v>10</v>
      </c>
      <c r="D40" s="85">
        <v>8</v>
      </c>
      <c r="E40" s="86">
        <v>0.20718654434250761</v>
      </c>
      <c r="F40" s="87">
        <v>0.67102873162615817</v>
      </c>
      <c r="G40" s="87">
        <v>0</v>
      </c>
      <c r="H40" s="87">
        <v>0.28276098901098901</v>
      </c>
      <c r="I40" s="87">
        <v>0.39093320472630821</v>
      </c>
      <c r="J40" s="87">
        <v>0.57258885833587947</v>
      </c>
      <c r="K40" s="87">
        <v>0.48639486944571692</v>
      </c>
      <c r="L40" s="87">
        <v>0.35799695048551478</v>
      </c>
      <c r="M40" s="87">
        <v>0.45758901882009712</v>
      </c>
      <c r="N40" s="87">
        <v>0.49016393442622952</v>
      </c>
      <c r="O40" s="87">
        <v>0.59607843137254901</v>
      </c>
      <c r="P40" s="87">
        <v>0.50296638101516156</v>
      </c>
      <c r="Q40" s="87">
        <v>0.8278663857959675</v>
      </c>
      <c r="R40" s="87">
        <v>0.77094542659492693</v>
      </c>
      <c r="S40" s="87">
        <v>0.67361908970393281</v>
      </c>
      <c r="T40" s="87">
        <v>0.14076604049768229</v>
      </c>
      <c r="U40" s="87">
        <v>0.26681726907630521</v>
      </c>
      <c r="V40" s="87">
        <v>0.4885887772194305</v>
      </c>
      <c r="W40" s="87">
        <v>0.44954554501426391</v>
      </c>
      <c r="X40" s="87">
        <v>0.69052687599787121</v>
      </c>
      <c r="Y40" s="87">
        <v>0.5756551141166526</v>
      </c>
      <c r="Z40" s="87">
        <v>0.71802682235478277</v>
      </c>
      <c r="AA40" s="87">
        <v>0.72283641388840902</v>
      </c>
      <c r="AB40" s="87">
        <v>0.79190652117879545</v>
      </c>
      <c r="AC40" s="151">
        <v>0.71834152027308296</v>
      </c>
    </row>
    <row r="41" spans="1:29" x14ac:dyDescent="0.25">
      <c r="A41" s="158">
        <f>AVERAGE(E41:AD41)</f>
        <v>0.18533200007352835</v>
      </c>
      <c r="B41" s="144">
        <v>39</v>
      </c>
      <c r="C41" s="67">
        <v>10</v>
      </c>
      <c r="D41" s="89">
        <v>9</v>
      </c>
      <c r="E41" s="90">
        <v>6.7278287461773695E-2</v>
      </c>
      <c r="F41" s="91">
        <v>0.3406073988898104</v>
      </c>
      <c r="G41" s="91">
        <v>0</v>
      </c>
      <c r="H41" s="91">
        <v>0</v>
      </c>
      <c r="I41" s="91">
        <v>0</v>
      </c>
      <c r="J41" s="91">
        <v>0.32992158060902332</v>
      </c>
      <c r="K41" s="91">
        <v>0.23875400824553369</v>
      </c>
      <c r="L41" s="91">
        <v>0</v>
      </c>
      <c r="M41" s="91">
        <v>0</v>
      </c>
      <c r="N41" s="91">
        <v>0.36075819672131149</v>
      </c>
      <c r="O41" s="91">
        <v>4.1998734977862107E-2</v>
      </c>
      <c r="P41" s="91">
        <v>8.7343441001977596E-3</v>
      </c>
      <c r="Q41" s="91">
        <v>0.595761145264606</v>
      </c>
      <c r="R41" s="91">
        <v>0.51602839444770987</v>
      </c>
      <c r="S41" s="91">
        <v>0.18889379879216381</v>
      </c>
      <c r="T41" s="91">
        <v>2.390827030983167E-2</v>
      </c>
      <c r="U41" s="91">
        <v>0.15461847389558231</v>
      </c>
      <c r="V41" s="91">
        <v>0</v>
      </c>
      <c r="W41" s="91">
        <v>0</v>
      </c>
      <c r="X41" s="91">
        <v>7.7700904736562007E-2</v>
      </c>
      <c r="Y41" s="91">
        <v>2.1132713440405751E-2</v>
      </c>
      <c r="Z41" s="91">
        <v>0.3385370393874011</v>
      </c>
      <c r="AA41" s="91">
        <v>0.3417256866470893</v>
      </c>
      <c r="AB41" s="91">
        <v>0.48964687687945702</v>
      </c>
      <c r="AC41" s="91">
        <v>0.49729414703188751</v>
      </c>
    </row>
    <row r="42" spans="1:29" x14ac:dyDescent="0.25">
      <c r="A42" s="159">
        <f>AVERAGE(E42:AD42)</f>
        <v>0.43162859134829018</v>
      </c>
      <c r="B42" s="142">
        <v>40</v>
      </c>
      <c r="C42" s="64">
        <v>10</v>
      </c>
      <c r="D42" s="85">
        <v>10</v>
      </c>
      <c r="E42" s="86">
        <v>7.3394495412844041E-2</v>
      </c>
      <c r="F42" s="87">
        <v>0.62299852958385693</v>
      </c>
      <c r="G42" s="87">
        <v>0</v>
      </c>
      <c r="H42" s="87">
        <v>0.14196428571428571</v>
      </c>
      <c r="I42" s="87">
        <v>0.10860863274656379</v>
      </c>
      <c r="J42" s="87">
        <v>0.51672777268560954</v>
      </c>
      <c r="K42" s="87">
        <v>0.46051305542830973</v>
      </c>
      <c r="L42" s="87">
        <v>0.31004734772490172</v>
      </c>
      <c r="M42" s="87">
        <v>0.42296195327259251</v>
      </c>
      <c r="N42" s="87">
        <v>0.48176229508196722</v>
      </c>
      <c r="O42" s="87">
        <v>0.58646426312460465</v>
      </c>
      <c r="P42" s="87">
        <v>0.57910349373764003</v>
      </c>
      <c r="Q42" s="87">
        <v>0.73186879325910326</v>
      </c>
      <c r="R42" s="87">
        <v>0.61310304290817019</v>
      </c>
      <c r="S42" s="87">
        <v>0.55690086905287961</v>
      </c>
      <c r="T42" s="87">
        <v>0.1269415304545824</v>
      </c>
      <c r="U42" s="87">
        <v>0.19810491967871491</v>
      </c>
      <c r="V42" s="87">
        <v>0.30621859296482412</v>
      </c>
      <c r="W42" s="87">
        <v>0.26238970344324292</v>
      </c>
      <c r="X42" s="87">
        <v>0.72166045769026077</v>
      </c>
      <c r="Y42" s="87">
        <v>0.5641025641025641</v>
      </c>
      <c r="Z42" s="87">
        <v>0.59144561492575198</v>
      </c>
      <c r="AA42" s="87">
        <v>0.56102090171013996</v>
      </c>
      <c r="AB42" s="87">
        <v>0.61482945270212219</v>
      </c>
      <c r="AC42" s="151">
        <v>0.6375822163017234</v>
      </c>
    </row>
    <row r="43" spans="1:29" x14ac:dyDescent="0.25">
      <c r="A43" s="158">
        <f>AVERAGE(E43:AD43)</f>
        <v>0.43239804183722746</v>
      </c>
      <c r="B43" s="144">
        <v>41</v>
      </c>
      <c r="C43" s="67">
        <v>10</v>
      </c>
      <c r="D43" s="89">
        <v>11</v>
      </c>
      <c r="E43" s="90">
        <v>0</v>
      </c>
      <c r="F43" s="91">
        <v>0.62906844812585538</v>
      </c>
      <c r="G43" s="91">
        <v>0</v>
      </c>
      <c r="H43" s="91">
        <v>9.3887362637362637E-2</v>
      </c>
      <c r="I43" s="91">
        <v>9.2404147576561374E-2</v>
      </c>
      <c r="J43" s="91">
        <v>0.51204297789998987</v>
      </c>
      <c r="K43" s="91">
        <v>0.44903802107191942</v>
      </c>
      <c r="L43" s="91">
        <v>0.34712302383436322</v>
      </c>
      <c r="M43" s="91">
        <v>0.45077360881937972</v>
      </c>
      <c r="N43" s="91">
        <v>0.47090163934426232</v>
      </c>
      <c r="O43" s="91">
        <v>0.59721695129664765</v>
      </c>
      <c r="P43" s="91">
        <v>0.60365853658536583</v>
      </c>
      <c r="Q43" s="91">
        <v>0.75181634495507499</v>
      </c>
      <c r="R43" s="91">
        <v>0.63724736627933265</v>
      </c>
      <c r="S43" s="91">
        <v>0.5603770805715127</v>
      </c>
      <c r="T43" s="91">
        <v>0.18980239082703099</v>
      </c>
      <c r="U43" s="91">
        <v>0.18586847389558231</v>
      </c>
      <c r="V43" s="91">
        <v>0.28491415410385262</v>
      </c>
      <c r="W43" s="91">
        <v>0.30013932196643012</v>
      </c>
      <c r="X43" s="91">
        <v>0.71075039914848326</v>
      </c>
      <c r="Y43" s="91">
        <v>0.55818540433925046</v>
      </c>
      <c r="Z43" s="91">
        <v>0.59288403773744558</v>
      </c>
      <c r="AA43" s="91">
        <v>0.55510450855069959</v>
      </c>
      <c r="AB43" s="91">
        <v>0.59292035398230092</v>
      </c>
      <c r="AC43" s="91">
        <v>0.6438264923819832</v>
      </c>
    </row>
    <row r="44" spans="1:29" x14ac:dyDescent="0.25">
      <c r="A44" s="159">
        <f>AVERAGE(E44:AD44)</f>
        <v>0.43263987033645046</v>
      </c>
      <c r="B44" s="142">
        <v>42</v>
      </c>
      <c r="C44" s="64">
        <v>10</v>
      </c>
      <c r="D44" s="85">
        <v>12</v>
      </c>
      <c r="E44" s="86">
        <v>6.7278287461773695E-2</v>
      </c>
      <c r="F44" s="87">
        <v>0.62406191011636125</v>
      </c>
      <c r="G44" s="87">
        <v>0</v>
      </c>
      <c r="H44" s="87">
        <v>0.14402472527472529</v>
      </c>
      <c r="I44" s="87">
        <v>0.1043646009163251</v>
      </c>
      <c r="J44" s="87">
        <v>0.51945208269681231</v>
      </c>
      <c r="K44" s="87">
        <v>0.45721484196060469</v>
      </c>
      <c r="L44" s="87">
        <v>0.31016772329668568</v>
      </c>
      <c r="M44" s="87">
        <v>0.4340100915895449</v>
      </c>
      <c r="N44" s="87">
        <v>0.5001024590163935</v>
      </c>
      <c r="O44" s="87">
        <v>0.60455407969639474</v>
      </c>
      <c r="P44" s="87">
        <v>0.59805537244561635</v>
      </c>
      <c r="Q44" s="87">
        <v>0.73487812217875415</v>
      </c>
      <c r="R44" s="87">
        <v>0.61405253877108101</v>
      </c>
      <c r="S44" s="87">
        <v>0.55310060391810278</v>
      </c>
      <c r="T44" s="87">
        <v>0.10043099943075549</v>
      </c>
      <c r="U44" s="87">
        <v>0.19628514056224899</v>
      </c>
      <c r="V44" s="87">
        <v>0.31291876046901168</v>
      </c>
      <c r="W44" s="87">
        <v>0.24255290917534661</v>
      </c>
      <c r="X44" s="87">
        <v>0.7312400212879191</v>
      </c>
      <c r="Y44" s="87">
        <v>0.57988165680473369</v>
      </c>
      <c r="Z44" s="87">
        <v>0.59119177560604141</v>
      </c>
      <c r="AA44" s="87">
        <v>0.55467265503541197</v>
      </c>
      <c r="AB44" s="87">
        <v>0.60408969842769999</v>
      </c>
      <c r="AC44" s="151">
        <v>0.63741570227291644</v>
      </c>
    </row>
    <row r="45" spans="1:29" x14ac:dyDescent="0.25">
      <c r="A45" s="158">
        <f>AVERAGE(E45:AD45)</f>
        <v>0.43143709416295095</v>
      </c>
      <c r="B45" s="144">
        <v>43</v>
      </c>
      <c r="C45" s="67">
        <v>10</v>
      </c>
      <c r="D45" s="89">
        <v>13</v>
      </c>
      <c r="E45" s="90">
        <v>0</v>
      </c>
      <c r="F45" s="91">
        <v>0.62313590410241015</v>
      </c>
      <c r="G45" s="91">
        <v>0</v>
      </c>
      <c r="H45" s="91">
        <v>0.1588598901098901</v>
      </c>
      <c r="I45" s="91">
        <v>9.6696407041234625E-2</v>
      </c>
      <c r="J45" s="91">
        <v>0.51540380894184745</v>
      </c>
      <c r="K45" s="91">
        <v>0.44967934035730639</v>
      </c>
      <c r="L45" s="91">
        <v>0.33203595217077281</v>
      </c>
      <c r="M45" s="91">
        <v>0.44202118755530051</v>
      </c>
      <c r="N45" s="91">
        <v>0.50502049180327868</v>
      </c>
      <c r="O45" s="91">
        <v>0.60721062618595822</v>
      </c>
      <c r="P45" s="91">
        <v>0.59953856295319707</v>
      </c>
      <c r="Q45" s="91">
        <v>0.72950432053652037</v>
      </c>
      <c r="R45" s="91">
        <v>0.61269611610977981</v>
      </c>
      <c r="S45" s="91">
        <v>0.56285167182206508</v>
      </c>
      <c r="T45" s="91">
        <v>0.1196226721964707</v>
      </c>
      <c r="U45" s="91">
        <v>0.18354668674698801</v>
      </c>
      <c r="V45" s="91">
        <v>0.29883793969849248</v>
      </c>
      <c r="W45" s="91">
        <v>0.29370397399323289</v>
      </c>
      <c r="X45" s="91">
        <v>0.70995210218201166</v>
      </c>
      <c r="Y45" s="91">
        <v>0.58777120315581854</v>
      </c>
      <c r="Z45" s="91">
        <v>0.58911875449507134</v>
      </c>
      <c r="AA45" s="91">
        <v>0.55367939195025051</v>
      </c>
      <c r="AB45" s="91">
        <v>0.58561732107569375</v>
      </c>
      <c r="AC45" s="91">
        <v>0.62942302889018398</v>
      </c>
    </row>
    <row r="46" spans="1:29" x14ac:dyDescent="0.25">
      <c r="A46" s="159">
        <f>AVERAGE(E46:AD46)</f>
        <v>0.12394958747645529</v>
      </c>
      <c r="B46" s="142">
        <v>44</v>
      </c>
      <c r="C46" s="64">
        <v>10</v>
      </c>
      <c r="D46" s="85">
        <v>14</v>
      </c>
      <c r="E46" s="86">
        <v>0</v>
      </c>
      <c r="F46" s="87">
        <v>0.30898581989691831</v>
      </c>
      <c r="G46" s="87">
        <v>0</v>
      </c>
      <c r="H46" s="87">
        <v>0</v>
      </c>
      <c r="I46" s="87">
        <v>0</v>
      </c>
      <c r="J46" s="87">
        <v>0.23398513086872391</v>
      </c>
      <c r="K46" s="87">
        <v>0.185707741639945</v>
      </c>
      <c r="L46" s="87">
        <v>0</v>
      </c>
      <c r="M46" s="87">
        <v>0</v>
      </c>
      <c r="N46" s="87">
        <v>5.471311475409836E-2</v>
      </c>
      <c r="O46" s="87">
        <v>0</v>
      </c>
      <c r="P46" s="87">
        <v>0</v>
      </c>
      <c r="Q46" s="87">
        <v>0.40376596019087752</v>
      </c>
      <c r="R46" s="87">
        <v>0.31247456707510057</v>
      </c>
      <c r="S46" s="87">
        <v>7.6034762115186325E-2</v>
      </c>
      <c r="T46" s="87">
        <v>3.041392209481987E-2</v>
      </c>
      <c r="U46" s="87">
        <v>9.676204819277108E-2</v>
      </c>
      <c r="V46" s="87">
        <v>0</v>
      </c>
      <c r="W46" s="87">
        <v>0</v>
      </c>
      <c r="X46" s="87">
        <v>5.6412985630654597E-2</v>
      </c>
      <c r="Y46" s="87">
        <v>0</v>
      </c>
      <c r="Z46" s="87">
        <v>0.29403054533147183</v>
      </c>
      <c r="AA46" s="87">
        <v>0.32617896009673519</v>
      </c>
      <c r="AB46" s="87">
        <v>0.37150957986081279</v>
      </c>
      <c r="AC46" s="151">
        <v>0.34776454916326699</v>
      </c>
    </row>
    <row r="47" spans="1:29" x14ac:dyDescent="0.25">
      <c r="A47" s="158">
        <f>AVERAGE(E47:AD47)</f>
        <v>0.42929250707106836</v>
      </c>
      <c r="B47" s="144">
        <v>45</v>
      </c>
      <c r="C47" s="67">
        <v>10</v>
      </c>
      <c r="D47" s="89">
        <v>15</v>
      </c>
      <c r="E47" s="90">
        <v>5.657492354740061E-2</v>
      </c>
      <c r="F47" s="91">
        <v>0.62708414952453151</v>
      </c>
      <c r="G47" s="91">
        <v>0</v>
      </c>
      <c r="H47" s="91">
        <v>0.13193681318681319</v>
      </c>
      <c r="I47" s="91">
        <v>9.0233904027007469E-2</v>
      </c>
      <c r="J47" s="91">
        <v>0.50356451777166722</v>
      </c>
      <c r="K47" s="91">
        <v>0.43912047640861201</v>
      </c>
      <c r="L47" s="91">
        <v>0.33652997351737418</v>
      </c>
      <c r="M47" s="91">
        <v>0.45376282373197502</v>
      </c>
      <c r="N47" s="91">
        <v>0.48176229508196722</v>
      </c>
      <c r="O47" s="91">
        <v>0.58760278304870339</v>
      </c>
      <c r="P47" s="91">
        <v>0.59294660514172715</v>
      </c>
      <c r="Q47" s="91">
        <v>0.75843686857830706</v>
      </c>
      <c r="R47" s="91">
        <v>0.61667495591626353</v>
      </c>
      <c r="S47" s="91">
        <v>0.55360141405214314</v>
      </c>
      <c r="T47" s="91">
        <v>0.1245019110352118</v>
      </c>
      <c r="U47" s="91">
        <v>0.16365461847389559</v>
      </c>
      <c r="V47" s="91">
        <v>0.29601130653266328</v>
      </c>
      <c r="W47" s="91">
        <v>0.27008558349366418</v>
      </c>
      <c r="X47" s="91">
        <v>0.69478445981905268</v>
      </c>
      <c r="Y47" s="91">
        <v>0.56776556776556775</v>
      </c>
      <c r="Z47" s="91">
        <v>0.58992257900748823</v>
      </c>
      <c r="AA47" s="91">
        <v>0.56641907065123509</v>
      </c>
      <c r="AB47" s="91">
        <v>0.59017097688804876</v>
      </c>
      <c r="AC47" s="91">
        <v>0.63916409957538922</v>
      </c>
    </row>
    <row r="48" spans="1:29" x14ac:dyDescent="0.25">
      <c r="A48" s="159">
        <f>AVERAGE(E48:AD48)</f>
        <v>0.51373390704892929</v>
      </c>
      <c r="B48" s="142">
        <v>46</v>
      </c>
      <c r="C48" s="64">
        <v>10</v>
      </c>
      <c r="D48" s="85">
        <v>16</v>
      </c>
      <c r="E48" s="86">
        <v>0.15519877675840979</v>
      </c>
      <c r="F48" s="87">
        <v>0.66456704130902655</v>
      </c>
      <c r="G48" s="87">
        <v>0</v>
      </c>
      <c r="H48" s="87">
        <v>0.34182692307692308</v>
      </c>
      <c r="I48" s="87">
        <v>0.39242826139377862</v>
      </c>
      <c r="J48" s="87">
        <v>0.58185660454221411</v>
      </c>
      <c r="K48" s="87">
        <v>0.49642693540998628</v>
      </c>
      <c r="L48" s="87">
        <v>0.31121097825214672</v>
      </c>
      <c r="M48" s="87">
        <v>0.442069014993902</v>
      </c>
      <c r="N48" s="87">
        <v>0.51301229508196722</v>
      </c>
      <c r="O48" s="87">
        <v>0.59190385831752057</v>
      </c>
      <c r="P48" s="87">
        <v>0.51615029663810152</v>
      </c>
      <c r="Q48" s="87">
        <v>0.83599157387902501</v>
      </c>
      <c r="R48" s="87">
        <v>0.75272414884478001</v>
      </c>
      <c r="S48" s="87">
        <v>0.66430991309471199</v>
      </c>
      <c r="T48" s="87">
        <v>0.1603643164999593</v>
      </c>
      <c r="U48" s="87">
        <v>0.28821536144578308</v>
      </c>
      <c r="V48" s="87">
        <v>0.48879815745393629</v>
      </c>
      <c r="W48" s="87">
        <v>0.46400849200557293</v>
      </c>
      <c r="X48" s="87">
        <v>0.68573709419904205</v>
      </c>
      <c r="Y48" s="87">
        <v>0.53226260918568613</v>
      </c>
      <c r="Z48" s="87">
        <v>0.71223082455472353</v>
      </c>
      <c r="AA48" s="87">
        <v>0.72249093107617901</v>
      </c>
      <c r="AB48" s="87">
        <v>0.80264627545321765</v>
      </c>
      <c r="AC48" s="151">
        <v>0.72691699275663979</v>
      </c>
    </row>
    <row r="49" spans="1:29" x14ac:dyDescent="0.25">
      <c r="A49" s="158">
        <f>AVERAGE(E49:AD49)</f>
        <v>0.11586433517203282</v>
      </c>
      <c r="B49" s="144">
        <v>47</v>
      </c>
      <c r="C49" s="67">
        <v>10</v>
      </c>
      <c r="D49" s="89">
        <v>17</v>
      </c>
      <c r="E49" s="90">
        <v>0</v>
      </c>
      <c r="F49" s="91">
        <v>0.30212726985952182</v>
      </c>
      <c r="G49" s="91">
        <v>0</v>
      </c>
      <c r="H49" s="91">
        <v>0</v>
      </c>
      <c r="I49" s="91">
        <v>0</v>
      </c>
      <c r="J49" s="91">
        <v>0.22097464100213871</v>
      </c>
      <c r="K49" s="91">
        <v>0.1797755382501145</v>
      </c>
      <c r="L49" s="91">
        <v>0</v>
      </c>
      <c r="M49" s="91">
        <v>0</v>
      </c>
      <c r="N49" s="91">
        <v>6.1475409836065573E-2</v>
      </c>
      <c r="O49" s="91">
        <v>0</v>
      </c>
      <c r="P49" s="91">
        <v>0</v>
      </c>
      <c r="Q49" s="91">
        <v>0.39929495722453889</v>
      </c>
      <c r="R49" s="91">
        <v>0.31554912510738348</v>
      </c>
      <c r="S49" s="91">
        <v>7.0555310060391813E-2</v>
      </c>
      <c r="T49" s="91">
        <v>1.6345450109782871E-2</v>
      </c>
      <c r="U49" s="91">
        <v>7.5552208835341361E-2</v>
      </c>
      <c r="V49" s="91">
        <v>0</v>
      </c>
      <c r="W49" s="91">
        <v>0</v>
      </c>
      <c r="X49" s="91">
        <v>1.9425226184140498E-2</v>
      </c>
      <c r="Y49" s="91">
        <v>0</v>
      </c>
      <c r="Z49" s="91">
        <v>0.25354317383762742</v>
      </c>
      <c r="AA49" s="91">
        <v>0.30493176714458448</v>
      </c>
      <c r="AB49" s="91">
        <v>0.34985823524357762</v>
      </c>
      <c r="AC49" s="91">
        <v>0.32720006660561152</v>
      </c>
    </row>
    <row r="50" spans="1:29" x14ac:dyDescent="0.25">
      <c r="A50" s="159">
        <f>AVERAGE(E50:AD50)</f>
        <v>0.17930727698697735</v>
      </c>
      <c r="B50" s="142">
        <v>48</v>
      </c>
      <c r="C50" s="64">
        <v>10</v>
      </c>
      <c r="D50" s="85">
        <v>18</v>
      </c>
      <c r="E50" s="86">
        <v>5.657492354740061E-2</v>
      </c>
      <c r="F50" s="87">
        <v>0.34233730023455428</v>
      </c>
      <c r="G50" s="87">
        <v>0</v>
      </c>
      <c r="H50" s="87">
        <v>0</v>
      </c>
      <c r="I50" s="87">
        <v>0</v>
      </c>
      <c r="J50" s="87">
        <v>0.30354414909868621</v>
      </c>
      <c r="K50" s="87">
        <v>0.2353412734768667</v>
      </c>
      <c r="L50" s="87">
        <v>0</v>
      </c>
      <c r="M50" s="87">
        <v>0</v>
      </c>
      <c r="N50" s="87">
        <v>0.31967213114754101</v>
      </c>
      <c r="O50" s="87">
        <v>5.135989879822897E-2</v>
      </c>
      <c r="P50" s="87">
        <v>9.72313777191826E-3</v>
      </c>
      <c r="Q50" s="87">
        <v>0.61768625596491977</v>
      </c>
      <c r="R50" s="87">
        <v>0.51494325631866888</v>
      </c>
      <c r="S50" s="87">
        <v>0.20592134334953599</v>
      </c>
      <c r="T50" s="87">
        <v>3.594372611205985E-2</v>
      </c>
      <c r="U50" s="87">
        <v>0.1304593373493976</v>
      </c>
      <c r="V50" s="87">
        <v>0</v>
      </c>
      <c r="W50" s="87">
        <v>0</v>
      </c>
      <c r="X50" s="87">
        <v>3.5391165513571049E-2</v>
      </c>
      <c r="Y50" s="87">
        <v>0</v>
      </c>
      <c r="Z50" s="87">
        <v>0.32512586199602322</v>
      </c>
      <c r="AA50" s="87">
        <v>0.3571860424943859</v>
      </c>
      <c r="AB50" s="87">
        <v>0.45167110576510011</v>
      </c>
      <c r="AC50" s="151">
        <v>0.48980101573557572</v>
      </c>
    </row>
    <row r="51" spans="1:29" x14ac:dyDescent="0.25">
      <c r="A51" s="158">
        <f>AVERAGE(E51:AD51)</f>
        <v>0.1780111376825155</v>
      </c>
      <c r="B51" s="144">
        <v>49</v>
      </c>
      <c r="C51" s="67">
        <v>10</v>
      </c>
      <c r="D51" s="89">
        <v>19</v>
      </c>
      <c r="E51" s="90">
        <v>0</v>
      </c>
      <c r="F51" s="91">
        <v>0.34021562711467718</v>
      </c>
      <c r="G51" s="91">
        <v>0</v>
      </c>
      <c r="H51" s="91">
        <v>0</v>
      </c>
      <c r="I51" s="91">
        <v>0</v>
      </c>
      <c r="J51" s="91">
        <v>0.31001120277013949</v>
      </c>
      <c r="K51" s="91">
        <v>0.2297068254695373</v>
      </c>
      <c r="L51" s="91">
        <v>0</v>
      </c>
      <c r="M51" s="91">
        <v>0</v>
      </c>
      <c r="N51" s="91">
        <v>0.33627049180327873</v>
      </c>
      <c r="O51" s="91">
        <v>5.2371916508538903E-2</v>
      </c>
      <c r="P51" s="91">
        <v>6.0975609756097563E-3</v>
      </c>
      <c r="Q51" s="91">
        <v>0.59219294097416275</v>
      </c>
      <c r="R51" s="91">
        <v>0.52299136410905633</v>
      </c>
      <c r="S51" s="91">
        <v>0.20771836794815141</v>
      </c>
      <c r="T51" s="91">
        <v>2.5372041961454012E-2</v>
      </c>
      <c r="U51" s="91">
        <v>0.1437625502008032</v>
      </c>
      <c r="V51" s="91">
        <v>0</v>
      </c>
      <c r="W51" s="91">
        <v>0</v>
      </c>
      <c r="X51" s="91">
        <v>4.656732304417243E-2</v>
      </c>
      <c r="Y51" s="91">
        <v>3.0431107354184282E-2</v>
      </c>
      <c r="Z51" s="91">
        <v>0.32563354063544442</v>
      </c>
      <c r="AA51" s="91">
        <v>0.34008464328899629</v>
      </c>
      <c r="AB51" s="91">
        <v>0.44505541713205599</v>
      </c>
      <c r="AC51" s="91">
        <v>0.49579552077262512</v>
      </c>
    </row>
    <row r="52" spans="1:29" x14ac:dyDescent="0.25">
      <c r="A52" s="159">
        <f>AVERAGE(E52:AD52)</f>
        <v>0.67865359333302477</v>
      </c>
      <c r="B52" s="142">
        <v>50</v>
      </c>
      <c r="C52" s="64">
        <v>11</v>
      </c>
      <c r="D52" s="85">
        <v>0</v>
      </c>
      <c r="E52" s="86">
        <v>0</v>
      </c>
      <c r="F52" s="87">
        <v>0.86357692718641721</v>
      </c>
      <c r="G52" s="87">
        <v>0</v>
      </c>
      <c r="H52" s="87">
        <v>0.50624999999999998</v>
      </c>
      <c r="I52" s="87">
        <v>0.54588859416445623</v>
      </c>
      <c r="J52" s="87">
        <v>0.5399480598838986</v>
      </c>
      <c r="K52" s="87">
        <v>0.59225836005497023</v>
      </c>
      <c r="L52" s="87">
        <v>0.85117566808442335</v>
      </c>
      <c r="M52" s="87">
        <v>0.89894062223497617</v>
      </c>
      <c r="N52" s="87">
        <v>0.55563524590163937</v>
      </c>
      <c r="O52" s="87">
        <v>0.85743200506008854</v>
      </c>
      <c r="P52" s="87">
        <v>0.79054054054054057</v>
      </c>
      <c r="Q52" s="87">
        <v>0.83556166974764623</v>
      </c>
      <c r="R52" s="87">
        <v>0.816069087127549</v>
      </c>
      <c r="S52" s="87">
        <v>0.88811312417145383</v>
      </c>
      <c r="T52" s="87">
        <v>0.69911360494429531</v>
      </c>
      <c r="U52" s="87">
        <v>0.61113202811244982</v>
      </c>
      <c r="V52" s="87">
        <v>0.76135887772194299</v>
      </c>
      <c r="W52" s="87">
        <v>0.80594440390101507</v>
      </c>
      <c r="X52" s="87">
        <v>0.73895689196381054</v>
      </c>
      <c r="Y52" s="87">
        <v>0.61707523245984786</v>
      </c>
      <c r="Z52" s="87">
        <v>0.79282480856284643</v>
      </c>
      <c r="AA52" s="87">
        <v>0.7595871480393851</v>
      </c>
      <c r="AB52" s="87">
        <v>0.78632184895609591</v>
      </c>
      <c r="AC52" s="151">
        <v>0.85263508450586967</v>
      </c>
    </row>
    <row r="53" spans="1:29" x14ac:dyDescent="0.25">
      <c r="A53" s="158">
        <f>AVERAGE(E53:AD53)</f>
        <v>0.41063406763770116</v>
      </c>
      <c r="B53" s="144">
        <v>51</v>
      </c>
      <c r="C53" s="67">
        <v>11</v>
      </c>
      <c r="D53" s="89">
        <v>1</v>
      </c>
      <c r="E53" s="90">
        <v>0</v>
      </c>
      <c r="F53" s="91">
        <v>0.61527502887408858</v>
      </c>
      <c r="G53" s="91">
        <v>0</v>
      </c>
      <c r="H53" s="91">
        <v>0.20130494505494509</v>
      </c>
      <c r="I53" s="91">
        <v>0.2229081263564022</v>
      </c>
      <c r="J53" s="91">
        <v>0.32689174050310621</v>
      </c>
      <c r="K53" s="91">
        <v>0.28261566651397158</v>
      </c>
      <c r="L53" s="91">
        <v>0.67911885081454137</v>
      </c>
      <c r="M53" s="91">
        <v>0.5877035655355477</v>
      </c>
      <c r="N53" s="91">
        <v>0.40686475409836059</v>
      </c>
      <c r="O53" s="91">
        <v>0.68538899430740041</v>
      </c>
      <c r="P53" s="91">
        <v>0.40046143704680293</v>
      </c>
      <c r="Q53" s="91">
        <v>0.6894802459051631</v>
      </c>
      <c r="R53" s="91">
        <v>0.63448930686802008</v>
      </c>
      <c r="S53" s="91">
        <v>0.47965827073206663</v>
      </c>
      <c r="T53" s="91">
        <v>0.31048223143856218</v>
      </c>
      <c r="U53" s="91">
        <v>0.47345632530120479</v>
      </c>
      <c r="V53" s="91">
        <v>0.2449225293132328</v>
      </c>
      <c r="W53" s="91">
        <v>0.33205068665826309</v>
      </c>
      <c r="X53" s="91">
        <v>0.339542309739223</v>
      </c>
      <c r="Y53" s="91">
        <v>0.2578191039729501</v>
      </c>
      <c r="Z53" s="91">
        <v>0.56923467445107245</v>
      </c>
      <c r="AA53" s="91">
        <v>0.52059941267921916</v>
      </c>
      <c r="AB53" s="91">
        <v>0.43027751525045099</v>
      </c>
      <c r="AC53" s="91">
        <v>0.57530596952793278</v>
      </c>
    </row>
    <row r="54" spans="1:29" x14ac:dyDescent="0.25">
      <c r="A54" s="159">
        <f>AVERAGE(E54:AD54)</f>
        <v>0.46513279089696846</v>
      </c>
      <c r="B54" s="142">
        <v>52</v>
      </c>
      <c r="C54" s="64">
        <v>12</v>
      </c>
      <c r="D54" s="85">
        <v>0</v>
      </c>
      <c r="E54" s="86">
        <v>0</v>
      </c>
      <c r="F54" s="87">
        <v>0.62326819067583172</v>
      </c>
      <c r="G54" s="87">
        <v>0</v>
      </c>
      <c r="H54" s="87">
        <v>0.28729395604395602</v>
      </c>
      <c r="I54" s="87">
        <v>0.48290330359295869</v>
      </c>
      <c r="J54" s="87">
        <v>0.32885222527752322</v>
      </c>
      <c r="K54" s="87">
        <v>0.32015574896930832</v>
      </c>
      <c r="L54" s="87">
        <v>0.62029532140277666</v>
      </c>
      <c r="M54" s="87">
        <v>0.58306430399119979</v>
      </c>
      <c r="N54" s="87">
        <v>0.59538934426229506</v>
      </c>
      <c r="O54" s="87">
        <v>0.55939278937381409</v>
      </c>
      <c r="P54" s="87">
        <v>0.3872775214238629</v>
      </c>
      <c r="Q54" s="87">
        <v>0.7308370233437943</v>
      </c>
      <c r="R54" s="87">
        <v>0.72048650359452004</v>
      </c>
      <c r="S54" s="87">
        <v>0.6247164530858742</v>
      </c>
      <c r="T54" s="87">
        <v>0.33300805074408391</v>
      </c>
      <c r="U54" s="87">
        <v>0.31513554216867468</v>
      </c>
      <c r="V54" s="87">
        <v>0.30443886097152428</v>
      </c>
      <c r="W54" s="87">
        <v>0.42400318450208979</v>
      </c>
      <c r="X54" s="87">
        <v>0.6538052155401809</v>
      </c>
      <c r="Y54" s="87">
        <v>0.45618484080022542</v>
      </c>
      <c r="Z54" s="87">
        <v>0.61721030587638026</v>
      </c>
      <c r="AA54" s="87">
        <v>0.65602867507341511</v>
      </c>
      <c r="AB54" s="87">
        <v>0.53741730389208697</v>
      </c>
      <c r="AC54" s="151">
        <v>0.46715510781783359</v>
      </c>
    </row>
    <row r="55" spans="1:29" x14ac:dyDescent="0.25">
      <c r="A55" s="158">
        <f>AVERAGE(E55:AD55)</f>
        <v>0.45715943486374372</v>
      </c>
      <c r="B55" s="144">
        <v>53</v>
      </c>
      <c r="C55" s="67">
        <v>12</v>
      </c>
      <c r="D55" s="89">
        <v>1</v>
      </c>
      <c r="E55" s="90">
        <v>0</v>
      </c>
      <c r="F55" s="91">
        <v>0.61890782169805081</v>
      </c>
      <c r="G55" s="91">
        <v>0</v>
      </c>
      <c r="H55" s="91">
        <v>0.19368131868131869</v>
      </c>
      <c r="I55" s="91">
        <v>0.47518688208343379</v>
      </c>
      <c r="J55" s="91">
        <v>0.33315510744475002</v>
      </c>
      <c r="K55" s="91">
        <v>0.33350893266147502</v>
      </c>
      <c r="L55" s="91">
        <v>0.60677313217237783</v>
      </c>
      <c r="M55" s="91">
        <v>0.57125092665662291</v>
      </c>
      <c r="N55" s="91">
        <v>0.57766393442622954</v>
      </c>
      <c r="O55" s="91">
        <v>0.54345351043643264</v>
      </c>
      <c r="P55" s="91">
        <v>0.37705998681608438</v>
      </c>
      <c r="Q55" s="91">
        <v>0.76909849103649885</v>
      </c>
      <c r="R55" s="91">
        <v>0.71772844418320747</v>
      </c>
      <c r="S55" s="91">
        <v>0.63720724701723375</v>
      </c>
      <c r="T55" s="91">
        <v>0.32764088802146862</v>
      </c>
      <c r="U55" s="91">
        <v>0.27434738955823301</v>
      </c>
      <c r="V55" s="91">
        <v>0.31045854271356782</v>
      </c>
      <c r="W55" s="91">
        <v>0.44987726398195449</v>
      </c>
      <c r="X55" s="91">
        <v>0.62107503991484836</v>
      </c>
      <c r="Y55" s="91">
        <v>0.41730064806987882</v>
      </c>
      <c r="Z55" s="91">
        <v>0.61627956170410791</v>
      </c>
      <c r="AA55" s="91">
        <v>0.65456037312143722</v>
      </c>
      <c r="AB55" s="91">
        <v>0.52762264799381386</v>
      </c>
      <c r="AC55" s="91">
        <v>0.47514778120056622</v>
      </c>
    </row>
    <row r="56" spans="1:29" x14ac:dyDescent="0.25">
      <c r="A56" s="159">
        <f>AVERAGE(E56:AD56)</f>
        <v>0.76586344948617924</v>
      </c>
      <c r="B56" s="142">
        <v>54</v>
      </c>
      <c r="C56" s="64">
        <v>12</v>
      </c>
      <c r="D56" s="85">
        <v>2</v>
      </c>
      <c r="E56" s="86">
        <v>0</v>
      </c>
      <c r="F56" s="87">
        <v>0.90188915402736292</v>
      </c>
      <c r="G56" s="87">
        <v>0</v>
      </c>
      <c r="H56" s="87">
        <v>0.81160714285714286</v>
      </c>
      <c r="I56" s="87">
        <v>0.85782493368700263</v>
      </c>
      <c r="J56" s="87">
        <v>0.63794683776351968</v>
      </c>
      <c r="K56" s="87">
        <v>0.67047640861200186</v>
      </c>
      <c r="L56" s="87">
        <v>0.92219725543696329</v>
      </c>
      <c r="M56" s="87">
        <v>0.9251739723079131</v>
      </c>
      <c r="N56" s="87">
        <v>0.80502049180327873</v>
      </c>
      <c r="O56" s="87">
        <v>0.87691334598355475</v>
      </c>
      <c r="P56" s="87">
        <v>0.86140408701384308</v>
      </c>
      <c r="Q56" s="87">
        <v>0.87881002536434372</v>
      </c>
      <c r="R56" s="87">
        <v>0.84491567572455573</v>
      </c>
      <c r="S56" s="87">
        <v>0.87585800559728977</v>
      </c>
      <c r="T56" s="87">
        <v>0.74058713507359519</v>
      </c>
      <c r="U56" s="87">
        <v>0.72377008032128509</v>
      </c>
      <c r="V56" s="87">
        <v>0.90598827470686771</v>
      </c>
      <c r="W56" s="87">
        <v>0.93743780269355803</v>
      </c>
      <c r="X56" s="87">
        <v>0.8453964874933475</v>
      </c>
      <c r="Y56" s="87">
        <v>0.6796280642434489</v>
      </c>
      <c r="Z56" s="87">
        <v>0.89829504590261033</v>
      </c>
      <c r="AA56" s="87">
        <v>0.87912420107099676</v>
      </c>
      <c r="AB56" s="87">
        <v>0.82309476759171751</v>
      </c>
      <c r="AC56" s="151">
        <v>0.84322704187827824</v>
      </c>
    </row>
    <row r="57" spans="1:29" x14ac:dyDescent="0.25">
      <c r="A57" s="158">
        <f>AVERAGE(E57:AD57)</f>
        <v>0.75896026929811655</v>
      </c>
      <c r="B57" s="144">
        <v>55</v>
      </c>
      <c r="C57" s="67">
        <v>12</v>
      </c>
      <c r="D57" s="89">
        <v>3</v>
      </c>
      <c r="E57" s="90">
        <v>0</v>
      </c>
      <c r="F57" s="91">
        <v>0.89732526724431805</v>
      </c>
      <c r="G57" s="91">
        <v>0</v>
      </c>
      <c r="H57" s="91">
        <v>0.71655219780219781</v>
      </c>
      <c r="I57" s="91">
        <v>0.8203520617313721</v>
      </c>
      <c r="J57" s="91">
        <v>0.64907322537936651</v>
      </c>
      <c r="K57" s="91">
        <v>0.68953275309207518</v>
      </c>
      <c r="L57" s="91">
        <v>0.90181365861487839</v>
      </c>
      <c r="M57" s="91">
        <v>0.91955424827223375</v>
      </c>
      <c r="N57" s="91">
        <v>0.80512295081967211</v>
      </c>
      <c r="O57" s="91">
        <v>0.87248576850094872</v>
      </c>
      <c r="P57" s="91">
        <v>0.84212261041529335</v>
      </c>
      <c r="Q57" s="91">
        <v>0.88551652981385154</v>
      </c>
      <c r="R57" s="91">
        <v>0.84979879730524033</v>
      </c>
      <c r="S57" s="91">
        <v>0.87662395050817499</v>
      </c>
      <c r="T57" s="91">
        <v>0.75050825404570221</v>
      </c>
      <c r="U57" s="91">
        <v>0.72791164658634533</v>
      </c>
      <c r="V57" s="91">
        <v>0.89389656616415414</v>
      </c>
      <c r="W57" s="91">
        <v>0.92814967159822204</v>
      </c>
      <c r="X57" s="91">
        <v>0.82517296434273546</v>
      </c>
      <c r="Y57" s="91">
        <v>0.66892082276697662</v>
      </c>
      <c r="Z57" s="91">
        <v>0.90256800778440582</v>
      </c>
      <c r="AA57" s="91">
        <v>0.88767490067369148</v>
      </c>
      <c r="AB57" s="91">
        <v>0.82326660366010829</v>
      </c>
      <c r="AC57" s="91">
        <v>0.8400632753309466</v>
      </c>
    </row>
    <row r="58" spans="1:29" x14ac:dyDescent="0.25">
      <c r="A58" s="159">
        <f>AVERAGE(E58:AD58)</f>
        <v>0.59928973370672411</v>
      </c>
      <c r="B58" s="142">
        <v>56</v>
      </c>
      <c r="C58" s="64">
        <v>13</v>
      </c>
      <c r="D58" s="85">
        <v>0</v>
      </c>
      <c r="E58" s="86">
        <v>0</v>
      </c>
      <c r="F58" s="87">
        <v>0.84100680258264093</v>
      </c>
      <c r="G58" s="87">
        <v>0</v>
      </c>
      <c r="H58" s="87">
        <v>0.1175137362637363</v>
      </c>
      <c r="I58" s="87">
        <v>0.2355919942126839</v>
      </c>
      <c r="J58" s="87">
        <v>0.36258783990223042</v>
      </c>
      <c r="K58" s="87">
        <v>0.42524049473202008</v>
      </c>
      <c r="L58" s="87">
        <v>0.1904742797528288</v>
      </c>
      <c r="M58" s="87">
        <v>0.66979936389506656</v>
      </c>
      <c r="N58" s="87">
        <v>0.49497950819672132</v>
      </c>
      <c r="O58" s="87">
        <v>0.81062618595825431</v>
      </c>
      <c r="P58" s="87">
        <v>0.78790375741595253</v>
      </c>
      <c r="Q58" s="87">
        <v>0.72756975194531615</v>
      </c>
      <c r="R58" s="87">
        <v>0.7730252746755889</v>
      </c>
      <c r="S58" s="87">
        <v>0.84318750920606866</v>
      </c>
      <c r="T58" s="87">
        <v>0.82255834756444657</v>
      </c>
      <c r="U58" s="87">
        <v>0.78457580321285136</v>
      </c>
      <c r="V58" s="87">
        <v>0.62164991624790622</v>
      </c>
      <c r="W58" s="87">
        <v>0.86180587806010744</v>
      </c>
      <c r="X58" s="87">
        <v>0.76317189994678025</v>
      </c>
      <c r="Y58" s="87">
        <v>0.79543533389687238</v>
      </c>
      <c r="Z58" s="87">
        <v>0.78855184668105094</v>
      </c>
      <c r="AA58" s="87">
        <v>0.7727154949041285</v>
      </c>
      <c r="AB58" s="87">
        <v>0.69000773262307757</v>
      </c>
      <c r="AC58" s="151">
        <v>0.80226459079177426</v>
      </c>
    </row>
    <row r="59" spans="1:29" x14ac:dyDescent="0.25">
      <c r="A59" s="158">
        <f>AVERAGE(E59:AD59)</f>
        <v>0.59256061090836554</v>
      </c>
      <c r="B59" s="144">
        <v>57</v>
      </c>
      <c r="C59" s="67">
        <v>13</v>
      </c>
      <c r="D59" s="89">
        <v>1</v>
      </c>
      <c r="E59" s="90">
        <v>0</v>
      </c>
      <c r="F59" s="91">
        <v>0.8603409940827198</v>
      </c>
      <c r="G59" s="91">
        <v>3.9711191335740068E-2</v>
      </c>
      <c r="H59" s="91">
        <v>0.40659340659340659</v>
      </c>
      <c r="I59" s="91">
        <v>0.54588859416445623</v>
      </c>
      <c r="J59" s="91">
        <v>0.55239841124350753</v>
      </c>
      <c r="K59" s="91">
        <v>0.58914338066880445</v>
      </c>
      <c r="L59" s="91">
        <v>0.70050557740149266</v>
      </c>
      <c r="M59" s="91">
        <v>0.88217710500514146</v>
      </c>
      <c r="N59" s="91">
        <v>0.29293032786885248</v>
      </c>
      <c r="O59" s="91">
        <v>0.77609108159392792</v>
      </c>
      <c r="P59" s="91">
        <v>0.78164139749505601</v>
      </c>
      <c r="Q59" s="91">
        <v>0.65822621555393146</v>
      </c>
      <c r="R59" s="91">
        <v>0.68680200750553877</v>
      </c>
      <c r="S59" s="91">
        <v>0.86351450876417735</v>
      </c>
      <c r="T59" s="91">
        <v>0</v>
      </c>
      <c r="U59" s="91">
        <v>0</v>
      </c>
      <c r="V59" s="91">
        <v>0.89567629815745398</v>
      </c>
      <c r="W59" s="91">
        <v>0.91381941219398921</v>
      </c>
      <c r="X59" s="91">
        <v>0.77594465141032465</v>
      </c>
      <c r="Y59" s="91">
        <v>0.80332488024795712</v>
      </c>
      <c r="Z59" s="91">
        <v>0.68401235351355927</v>
      </c>
      <c r="AA59" s="91">
        <v>0.680126101226464</v>
      </c>
      <c r="AB59" s="91">
        <v>0.70280951971818884</v>
      </c>
      <c r="AC59" s="91">
        <v>0.7223378569644493</v>
      </c>
    </row>
    <row r="60" spans="1:29" x14ac:dyDescent="0.25">
      <c r="A60" s="159">
        <f>AVERAGE(E60:AD60)</f>
        <v>0.60628915119213922</v>
      </c>
      <c r="B60" s="142">
        <v>58</v>
      </c>
      <c r="C60" s="64">
        <v>13</v>
      </c>
      <c r="D60" s="85">
        <v>2</v>
      </c>
      <c r="E60" s="86">
        <v>0</v>
      </c>
      <c r="F60" s="87">
        <v>0.8449041685534463</v>
      </c>
      <c r="G60" s="87">
        <v>3.9711191335740068E-2</v>
      </c>
      <c r="H60" s="87">
        <v>0.1075549450549451</v>
      </c>
      <c r="I60" s="87">
        <v>0.27918977574149989</v>
      </c>
      <c r="J60" s="87">
        <v>0.38153070577451881</v>
      </c>
      <c r="K60" s="87">
        <v>0.44312872194228131</v>
      </c>
      <c r="L60" s="87">
        <v>0.1935237942380226</v>
      </c>
      <c r="M60" s="87">
        <v>0.68175622354544807</v>
      </c>
      <c r="N60" s="87">
        <v>0.49538934426229508</v>
      </c>
      <c r="O60" s="87">
        <v>0.77685009487666035</v>
      </c>
      <c r="P60" s="87">
        <v>0.78955174686882001</v>
      </c>
      <c r="Q60" s="87">
        <v>0.72993422466789903</v>
      </c>
      <c r="R60" s="87">
        <v>0.7754668354659312</v>
      </c>
      <c r="S60" s="87">
        <v>0.85986154072764764</v>
      </c>
      <c r="T60" s="87">
        <v>0.81654061966333247</v>
      </c>
      <c r="U60" s="87">
        <v>0.7956199799196787</v>
      </c>
      <c r="V60" s="87">
        <v>0.64358249581239535</v>
      </c>
      <c r="W60" s="87">
        <v>0.8664499436077755</v>
      </c>
      <c r="X60" s="87">
        <v>0.76370409792442784</v>
      </c>
      <c r="Y60" s="87">
        <v>0.80896027049873209</v>
      </c>
      <c r="Z60" s="87">
        <v>0.79252866268985067</v>
      </c>
      <c r="AA60" s="87">
        <v>0.7760407669718431</v>
      </c>
      <c r="AB60" s="87">
        <v>0.69310078185411117</v>
      </c>
      <c r="AC60" s="151">
        <v>0.80234784780617763</v>
      </c>
    </row>
    <row r="61" spans="1:29" x14ac:dyDescent="0.25">
      <c r="A61" s="158">
        <f>AVERAGE(E61:AD61)</f>
        <v>0.10500906086986646</v>
      </c>
      <c r="B61" s="144">
        <v>59</v>
      </c>
      <c r="C61" s="67">
        <v>13</v>
      </c>
      <c r="D61" s="89">
        <v>3</v>
      </c>
      <c r="E61" s="90">
        <v>0</v>
      </c>
      <c r="F61" s="91">
        <v>0.86316480363075765</v>
      </c>
      <c r="G61" s="91">
        <v>0</v>
      </c>
      <c r="H61" s="91">
        <v>0</v>
      </c>
      <c r="I61" s="91">
        <v>0</v>
      </c>
      <c r="J61" s="91">
        <v>0</v>
      </c>
      <c r="K61" s="91">
        <v>2.2400366468163079E-2</v>
      </c>
      <c r="L61" s="91">
        <v>1.5367947997752989E-2</v>
      </c>
      <c r="M61" s="91">
        <v>0.30848697897984068</v>
      </c>
      <c r="N61" s="91">
        <v>0.25112704918032791</v>
      </c>
      <c r="O61" s="91">
        <v>0.70967741935483875</v>
      </c>
      <c r="P61" s="91">
        <v>0</v>
      </c>
      <c r="Q61" s="91">
        <v>0</v>
      </c>
      <c r="R61" s="91">
        <v>0</v>
      </c>
      <c r="S61" s="91">
        <v>8.8525556046545884E-2</v>
      </c>
      <c r="T61" s="91">
        <v>0</v>
      </c>
      <c r="U61" s="91">
        <v>0</v>
      </c>
      <c r="V61" s="91">
        <v>0</v>
      </c>
      <c r="W61" s="91">
        <v>0</v>
      </c>
      <c r="X61" s="91">
        <v>2.6609898882384249E-2</v>
      </c>
      <c r="Y61" s="91">
        <v>0.33276979430825587</v>
      </c>
      <c r="Z61" s="91">
        <v>3.4691373693785171E-3</v>
      </c>
      <c r="AA61" s="91">
        <v>3.6275695284159609E-3</v>
      </c>
      <c r="AB61" s="91">
        <v>0</v>
      </c>
      <c r="AC61" s="91">
        <v>0</v>
      </c>
    </row>
    <row r="62" spans="1:29" x14ac:dyDescent="0.25">
      <c r="A62" s="159">
        <f>AVERAGE(E62:AD62)</f>
        <v>0.54313084202582051</v>
      </c>
      <c r="B62" s="142">
        <v>60</v>
      </c>
      <c r="C62" s="64">
        <v>14</v>
      </c>
      <c r="D62" s="85">
        <v>0</v>
      </c>
      <c r="E62" s="86">
        <v>0</v>
      </c>
      <c r="F62" s="87">
        <v>0.71842294052700939</v>
      </c>
      <c r="G62" s="87">
        <v>0</v>
      </c>
      <c r="H62" s="87">
        <v>0.1600961538461538</v>
      </c>
      <c r="I62" s="87">
        <v>0.1327706775982638</v>
      </c>
      <c r="J62" s="87">
        <v>0.43568591506263371</v>
      </c>
      <c r="K62" s="87">
        <v>0.40584058634906089</v>
      </c>
      <c r="L62" s="87">
        <v>0.59264906508305915</v>
      </c>
      <c r="M62" s="87">
        <v>0.69488485544156686</v>
      </c>
      <c r="N62" s="87">
        <v>0.27151639344262302</v>
      </c>
      <c r="O62" s="87">
        <v>0.71486401012017708</v>
      </c>
      <c r="P62" s="87">
        <v>0.57976268951878707</v>
      </c>
      <c r="Q62" s="87">
        <v>0.92343407420145307</v>
      </c>
      <c r="R62" s="87">
        <v>0.88434236107971242</v>
      </c>
      <c r="S62" s="87">
        <v>0.66999558108705259</v>
      </c>
      <c r="T62" s="87">
        <v>0.43099943075546882</v>
      </c>
      <c r="U62" s="87">
        <v>0.42011797188755018</v>
      </c>
      <c r="V62" s="87">
        <v>0.65473199329983245</v>
      </c>
      <c r="W62" s="87">
        <v>0.66171299674915407</v>
      </c>
      <c r="X62" s="87">
        <v>0.5761043108036189</v>
      </c>
      <c r="Y62" s="87">
        <v>0.3708086785009862</v>
      </c>
      <c r="Z62" s="87">
        <v>0.86851123238989725</v>
      </c>
      <c r="AA62" s="87">
        <v>0.76930385213335639</v>
      </c>
      <c r="AB62" s="87">
        <v>0.87000601426239366</v>
      </c>
      <c r="AC62" s="151">
        <v>0.77170926650570315</v>
      </c>
    </row>
    <row r="63" spans="1:29" x14ac:dyDescent="0.25">
      <c r="A63" s="158">
        <f>AVERAGE(E63:AD63)</f>
        <v>0.30613208052787649</v>
      </c>
      <c r="B63" s="144">
        <v>61</v>
      </c>
      <c r="C63" s="67">
        <v>14</v>
      </c>
      <c r="D63" s="89">
        <v>1</v>
      </c>
      <c r="E63" s="90">
        <v>0</v>
      </c>
      <c r="F63" s="91">
        <v>0.36760403575807837</v>
      </c>
      <c r="G63" s="91">
        <v>0</v>
      </c>
      <c r="H63" s="91">
        <v>1.3598901098901099E-2</v>
      </c>
      <c r="I63" s="91">
        <v>2.232939474318785E-2</v>
      </c>
      <c r="J63" s="91">
        <v>0.31250636521030661</v>
      </c>
      <c r="K63" s="91">
        <v>0.22824095281722401</v>
      </c>
      <c r="L63" s="91">
        <v>0.23545461840943741</v>
      </c>
      <c r="M63" s="91">
        <v>0.30556950522514759</v>
      </c>
      <c r="N63" s="91">
        <v>0.22284836065573771</v>
      </c>
      <c r="O63" s="91">
        <v>0.63023402909550919</v>
      </c>
      <c r="P63" s="91">
        <v>0.33487145682267633</v>
      </c>
      <c r="Q63" s="91">
        <v>0.60380035252138775</v>
      </c>
      <c r="R63" s="91">
        <v>0.48790523127006369</v>
      </c>
      <c r="S63" s="91">
        <v>0.25040506702017967</v>
      </c>
      <c r="T63" s="91">
        <v>0.2176140522078556</v>
      </c>
      <c r="U63" s="91">
        <v>0.143574297188755</v>
      </c>
      <c r="V63" s="91">
        <v>0.16090871021775541</v>
      </c>
      <c r="W63" s="91">
        <v>0.1742188018310887</v>
      </c>
      <c r="X63" s="91">
        <v>0.43347525279403942</v>
      </c>
      <c r="Y63" s="91">
        <v>0.44519582981121442</v>
      </c>
      <c r="Z63" s="91">
        <v>0.51394000930744177</v>
      </c>
      <c r="AA63" s="91">
        <v>0.41971843150803251</v>
      </c>
      <c r="AB63" s="91">
        <v>0.54807114013231373</v>
      </c>
      <c r="AC63" s="91">
        <v>0.58121721755057865</v>
      </c>
    </row>
    <row r="64" spans="1:29" x14ac:dyDescent="0.25">
      <c r="A64" s="159">
        <f>AVERAGE(E64:AD64)</f>
        <v>0.36889282183229222</v>
      </c>
      <c r="B64" s="142">
        <v>62</v>
      </c>
      <c r="C64" s="64">
        <v>14</v>
      </c>
      <c r="D64" s="85">
        <v>2</v>
      </c>
      <c r="E64" s="86">
        <v>0</v>
      </c>
      <c r="F64" s="87">
        <v>0.43679500160270268</v>
      </c>
      <c r="G64" s="87">
        <v>0</v>
      </c>
      <c r="H64" s="87">
        <v>0.19004120879120881</v>
      </c>
      <c r="I64" s="87">
        <v>2.1220159151193629E-2</v>
      </c>
      <c r="J64" s="87">
        <v>0.37822079641511358</v>
      </c>
      <c r="K64" s="87">
        <v>0.36601007787448459</v>
      </c>
      <c r="L64" s="87">
        <v>0.31859401332156329</v>
      </c>
      <c r="M64" s="87">
        <v>0.35554917856374202</v>
      </c>
      <c r="N64" s="87">
        <v>0.22223360655737709</v>
      </c>
      <c r="O64" s="87">
        <v>0.55787476280834913</v>
      </c>
      <c r="P64" s="87">
        <v>0.41446934739617669</v>
      </c>
      <c r="Q64" s="87">
        <v>0.67151025321353341</v>
      </c>
      <c r="R64" s="87">
        <v>0.71397567482027402</v>
      </c>
      <c r="S64" s="87">
        <v>0.48728826042126971</v>
      </c>
      <c r="T64" s="87">
        <v>0.13442303000731889</v>
      </c>
      <c r="U64" s="87">
        <v>0.17915411646586349</v>
      </c>
      <c r="V64" s="87">
        <v>0.33118718592964819</v>
      </c>
      <c r="W64" s="87">
        <v>0.17979168048829031</v>
      </c>
      <c r="X64" s="87">
        <v>0.58887706226716341</v>
      </c>
      <c r="Y64" s="87">
        <v>0.31501831501831501</v>
      </c>
      <c r="Z64" s="87">
        <v>0.68380082074713378</v>
      </c>
      <c r="AA64" s="87">
        <v>0.59116427707721542</v>
      </c>
      <c r="AB64" s="87">
        <v>0.61397027236016843</v>
      </c>
      <c r="AC64" s="151">
        <v>0.47115144450919988</v>
      </c>
    </row>
    <row r="65" spans="1:29" x14ac:dyDescent="0.25">
      <c r="A65" s="158">
        <f>AVERAGE(E65:AD65)</f>
        <v>0.27240204839457649</v>
      </c>
      <c r="B65" s="144">
        <v>63</v>
      </c>
      <c r="C65" s="67">
        <v>15</v>
      </c>
      <c r="D65" s="89">
        <v>0</v>
      </c>
      <c r="E65" s="90">
        <v>0</v>
      </c>
      <c r="F65" s="91">
        <v>0.46069816783095813</v>
      </c>
      <c r="G65" s="91">
        <v>0</v>
      </c>
      <c r="H65" s="91">
        <v>0.1646291208791209</v>
      </c>
      <c r="I65" s="91">
        <v>0.23332529539426089</v>
      </c>
      <c r="J65" s="91">
        <v>0.19971483857826661</v>
      </c>
      <c r="K65" s="91">
        <v>0.19631241410902431</v>
      </c>
      <c r="L65" s="91">
        <v>0.22297568413449961</v>
      </c>
      <c r="M65" s="91">
        <v>0.26558576655427218</v>
      </c>
      <c r="N65" s="91">
        <v>0.18124999999999999</v>
      </c>
      <c r="O65" s="91">
        <v>0.31840607210626187</v>
      </c>
      <c r="P65" s="91">
        <v>0.29812129202373111</v>
      </c>
      <c r="Q65" s="91">
        <v>0.4949056360431624</v>
      </c>
      <c r="R65" s="91">
        <v>0.42419858027761448</v>
      </c>
      <c r="S65" s="91">
        <v>0.30145824127264692</v>
      </c>
      <c r="T65" s="91">
        <v>0.12742945433845651</v>
      </c>
      <c r="U65" s="91">
        <v>0.14683734939759041</v>
      </c>
      <c r="V65" s="91">
        <v>0.36034338358458962</v>
      </c>
      <c r="W65" s="91">
        <v>0.33775625290254102</v>
      </c>
      <c r="X65" s="91">
        <v>0.26210750399148491</v>
      </c>
      <c r="Y65" s="91">
        <v>0.22090729783037469</v>
      </c>
      <c r="Z65" s="91">
        <v>0.36036722088251472</v>
      </c>
      <c r="AA65" s="91">
        <v>0.34811711867334599</v>
      </c>
      <c r="AB65" s="91">
        <v>0.46232494200532692</v>
      </c>
      <c r="AC65" s="91">
        <v>0.42227957705436681</v>
      </c>
    </row>
    <row r="66" spans="1:29" x14ac:dyDescent="0.25">
      <c r="A66" s="159">
        <f>AVERAGE(E66:AD66)</f>
        <v>0.36855440264234846</v>
      </c>
      <c r="B66" s="142">
        <v>64</v>
      </c>
      <c r="C66" s="64">
        <v>16</v>
      </c>
      <c r="D66" s="85">
        <v>0</v>
      </c>
      <c r="E66" s="86">
        <v>0</v>
      </c>
      <c r="F66" s="87">
        <v>0.64889108235856785</v>
      </c>
      <c r="G66" s="87">
        <v>0</v>
      </c>
      <c r="H66" s="87">
        <v>0.1199862637362637</v>
      </c>
      <c r="I66" s="87">
        <v>7.2341451651796479E-2</v>
      </c>
      <c r="J66" s="87">
        <v>0.36739993889398098</v>
      </c>
      <c r="K66" s="87">
        <v>0.3771186440677966</v>
      </c>
      <c r="L66" s="87">
        <v>0.1353823930663671</v>
      </c>
      <c r="M66" s="87">
        <v>0.34918812922973907</v>
      </c>
      <c r="N66" s="87">
        <v>0.11127049180327871</v>
      </c>
      <c r="O66" s="87">
        <v>0.35901328273244781</v>
      </c>
      <c r="P66" s="87">
        <v>0.20962425840474619</v>
      </c>
      <c r="Q66" s="87">
        <v>0.71841279394694979</v>
      </c>
      <c r="R66" s="87">
        <v>0.68408916218293625</v>
      </c>
      <c r="S66" s="87">
        <v>0.40874944763588161</v>
      </c>
      <c r="T66" s="87">
        <v>0.43563470765227291</v>
      </c>
      <c r="U66" s="87">
        <v>0.52585341365461846</v>
      </c>
      <c r="V66" s="87">
        <v>0.41158919597989951</v>
      </c>
      <c r="W66" s="87">
        <v>0.4801300338353347</v>
      </c>
      <c r="X66" s="87">
        <v>0.25918041511442258</v>
      </c>
      <c r="Y66" s="87">
        <v>0.1975204282896591</v>
      </c>
      <c r="Z66" s="87">
        <v>0.65790921013665016</v>
      </c>
      <c r="AA66" s="87">
        <v>0.71523579201934706</v>
      </c>
      <c r="AB66" s="87">
        <v>0.51542228713807026</v>
      </c>
      <c r="AC66" s="151">
        <v>0.45391724252768301</v>
      </c>
    </row>
    <row r="67" spans="1:29" x14ac:dyDescent="0.25">
      <c r="A67" s="158">
        <f>AVERAGE(E67:AD67)</f>
        <v>0.2209375881761817</v>
      </c>
      <c r="B67" s="144">
        <v>65</v>
      </c>
      <c r="C67" s="67">
        <v>16</v>
      </c>
      <c r="D67" s="89">
        <v>1</v>
      </c>
      <c r="E67" s="90">
        <v>0</v>
      </c>
      <c r="F67" s="91">
        <v>0.50190543545178412</v>
      </c>
      <c r="G67" s="91">
        <v>0</v>
      </c>
      <c r="H67" s="91">
        <v>3.907967032967033E-2</v>
      </c>
      <c r="I67" s="91">
        <v>2.469254883047986E-2</v>
      </c>
      <c r="J67" s="91">
        <v>0.2600315714431205</v>
      </c>
      <c r="K67" s="91">
        <v>0.24956481905634451</v>
      </c>
      <c r="L67" s="91">
        <v>7.651873846400771E-2</v>
      </c>
      <c r="M67" s="91">
        <v>0.16452638878924841</v>
      </c>
      <c r="N67" s="91">
        <v>8.8524590163934422E-2</v>
      </c>
      <c r="O67" s="91">
        <v>0.19873497786211261</v>
      </c>
      <c r="P67" s="91">
        <v>0.10283454185893209</v>
      </c>
      <c r="Q67" s="91">
        <v>0.49774300331026178</v>
      </c>
      <c r="R67" s="91">
        <v>0.49997739295564497</v>
      </c>
      <c r="S67" s="91">
        <v>0.3182501104728237</v>
      </c>
      <c r="T67" s="91">
        <v>0.20785557453037329</v>
      </c>
      <c r="U67" s="91">
        <v>0.2317394578313253</v>
      </c>
      <c r="V67" s="91">
        <v>0.1648345896147404</v>
      </c>
      <c r="W67" s="91">
        <v>0.24268559676242291</v>
      </c>
      <c r="X67" s="91">
        <v>7.7700904736562007E-2</v>
      </c>
      <c r="Y67" s="91">
        <v>8.2840236686390539E-2</v>
      </c>
      <c r="Z67" s="91">
        <v>0.44823793205567541</v>
      </c>
      <c r="AA67" s="91">
        <v>0.53472102262912424</v>
      </c>
      <c r="AB67" s="91">
        <v>0.29005928344359477</v>
      </c>
      <c r="AC67" s="91">
        <v>0.2203813171259679</v>
      </c>
    </row>
    <row r="68" spans="1:29" x14ac:dyDescent="0.25">
      <c r="A68" s="159">
        <f>AVERAGE(E68:AD68)</f>
        <v>0.2693094632134988</v>
      </c>
      <c r="B68" s="142">
        <v>66</v>
      </c>
      <c r="C68" s="64">
        <v>16</v>
      </c>
      <c r="D68" s="85">
        <v>2</v>
      </c>
      <c r="E68" s="86">
        <v>0</v>
      </c>
      <c r="F68" s="87">
        <v>0.53821301191087956</v>
      </c>
      <c r="G68" s="87">
        <v>0</v>
      </c>
      <c r="H68" s="87">
        <v>0.11469780219780221</v>
      </c>
      <c r="I68" s="87">
        <v>7.6633711116469744E-2</v>
      </c>
      <c r="J68" s="87">
        <v>0.27971280171096852</v>
      </c>
      <c r="K68" s="87">
        <v>0.27370590929912958</v>
      </c>
      <c r="L68" s="87">
        <v>0.1222213305513201</v>
      </c>
      <c r="M68" s="87">
        <v>0.26824018939665678</v>
      </c>
      <c r="N68" s="87">
        <v>0.1038934426229508</v>
      </c>
      <c r="O68" s="87">
        <v>0.25262492093611638</v>
      </c>
      <c r="P68" s="87">
        <v>0.14930784442979561</v>
      </c>
      <c r="Q68" s="87">
        <v>0.55939125574996773</v>
      </c>
      <c r="R68" s="87">
        <v>0.56693945833521731</v>
      </c>
      <c r="S68" s="87">
        <v>0.34517602003240538</v>
      </c>
      <c r="T68" s="87">
        <v>0.25819305521671948</v>
      </c>
      <c r="U68" s="87">
        <v>0.32611696787148592</v>
      </c>
      <c r="V68" s="87">
        <v>0.31291876046901168</v>
      </c>
      <c r="W68" s="87">
        <v>0.31811849001525899</v>
      </c>
      <c r="X68" s="87">
        <v>0.135178286322512</v>
      </c>
      <c r="Y68" s="87">
        <v>0.11749788672865601</v>
      </c>
      <c r="Z68" s="87">
        <v>0.48597537758598808</v>
      </c>
      <c r="AA68" s="87">
        <v>0.57103990326481258</v>
      </c>
      <c r="AB68" s="87">
        <v>0.32098977575393067</v>
      </c>
      <c r="AC68" s="151">
        <v>0.2359503788194155</v>
      </c>
    </row>
    <row r="69" spans="1:29" x14ac:dyDescent="0.25">
      <c r="A69" s="158">
        <f>AVERAGE(E69:AD69)</f>
        <v>0.25080032951553016</v>
      </c>
      <c r="B69" s="144">
        <v>67</v>
      </c>
      <c r="C69" s="67">
        <v>16</v>
      </c>
      <c r="D69" s="89">
        <v>3</v>
      </c>
      <c r="E69" s="90">
        <v>0</v>
      </c>
      <c r="F69" s="91">
        <v>0.52532015894740591</v>
      </c>
      <c r="G69" s="91">
        <v>0</v>
      </c>
      <c r="H69" s="91">
        <v>7.2596153846153852E-2</v>
      </c>
      <c r="I69" s="91">
        <v>5.8258982396913427E-2</v>
      </c>
      <c r="J69" s="91">
        <v>0.26828088400040739</v>
      </c>
      <c r="K69" s="91">
        <v>0.26717819514429691</v>
      </c>
      <c r="L69" s="91">
        <v>0.1093010191798411</v>
      </c>
      <c r="M69" s="91">
        <v>0.23983069086735059</v>
      </c>
      <c r="N69" s="91">
        <v>9.8565573770491799E-2</v>
      </c>
      <c r="O69" s="91">
        <v>0.23643263757115751</v>
      </c>
      <c r="P69" s="91">
        <v>0.1227752142386289</v>
      </c>
      <c r="Q69" s="91">
        <v>0.55788659129014229</v>
      </c>
      <c r="R69" s="91">
        <v>0.54971289053669126</v>
      </c>
      <c r="S69" s="91">
        <v>0.33289144203859178</v>
      </c>
      <c r="T69" s="91">
        <v>0.24640156135642841</v>
      </c>
      <c r="U69" s="91">
        <v>0.26185993975903621</v>
      </c>
      <c r="V69" s="91">
        <v>0.23921691792294811</v>
      </c>
      <c r="W69" s="91">
        <v>0.25011610163869169</v>
      </c>
      <c r="X69" s="91">
        <v>0.1314529004789782</v>
      </c>
      <c r="Y69" s="91">
        <v>0.1205973513665821</v>
      </c>
      <c r="Z69" s="91">
        <v>0.46490671405000628</v>
      </c>
      <c r="AA69" s="91">
        <v>0.56305061323199168</v>
      </c>
      <c r="AB69" s="91">
        <v>0.31342898874473751</v>
      </c>
      <c r="AC69" s="91">
        <v>0.23994671551078181</v>
      </c>
    </row>
    <row r="70" spans="1:29" x14ac:dyDescent="0.25">
      <c r="A70" s="159">
        <f>AVERAGE(E70:AD70)</f>
        <v>0.33837551936053878</v>
      </c>
      <c r="B70" s="142">
        <v>68</v>
      </c>
      <c r="C70" s="64">
        <v>16</v>
      </c>
      <c r="D70" s="85">
        <v>4</v>
      </c>
      <c r="E70" s="86">
        <v>0</v>
      </c>
      <c r="F70" s="87">
        <v>0.63413095353179716</v>
      </c>
      <c r="G70" s="87">
        <v>0</v>
      </c>
      <c r="H70" s="87">
        <v>7.2802197802197807E-2</v>
      </c>
      <c r="I70" s="87">
        <v>5.1024837231733781E-2</v>
      </c>
      <c r="J70" s="87">
        <v>0.36233323148996838</v>
      </c>
      <c r="K70" s="87">
        <v>0.36326156665139708</v>
      </c>
      <c r="L70" s="87">
        <v>0.1216997030735896</v>
      </c>
      <c r="M70" s="87">
        <v>0.31637850634909248</v>
      </c>
      <c r="N70" s="87">
        <v>0.1050204918032787</v>
      </c>
      <c r="O70" s="87">
        <v>0.31650853889943081</v>
      </c>
      <c r="P70" s="87">
        <v>0.17172050098879371</v>
      </c>
      <c r="Q70" s="87">
        <v>0.69618675035467092</v>
      </c>
      <c r="R70" s="87">
        <v>0.65967355427951346</v>
      </c>
      <c r="S70" s="87">
        <v>0.39281190160553842</v>
      </c>
      <c r="T70" s="87">
        <v>0.40977474180694479</v>
      </c>
      <c r="U70" s="87">
        <v>0.43241716867469882</v>
      </c>
      <c r="V70" s="87">
        <v>0.29161432160804018</v>
      </c>
      <c r="W70" s="87">
        <v>0.38631990977244079</v>
      </c>
      <c r="X70" s="87">
        <v>0.228046833422033</v>
      </c>
      <c r="Y70" s="87">
        <v>0.17723302338686961</v>
      </c>
      <c r="Z70" s="87">
        <v>0.62245631848373317</v>
      </c>
      <c r="AA70" s="87">
        <v>0.70215063050613236</v>
      </c>
      <c r="AB70" s="87">
        <v>0.50073030329066071</v>
      </c>
      <c r="AC70" s="151">
        <v>0.44509199900091578</v>
      </c>
    </row>
    <row r="71" spans="1:29" x14ac:dyDescent="0.25">
      <c r="A71" s="158">
        <f>AVERAGE(E71:AD71)</f>
        <v>0.31731937298201485</v>
      </c>
      <c r="B71" s="144">
        <v>69</v>
      </c>
      <c r="C71" s="67">
        <v>17</v>
      </c>
      <c r="D71" s="89">
        <v>0</v>
      </c>
      <c r="E71" s="90">
        <v>0</v>
      </c>
      <c r="F71" s="91">
        <v>0.57946098309275829</v>
      </c>
      <c r="G71" s="91">
        <v>0</v>
      </c>
      <c r="H71" s="91">
        <v>0.1116758241758242</v>
      </c>
      <c r="I71" s="91">
        <v>6.6795273691825419E-2</v>
      </c>
      <c r="J71" s="91">
        <v>0.32470210815765349</v>
      </c>
      <c r="K71" s="91">
        <v>0.25762711864406779</v>
      </c>
      <c r="L71" s="91">
        <v>0.10737501003129769</v>
      </c>
      <c r="M71" s="91">
        <v>0.28005356673123372</v>
      </c>
      <c r="N71" s="91">
        <v>0.1089139344262295</v>
      </c>
      <c r="O71" s="91">
        <v>0.32485768500948758</v>
      </c>
      <c r="P71" s="91">
        <v>0.19742913645352669</v>
      </c>
      <c r="Q71" s="91">
        <v>0.65685052233351959</v>
      </c>
      <c r="R71" s="91">
        <v>0.62173893385178824</v>
      </c>
      <c r="S71" s="91">
        <v>0.40515539843865078</v>
      </c>
      <c r="T71" s="91">
        <v>0.3617142392453444</v>
      </c>
      <c r="U71" s="91">
        <v>0.32912901606425699</v>
      </c>
      <c r="V71" s="91">
        <v>0.40274288107202683</v>
      </c>
      <c r="W71" s="91">
        <v>0.42838187487560542</v>
      </c>
      <c r="X71" s="91">
        <v>0.1474188398084087</v>
      </c>
      <c r="Y71" s="91">
        <v>0.1541279233586926</v>
      </c>
      <c r="Z71" s="91">
        <v>0.61492575199898469</v>
      </c>
      <c r="AA71" s="91">
        <v>0.67308688892727586</v>
      </c>
      <c r="AB71" s="91">
        <v>0.42855915456654348</v>
      </c>
      <c r="AC71" s="91">
        <v>0.35026225959537088</v>
      </c>
    </row>
    <row r="72" spans="1:29" x14ac:dyDescent="0.25">
      <c r="A72" s="159">
        <f>AVERAGE(E72:AD72)</f>
        <v>0.19580190099200034</v>
      </c>
      <c r="B72" s="142">
        <v>70</v>
      </c>
      <c r="C72" s="64">
        <v>17</v>
      </c>
      <c r="D72" s="85">
        <v>1</v>
      </c>
      <c r="E72" s="86">
        <v>0</v>
      </c>
      <c r="F72" s="87">
        <v>0.42367827905343869</v>
      </c>
      <c r="G72" s="87">
        <v>0</v>
      </c>
      <c r="H72" s="87">
        <v>7.1016483516483514E-2</v>
      </c>
      <c r="I72" s="87">
        <v>1.258741258741259E-2</v>
      </c>
      <c r="J72" s="87">
        <v>0.19398614930237301</v>
      </c>
      <c r="K72" s="87">
        <v>0.1457398076042144</v>
      </c>
      <c r="L72" s="87">
        <v>5.4209132493379338E-2</v>
      </c>
      <c r="M72" s="87">
        <v>0.14011048138316951</v>
      </c>
      <c r="N72" s="87">
        <v>0.1980532786885246</v>
      </c>
      <c r="O72" s="87">
        <v>0.1979759645793801</v>
      </c>
      <c r="P72" s="87">
        <v>8.8002636783124588E-2</v>
      </c>
      <c r="Q72" s="87">
        <v>0.4413825716865139</v>
      </c>
      <c r="R72" s="87">
        <v>0.49066329068137632</v>
      </c>
      <c r="S72" s="87">
        <v>0.30254823979967588</v>
      </c>
      <c r="T72" s="87">
        <v>0.12336342197283889</v>
      </c>
      <c r="U72" s="87">
        <v>0.14539407630522089</v>
      </c>
      <c r="V72" s="87">
        <v>0.1188756281407035</v>
      </c>
      <c r="W72" s="87">
        <v>0.1855635905261063</v>
      </c>
      <c r="X72" s="87">
        <v>0.14688664183076111</v>
      </c>
      <c r="Y72" s="87">
        <v>3.2403493941955477E-2</v>
      </c>
      <c r="Z72" s="87">
        <v>0.36785548081397812</v>
      </c>
      <c r="AA72" s="87">
        <v>0.47128174123337357</v>
      </c>
      <c r="AB72" s="87">
        <v>0.27046997164704872</v>
      </c>
      <c r="AC72" s="151">
        <v>0.27299975022895678</v>
      </c>
    </row>
    <row r="73" spans="1:29" x14ac:dyDescent="0.25">
      <c r="A73" s="158">
        <f>AVERAGE(E73:AD73)</f>
        <v>0.23211006801508705</v>
      </c>
      <c r="B73" s="144">
        <v>71</v>
      </c>
      <c r="C73" s="67">
        <v>17</v>
      </c>
      <c r="D73" s="89">
        <v>2</v>
      </c>
      <c r="E73" s="90">
        <v>0</v>
      </c>
      <c r="F73" s="91">
        <v>0.51140462901248074</v>
      </c>
      <c r="G73" s="91">
        <v>0</v>
      </c>
      <c r="H73" s="91">
        <v>4.6085164835164838E-2</v>
      </c>
      <c r="I73" s="91">
        <v>3.0286954424885461E-2</v>
      </c>
      <c r="J73" s="91">
        <v>0.2698849169976576</v>
      </c>
      <c r="K73" s="91">
        <v>0.2646129180027485</v>
      </c>
      <c r="L73" s="91">
        <v>6.5283685097504207E-2</v>
      </c>
      <c r="M73" s="91">
        <v>0.17935289475572139</v>
      </c>
      <c r="N73" s="91">
        <v>9.3852459016393441E-2</v>
      </c>
      <c r="O73" s="91">
        <v>0.20683111954459199</v>
      </c>
      <c r="P73" s="91">
        <v>0.1054713249835201</v>
      </c>
      <c r="Q73" s="91">
        <v>0.49322900993078539</v>
      </c>
      <c r="R73" s="91">
        <v>0.50951756567346385</v>
      </c>
      <c r="S73" s="91">
        <v>0.33194874060981</v>
      </c>
      <c r="T73" s="91">
        <v>0.22851101894771081</v>
      </c>
      <c r="U73" s="91">
        <v>0.28589357429718881</v>
      </c>
      <c r="V73" s="91">
        <v>0.19922529313232831</v>
      </c>
      <c r="W73" s="91">
        <v>0.27234127247396012</v>
      </c>
      <c r="X73" s="91">
        <v>8.3555082490686536E-2</v>
      </c>
      <c r="Y73" s="91">
        <v>0.104254719639335</v>
      </c>
      <c r="Z73" s="91">
        <v>0.47150653636248258</v>
      </c>
      <c r="AA73" s="91">
        <v>0.54003282086716187</v>
      </c>
      <c r="AB73" s="91">
        <v>0.28937193917003179</v>
      </c>
      <c r="AC73" s="91">
        <v>0.22029806011156439</v>
      </c>
    </row>
    <row r="74" spans="1:29" x14ac:dyDescent="0.25">
      <c r="A74" s="159">
        <f>AVERAGE(E74:AD74)</f>
        <v>0.21508945568300933</v>
      </c>
      <c r="B74" s="142">
        <v>72</v>
      </c>
      <c r="C74" s="64">
        <v>17</v>
      </c>
      <c r="D74" s="85">
        <v>3</v>
      </c>
      <c r="E74" s="86">
        <v>0</v>
      </c>
      <c r="F74" s="87">
        <v>0.43010435375464912</v>
      </c>
      <c r="G74" s="87">
        <v>0</v>
      </c>
      <c r="H74" s="87">
        <v>8.6057692307692307E-2</v>
      </c>
      <c r="I74" s="87">
        <v>4.5816252712804442E-2</v>
      </c>
      <c r="J74" s="87">
        <v>0.1778185151237397</v>
      </c>
      <c r="K74" s="87">
        <v>0.16042143838754011</v>
      </c>
      <c r="L74" s="87">
        <v>4.6866222614557418E-2</v>
      </c>
      <c r="M74" s="87">
        <v>0.1830356075280388</v>
      </c>
      <c r="N74" s="87">
        <v>0.1076844262295082</v>
      </c>
      <c r="O74" s="87">
        <v>0.20961416824794429</v>
      </c>
      <c r="P74" s="87">
        <v>0.1011865524060646</v>
      </c>
      <c r="Q74" s="87">
        <v>0.50255792958170331</v>
      </c>
      <c r="R74" s="87">
        <v>0.52253922322195601</v>
      </c>
      <c r="S74" s="87">
        <v>0.32037118868758291</v>
      </c>
      <c r="T74" s="87">
        <v>0.20183784662925919</v>
      </c>
      <c r="U74" s="87">
        <v>0.18461345381526101</v>
      </c>
      <c r="V74" s="87">
        <v>0.28863065326633158</v>
      </c>
      <c r="W74" s="87">
        <v>0.25310157234790692</v>
      </c>
      <c r="X74" s="87">
        <v>8.914316125598723E-2</v>
      </c>
      <c r="Y74" s="87">
        <v>6.2552831783601021E-2</v>
      </c>
      <c r="Z74" s="87">
        <v>0.40284300038075899</v>
      </c>
      <c r="AA74" s="87">
        <v>0.50673691483848682</v>
      </c>
      <c r="AB74" s="87">
        <v>0.23352521694303641</v>
      </c>
      <c r="AC74" s="151">
        <v>0.26017817001082338</v>
      </c>
    </row>
    <row r="75" spans="1:29" x14ac:dyDescent="0.25">
      <c r="A75" s="158">
        <f>AVERAGE(E75:AD75)</f>
        <v>0.18583426519008231</v>
      </c>
      <c r="B75" s="144">
        <v>73</v>
      </c>
      <c r="C75" s="67">
        <v>17</v>
      </c>
      <c r="D75" s="89">
        <v>4</v>
      </c>
      <c r="E75" s="90">
        <v>0</v>
      </c>
      <c r="F75" s="91">
        <v>0.40641488122192088</v>
      </c>
      <c r="G75" s="91">
        <v>0</v>
      </c>
      <c r="H75" s="91">
        <v>4.6978021978021978E-2</v>
      </c>
      <c r="I75" s="91">
        <v>5.4497226911020017E-3</v>
      </c>
      <c r="J75" s="91">
        <v>0.18398003870047869</v>
      </c>
      <c r="K75" s="91">
        <v>0.13527256069628951</v>
      </c>
      <c r="L75" s="91">
        <v>3.4507663911403579E-2</v>
      </c>
      <c r="M75" s="91">
        <v>0.11813377334576849</v>
      </c>
      <c r="N75" s="91">
        <v>0.21741803278688521</v>
      </c>
      <c r="O75" s="91">
        <v>0.19127134724857689</v>
      </c>
      <c r="P75" s="91">
        <v>5.9657218193803561E-2</v>
      </c>
      <c r="Q75" s="91">
        <v>0.43540690426034989</v>
      </c>
      <c r="R75" s="91">
        <v>0.45458244789076269</v>
      </c>
      <c r="S75" s="91">
        <v>0.29259095595816759</v>
      </c>
      <c r="T75" s="91">
        <v>0.1569488493128405</v>
      </c>
      <c r="U75" s="91">
        <v>0.1425075301204819</v>
      </c>
      <c r="V75" s="91">
        <v>0.1100816582914573</v>
      </c>
      <c r="W75" s="91">
        <v>0.1728919259603264</v>
      </c>
      <c r="X75" s="91">
        <v>0.11016498137307081</v>
      </c>
      <c r="Y75" s="91">
        <v>4.0293040293040303E-2</v>
      </c>
      <c r="Z75" s="91">
        <v>0.39539704700258071</v>
      </c>
      <c r="AA75" s="91">
        <v>0.43902228364138879</v>
      </c>
      <c r="AB75" s="91">
        <v>0.25294269267119168</v>
      </c>
      <c r="AC75" s="91">
        <v>0.24394305220214799</v>
      </c>
    </row>
    <row r="76" spans="1:29" x14ac:dyDescent="0.25">
      <c r="A76" s="159">
        <f>AVERAGE(E76:AD76)</f>
        <v>0.45643783736366544</v>
      </c>
      <c r="B76" s="142">
        <v>74</v>
      </c>
      <c r="C76" s="64">
        <v>18</v>
      </c>
      <c r="D76" s="85">
        <v>0</v>
      </c>
      <c r="E76" s="86">
        <v>0</v>
      </c>
      <c r="F76" s="87">
        <v>0.65059045603252219</v>
      </c>
      <c r="G76" s="87">
        <v>0</v>
      </c>
      <c r="H76" s="87">
        <v>0.63708791208791204</v>
      </c>
      <c r="I76" s="87">
        <v>0.40670364118639979</v>
      </c>
      <c r="J76" s="87">
        <v>0.47079641511355541</v>
      </c>
      <c r="K76" s="87">
        <v>0.47313330279431981</v>
      </c>
      <c r="L76" s="87">
        <v>0.56696894310247969</v>
      </c>
      <c r="M76" s="87">
        <v>0.61620871894205709</v>
      </c>
      <c r="N76" s="87">
        <v>0.13258196721311469</v>
      </c>
      <c r="O76" s="87">
        <v>0.48425047438330171</v>
      </c>
      <c r="P76" s="87">
        <v>0.21868820039551751</v>
      </c>
      <c r="Q76" s="87">
        <v>0.62907871544645544</v>
      </c>
      <c r="R76" s="87">
        <v>0.54862775240765027</v>
      </c>
      <c r="S76" s="87">
        <v>0.510855796140816</v>
      </c>
      <c r="T76" s="87">
        <v>0.68683418720013012</v>
      </c>
      <c r="U76" s="87">
        <v>0.57241465863453811</v>
      </c>
      <c r="V76" s="87">
        <v>0.77224664991624792</v>
      </c>
      <c r="W76" s="87">
        <v>0.48052809659656343</v>
      </c>
      <c r="X76" s="87">
        <v>0.23629590207557211</v>
      </c>
      <c r="Y76" s="87">
        <v>5.5790363482671183E-2</v>
      </c>
      <c r="Z76" s="87">
        <v>0.75508736303253376</v>
      </c>
      <c r="AA76" s="87">
        <v>0.76364657108308864</v>
      </c>
      <c r="AB76" s="87">
        <v>0.36162900592834429</v>
      </c>
      <c r="AC76" s="151">
        <v>0.38090084089584553</v>
      </c>
    </row>
    <row r="77" spans="1:29" x14ac:dyDescent="0.25">
      <c r="A77" s="158">
        <f>AVERAGE(E77:AD77)</f>
        <v>0.44203477312526929</v>
      </c>
      <c r="B77" s="144">
        <v>75</v>
      </c>
      <c r="C77" s="67">
        <v>18</v>
      </c>
      <c r="D77" s="89">
        <v>1</v>
      </c>
      <c r="E77" s="90">
        <v>0</v>
      </c>
      <c r="F77" s="91">
        <v>0.63369339025047955</v>
      </c>
      <c r="G77" s="91">
        <v>0</v>
      </c>
      <c r="H77" s="91">
        <v>0.55343406593406597</v>
      </c>
      <c r="I77" s="91">
        <v>0.29158427779117441</v>
      </c>
      <c r="J77" s="91">
        <v>0.44795804053365917</v>
      </c>
      <c r="K77" s="91">
        <v>0.39874026568941823</v>
      </c>
      <c r="L77" s="91">
        <v>0.42821603402616171</v>
      </c>
      <c r="M77" s="91">
        <v>0.52284955879187889</v>
      </c>
      <c r="N77" s="91">
        <v>0.19159836065573771</v>
      </c>
      <c r="O77" s="91">
        <v>0.4812144212523719</v>
      </c>
      <c r="P77" s="91">
        <v>0.2162162162162162</v>
      </c>
      <c r="Q77" s="91">
        <v>0.66484673917716353</v>
      </c>
      <c r="R77" s="91">
        <v>0.58149839489985078</v>
      </c>
      <c r="S77" s="91">
        <v>0.47677124760642209</v>
      </c>
      <c r="T77" s="91">
        <v>0.70415548507766124</v>
      </c>
      <c r="U77" s="91">
        <v>0.57040662650602414</v>
      </c>
      <c r="V77" s="91">
        <v>0.73445351758793975</v>
      </c>
      <c r="W77" s="91">
        <v>0.42446759105685661</v>
      </c>
      <c r="X77" s="91">
        <v>0.27434805747738161</v>
      </c>
      <c r="Y77" s="91">
        <v>0.1003099464637926</v>
      </c>
      <c r="Z77" s="91">
        <v>0.76786394212463516</v>
      </c>
      <c r="AA77" s="91">
        <v>0.76520124373812404</v>
      </c>
      <c r="AB77" s="91">
        <v>0.39659764584586299</v>
      </c>
      <c r="AC77" s="91">
        <v>0.42444425942885688</v>
      </c>
    </row>
    <row r="78" spans="1:29" x14ac:dyDescent="0.25">
      <c r="A78" s="159">
        <f>AVERAGE(E78:AD78)</f>
        <v>0.4655551190093638</v>
      </c>
      <c r="B78" s="142">
        <v>76</v>
      </c>
      <c r="C78" s="64">
        <v>18</v>
      </c>
      <c r="D78" s="85">
        <v>2</v>
      </c>
      <c r="E78" s="86">
        <v>0</v>
      </c>
      <c r="F78" s="87">
        <v>0.68924357519728507</v>
      </c>
      <c r="G78" s="87">
        <v>0</v>
      </c>
      <c r="H78" s="87">
        <v>0.62245879120879122</v>
      </c>
      <c r="I78" s="87">
        <v>0.30966964070412351</v>
      </c>
      <c r="J78" s="87">
        <v>0.54898665851919748</v>
      </c>
      <c r="K78" s="87">
        <v>0.53240952817224008</v>
      </c>
      <c r="L78" s="87">
        <v>0.51982184415375976</v>
      </c>
      <c r="M78" s="87">
        <v>0.60145395413348635</v>
      </c>
      <c r="N78" s="87">
        <v>0.21536885245901641</v>
      </c>
      <c r="O78" s="87">
        <v>0.49512966476913339</v>
      </c>
      <c r="P78" s="87">
        <v>0.21835860250494399</v>
      </c>
      <c r="Q78" s="87">
        <v>0.63419457460986195</v>
      </c>
      <c r="R78" s="87">
        <v>0.53266717909300543</v>
      </c>
      <c r="S78" s="87">
        <v>0.56850788039475619</v>
      </c>
      <c r="T78" s="87">
        <v>0.70252907213141413</v>
      </c>
      <c r="U78" s="87">
        <v>0.58879267068273089</v>
      </c>
      <c r="V78" s="87">
        <v>0.76947236180904521</v>
      </c>
      <c r="W78" s="87">
        <v>0.39620513500961979</v>
      </c>
      <c r="X78" s="87">
        <v>0.21048430015965941</v>
      </c>
      <c r="Y78" s="87">
        <v>0.1051000281769513</v>
      </c>
      <c r="Z78" s="87">
        <v>0.76828700765748614</v>
      </c>
      <c r="AA78" s="87">
        <v>0.77185178787355324</v>
      </c>
      <c r="AB78" s="87">
        <v>0.42159979379671791</v>
      </c>
      <c r="AC78" s="151">
        <v>0.41628507201731751</v>
      </c>
    </row>
    <row r="79" spans="1:29" x14ac:dyDescent="0.25">
      <c r="A79" s="158">
        <f>AVERAGE(E79:AD79)</f>
        <v>0.23106215370084698</v>
      </c>
      <c r="B79" s="144">
        <v>77</v>
      </c>
      <c r="C79" s="67">
        <v>18</v>
      </c>
      <c r="D79" s="89">
        <v>3</v>
      </c>
      <c r="E79" s="90">
        <v>0</v>
      </c>
      <c r="F79" s="91">
        <v>0.37359254717797119</v>
      </c>
      <c r="G79" s="91">
        <v>0</v>
      </c>
      <c r="H79" s="91">
        <v>0.23097527472527471</v>
      </c>
      <c r="I79" s="91">
        <v>1.2683867856281649E-2</v>
      </c>
      <c r="J79" s="91">
        <v>0.2600315714431205</v>
      </c>
      <c r="K79" s="91">
        <v>0.25861200183234079</v>
      </c>
      <c r="L79" s="91">
        <v>0.1483428296284407</v>
      </c>
      <c r="M79" s="91">
        <v>0.28158404476648252</v>
      </c>
      <c r="N79" s="91">
        <v>7.9200819672131148E-2</v>
      </c>
      <c r="O79" s="91">
        <v>0.39493991144845042</v>
      </c>
      <c r="P79" s="91">
        <v>0.12804878048780491</v>
      </c>
      <c r="Q79" s="91">
        <v>0.46145909462189932</v>
      </c>
      <c r="R79" s="91">
        <v>0.2523850431794547</v>
      </c>
      <c r="S79" s="91">
        <v>0.34591250552364122</v>
      </c>
      <c r="T79" s="91">
        <v>0.19207936895177691</v>
      </c>
      <c r="U79" s="91">
        <v>0.21084337349397589</v>
      </c>
      <c r="V79" s="91">
        <v>0.36018634840871022</v>
      </c>
      <c r="W79" s="91">
        <v>4.040337026471174E-2</v>
      </c>
      <c r="X79" s="91">
        <v>0.12985630654603511</v>
      </c>
      <c r="Y79" s="91">
        <v>8.7066779374471687E-2</v>
      </c>
      <c r="Z79" s="91">
        <v>0.5418200279223252</v>
      </c>
      <c r="AA79" s="91">
        <v>0.53178441872516846</v>
      </c>
      <c r="AB79" s="91">
        <v>0.23910988916573589</v>
      </c>
      <c r="AC79" s="91">
        <v>0.21563566730497041</v>
      </c>
    </row>
    <row r="80" spans="1:29" x14ac:dyDescent="0.25">
      <c r="A80" s="159">
        <f>AVERAGE(E80:AD80)</f>
        <v>0.4923296455341537</v>
      </c>
      <c r="B80" s="142">
        <v>78</v>
      </c>
      <c r="C80" s="64">
        <v>18</v>
      </c>
      <c r="D80" s="85">
        <v>4</v>
      </c>
      <c r="E80" s="86">
        <v>0</v>
      </c>
      <c r="F80" s="87">
        <v>0.70579466071037888</v>
      </c>
      <c r="G80" s="87">
        <v>0</v>
      </c>
      <c r="H80" s="87">
        <v>0.59739010989010988</v>
      </c>
      <c r="I80" s="87">
        <v>0.32013503737641669</v>
      </c>
      <c r="J80" s="87">
        <v>0.57426927385680826</v>
      </c>
      <c r="K80" s="87">
        <v>0.55604672469079253</v>
      </c>
      <c r="L80" s="87">
        <v>0.44169809806596583</v>
      </c>
      <c r="M80" s="87">
        <v>0.54970466556663555</v>
      </c>
      <c r="N80" s="87">
        <v>0.25809426229508198</v>
      </c>
      <c r="O80" s="87">
        <v>0.57545857052498417</v>
      </c>
      <c r="P80" s="87">
        <v>0.27834541858932099</v>
      </c>
      <c r="Q80" s="87">
        <v>0.68445036756803235</v>
      </c>
      <c r="R80" s="87">
        <v>0.59637383008545464</v>
      </c>
      <c r="S80" s="87">
        <v>0.59858594785682717</v>
      </c>
      <c r="T80" s="87">
        <v>0.76839879645441977</v>
      </c>
      <c r="U80" s="87">
        <v>0.6493473895582329</v>
      </c>
      <c r="V80" s="87">
        <v>0.74612646566164154</v>
      </c>
      <c r="W80" s="87">
        <v>0.40628939162741318</v>
      </c>
      <c r="X80" s="87">
        <v>0.25119744544970729</v>
      </c>
      <c r="Y80" s="87">
        <v>0.14173006480698791</v>
      </c>
      <c r="Z80" s="87">
        <v>0.78876337944747643</v>
      </c>
      <c r="AA80" s="87">
        <v>0.7840732423561928</v>
      </c>
      <c r="AB80" s="87">
        <v>0.49196666380273218</v>
      </c>
      <c r="AC80" s="151">
        <v>0.54400133211223045</v>
      </c>
    </row>
    <row r="81" spans="1:29" x14ac:dyDescent="0.25">
      <c r="A81" s="158">
        <f>AVERAGE(E81:AD81)</f>
        <v>0.12643260073587775</v>
      </c>
      <c r="B81" s="144">
        <v>79</v>
      </c>
      <c r="C81" s="67">
        <v>19</v>
      </c>
      <c r="D81" s="89">
        <v>0</v>
      </c>
      <c r="E81" s="90">
        <v>0</v>
      </c>
      <c r="F81" s="91">
        <v>0.15586411116142521</v>
      </c>
      <c r="G81" s="91">
        <v>0</v>
      </c>
      <c r="H81" s="91">
        <v>0</v>
      </c>
      <c r="I81" s="91">
        <v>0</v>
      </c>
      <c r="J81" s="91">
        <v>3.6485385477136173E-2</v>
      </c>
      <c r="K81" s="91">
        <v>3.9853412734768667E-2</v>
      </c>
      <c r="L81" s="91">
        <v>1.336168846802022E-2</v>
      </c>
      <c r="M81" s="91">
        <v>0.16780256833345289</v>
      </c>
      <c r="N81" s="91">
        <v>0</v>
      </c>
      <c r="O81" s="91">
        <v>0.36103731815306772</v>
      </c>
      <c r="P81" s="91">
        <v>0.37524719841793008</v>
      </c>
      <c r="Q81" s="91">
        <v>0.38515111130217961</v>
      </c>
      <c r="R81" s="91">
        <v>0.3941764253741466</v>
      </c>
      <c r="S81" s="91">
        <v>1.7528354691412579E-2</v>
      </c>
      <c r="T81" s="91">
        <v>0.1075872163942425</v>
      </c>
      <c r="U81" s="91">
        <v>0.13083584337349399</v>
      </c>
      <c r="V81" s="91">
        <v>5.9045226130653272E-2</v>
      </c>
      <c r="W81" s="91">
        <v>0.24819213162608639</v>
      </c>
      <c r="X81" s="91">
        <v>0</v>
      </c>
      <c r="Y81" s="91">
        <v>0</v>
      </c>
      <c r="Z81" s="91">
        <v>0.1583957354994289</v>
      </c>
      <c r="AA81" s="91">
        <v>0.2012005527724996</v>
      </c>
      <c r="AB81" s="91">
        <v>0.23120543001976121</v>
      </c>
      <c r="AC81" s="91">
        <v>7.7845308467238361E-2</v>
      </c>
    </row>
    <row r="82" spans="1:29" x14ac:dyDescent="0.25">
      <c r="A82" s="159">
        <f>AVERAGE(E82:AD82)</f>
        <v>8.1403248673410186E-2</v>
      </c>
      <c r="B82" s="142">
        <v>80</v>
      </c>
      <c r="C82" s="64">
        <v>19</v>
      </c>
      <c r="D82" s="85">
        <v>1</v>
      </c>
      <c r="E82" s="86">
        <v>0</v>
      </c>
      <c r="F82" s="87">
        <v>0.1060785680487222</v>
      </c>
      <c r="G82" s="87">
        <v>0</v>
      </c>
      <c r="H82" s="87">
        <v>0</v>
      </c>
      <c r="I82" s="87">
        <v>0</v>
      </c>
      <c r="J82" s="87">
        <v>1.9579386902943269E-2</v>
      </c>
      <c r="K82" s="87">
        <v>3.4585432890517638E-2</v>
      </c>
      <c r="L82" s="87">
        <v>0</v>
      </c>
      <c r="M82" s="87">
        <v>4.3905588636200588E-2</v>
      </c>
      <c r="N82" s="87">
        <v>0</v>
      </c>
      <c r="O82" s="87">
        <v>0.15951929158760281</v>
      </c>
      <c r="P82" s="87">
        <v>0.13612392880685559</v>
      </c>
      <c r="Q82" s="87">
        <v>0.35329521516701767</v>
      </c>
      <c r="R82" s="87">
        <v>0.33169055477686848</v>
      </c>
      <c r="S82" s="87">
        <v>3.0667255855059659E-2</v>
      </c>
      <c r="T82" s="87">
        <v>6.5951044970317965E-2</v>
      </c>
      <c r="U82" s="87">
        <v>0.17808734939759041</v>
      </c>
      <c r="V82" s="87">
        <v>7.0665829145728654E-3</v>
      </c>
      <c r="W82" s="87">
        <v>7.430504876268825E-3</v>
      </c>
      <c r="X82" s="87">
        <v>0</v>
      </c>
      <c r="Y82" s="87">
        <v>0</v>
      </c>
      <c r="Z82" s="87">
        <v>0.13931547996784699</v>
      </c>
      <c r="AA82" s="87">
        <v>0.19329763344273621</v>
      </c>
      <c r="AB82" s="87">
        <v>0.1380702809519718</v>
      </c>
      <c r="AC82" s="151">
        <v>9.0417117642161357E-2</v>
      </c>
    </row>
    <row r="83" spans="1:29" x14ac:dyDescent="0.25">
      <c r="A83" s="158">
        <f>AVERAGE(E83:AD83)</f>
        <v>9.7951569014456549E-2</v>
      </c>
      <c r="B83" s="144">
        <v>81</v>
      </c>
      <c r="C83" s="67">
        <v>19</v>
      </c>
      <c r="D83" s="89">
        <v>2</v>
      </c>
      <c r="E83" s="90">
        <v>0</v>
      </c>
      <c r="F83" s="91">
        <v>0.1252397694143266</v>
      </c>
      <c r="G83" s="91">
        <v>0</v>
      </c>
      <c r="H83" s="91">
        <v>0</v>
      </c>
      <c r="I83" s="91">
        <v>0</v>
      </c>
      <c r="J83" s="91">
        <v>1.647316427334759E-2</v>
      </c>
      <c r="K83" s="91">
        <v>3.3463124141090241E-2</v>
      </c>
      <c r="L83" s="91">
        <v>0</v>
      </c>
      <c r="M83" s="91">
        <v>0.15928928426238129</v>
      </c>
      <c r="N83" s="91">
        <v>0</v>
      </c>
      <c r="O83" s="91">
        <v>0.23213156230234031</v>
      </c>
      <c r="P83" s="91">
        <v>0.26516150296638102</v>
      </c>
      <c r="Q83" s="91">
        <v>0.35557370706332492</v>
      </c>
      <c r="R83" s="91">
        <v>0.33652846226884298</v>
      </c>
      <c r="S83" s="91">
        <v>1.7145382235969949E-2</v>
      </c>
      <c r="T83" s="91">
        <v>8.0670082133853779E-2</v>
      </c>
      <c r="U83" s="91">
        <v>0.1362951807228916</v>
      </c>
      <c r="V83" s="91">
        <v>4.4074539363484093E-2</v>
      </c>
      <c r="W83" s="91">
        <v>0.14237378093279371</v>
      </c>
      <c r="X83" s="91">
        <v>0</v>
      </c>
      <c r="Y83" s="91">
        <v>0</v>
      </c>
      <c r="Z83" s="91">
        <v>0.11439692008292079</v>
      </c>
      <c r="AA83" s="91">
        <v>0.1736914838486785</v>
      </c>
      <c r="AB83" s="91">
        <v>0.15525388779104729</v>
      </c>
      <c r="AC83" s="91">
        <v>6.1027391557738737E-2</v>
      </c>
    </row>
    <row r="84" spans="1:29" x14ac:dyDescent="0.25">
      <c r="A84" s="159">
        <f>AVERAGE(E84:AD84)</f>
        <v>0.36281772625027059</v>
      </c>
      <c r="B84" s="142">
        <v>82</v>
      </c>
      <c r="C84" s="64">
        <v>20</v>
      </c>
      <c r="D84" s="85">
        <v>0</v>
      </c>
      <c r="E84" s="86">
        <v>0</v>
      </c>
      <c r="F84" s="87">
        <v>0.5702975939107473</v>
      </c>
      <c r="G84" s="87">
        <v>0</v>
      </c>
      <c r="H84" s="87">
        <v>0.43708791208791209</v>
      </c>
      <c r="I84" s="87">
        <v>0.37313720761996622</v>
      </c>
      <c r="J84" s="87">
        <v>0.14413382218148491</v>
      </c>
      <c r="K84" s="87">
        <v>0.22533211177278981</v>
      </c>
      <c r="L84" s="87">
        <v>0.49975924885643208</v>
      </c>
      <c r="M84" s="87">
        <v>0.55073295549656842</v>
      </c>
      <c r="N84" s="87">
        <v>0.30317622950819673</v>
      </c>
      <c r="O84" s="87">
        <v>0.54484503478810875</v>
      </c>
      <c r="P84" s="87">
        <v>0.43589321028345418</v>
      </c>
      <c r="Q84" s="87">
        <v>0.43261252740638839</v>
      </c>
      <c r="R84" s="87">
        <v>0.29963376588144858</v>
      </c>
      <c r="S84" s="87">
        <v>0.41467079098541759</v>
      </c>
      <c r="T84" s="87">
        <v>0.17906806538180051</v>
      </c>
      <c r="U84" s="87">
        <v>0.32210090361445781</v>
      </c>
      <c r="V84" s="87">
        <v>0.54177135678391963</v>
      </c>
      <c r="W84" s="87">
        <v>0.33457175081271151</v>
      </c>
      <c r="X84" s="87">
        <v>6.4129856306546038E-2</v>
      </c>
      <c r="Y84" s="87">
        <v>0.14398422090729779</v>
      </c>
      <c r="Z84" s="87">
        <v>0.47738714726911202</v>
      </c>
      <c r="AA84" s="87">
        <v>0.59004145793746765</v>
      </c>
      <c r="AB84" s="87">
        <v>0.61010396082137641</v>
      </c>
      <c r="AC84" s="151">
        <v>0.57597202564316041</v>
      </c>
    </row>
    <row r="85" spans="1:29" x14ac:dyDescent="0.25">
      <c r="A85" s="158">
        <f>AVERAGE(E85:AD85)</f>
        <v>0.30348393357297143</v>
      </c>
      <c r="B85" s="144">
        <v>83</v>
      </c>
      <c r="C85" s="67">
        <v>20</v>
      </c>
      <c r="D85" s="89">
        <v>1</v>
      </c>
      <c r="E85" s="90">
        <v>0</v>
      </c>
      <c r="F85" s="91">
        <v>0.47773260813155388</v>
      </c>
      <c r="G85" s="91">
        <v>0</v>
      </c>
      <c r="H85" s="91">
        <v>9.1620879120879115E-2</v>
      </c>
      <c r="I85" s="91">
        <v>0.1945020496744635</v>
      </c>
      <c r="J85" s="91">
        <v>0.21789387921376921</v>
      </c>
      <c r="K85" s="91">
        <v>0.18488318827301881</v>
      </c>
      <c r="L85" s="91">
        <v>0.17843672257443219</v>
      </c>
      <c r="M85" s="91">
        <v>0.28507544778439392</v>
      </c>
      <c r="N85" s="91">
        <v>0.32459016393442619</v>
      </c>
      <c r="O85" s="91">
        <v>0.47488931056293487</v>
      </c>
      <c r="P85" s="91">
        <v>0.35085695451549109</v>
      </c>
      <c r="Q85" s="91">
        <v>0.40716220282876919</v>
      </c>
      <c r="R85" s="91">
        <v>0.1712257539449292</v>
      </c>
      <c r="S85" s="91">
        <v>0.42639564000589192</v>
      </c>
      <c r="T85" s="91">
        <v>0.1182402211921607</v>
      </c>
      <c r="U85" s="91">
        <v>0.18517821285140559</v>
      </c>
      <c r="V85" s="91">
        <v>0.33270519262981568</v>
      </c>
      <c r="W85" s="91">
        <v>0.2423538777947323</v>
      </c>
      <c r="X85" s="91">
        <v>0.1601915912719532</v>
      </c>
      <c r="Y85" s="91">
        <v>0.32572555649478718</v>
      </c>
      <c r="Z85" s="91">
        <v>0.52777425223167074</v>
      </c>
      <c r="AA85" s="91">
        <v>0.54854033511832789</v>
      </c>
      <c r="AB85" s="91">
        <v>0.67866655210928772</v>
      </c>
      <c r="AC85" s="91">
        <v>0.68245774706519025</v>
      </c>
    </row>
    <row r="86" spans="1:29" x14ac:dyDescent="0.25">
      <c r="A86" s="159">
        <f>AVERAGE(E86:AD86)</f>
        <v>0.30444905477136658</v>
      </c>
      <c r="B86" s="142">
        <v>84</v>
      </c>
      <c r="C86" s="64">
        <v>20</v>
      </c>
      <c r="D86" s="85">
        <v>2</v>
      </c>
      <c r="E86" s="86">
        <v>0</v>
      </c>
      <c r="F86" s="87">
        <v>0.48271370641539002</v>
      </c>
      <c r="G86" s="87">
        <v>0</v>
      </c>
      <c r="H86" s="87">
        <v>9.1620879120879115E-2</v>
      </c>
      <c r="I86" s="87">
        <v>0.1945020496744635</v>
      </c>
      <c r="J86" s="87">
        <v>0.22117832773194829</v>
      </c>
      <c r="K86" s="87">
        <v>0.18520384791571229</v>
      </c>
      <c r="L86" s="87">
        <v>0.18148623705962599</v>
      </c>
      <c r="M86" s="87">
        <v>0.28136882129277568</v>
      </c>
      <c r="N86" s="87">
        <v>0.3287909836065574</v>
      </c>
      <c r="O86" s="87">
        <v>0.47488931056293487</v>
      </c>
      <c r="P86" s="87">
        <v>0.35069215557020428</v>
      </c>
      <c r="Q86" s="87">
        <v>0.4079790206783887</v>
      </c>
      <c r="R86" s="87">
        <v>0.1712257539449292</v>
      </c>
      <c r="S86" s="87">
        <v>0.42639564000589192</v>
      </c>
      <c r="T86" s="87">
        <v>0.1220622916158413</v>
      </c>
      <c r="U86" s="87">
        <v>0.18517821285140559</v>
      </c>
      <c r="V86" s="87">
        <v>0.33856783919597988</v>
      </c>
      <c r="W86" s="87">
        <v>0.2423538777947323</v>
      </c>
      <c r="X86" s="87">
        <v>0.1601915912719532</v>
      </c>
      <c r="Y86" s="87">
        <v>0.32572555649478718</v>
      </c>
      <c r="Z86" s="87">
        <v>0.52887422261708339</v>
      </c>
      <c r="AA86" s="87">
        <v>0.54910174468820172</v>
      </c>
      <c r="AB86" s="87">
        <v>0.67866655210928772</v>
      </c>
      <c r="AC86" s="151">
        <v>0.68245774706519025</v>
      </c>
    </row>
    <row r="87" spans="1:29" x14ac:dyDescent="0.25">
      <c r="A87" s="158">
        <f>AVERAGE(E87:AD87)</f>
        <v>0.32007650439004343</v>
      </c>
      <c r="B87" s="144">
        <v>85</v>
      </c>
      <c r="C87" s="67">
        <v>20</v>
      </c>
      <c r="D87" s="89">
        <v>3</v>
      </c>
      <c r="E87" s="90">
        <v>0</v>
      </c>
      <c r="F87" s="91">
        <v>0.56459400741822396</v>
      </c>
      <c r="G87" s="91">
        <v>0</v>
      </c>
      <c r="H87" s="91">
        <v>0.31002747252747248</v>
      </c>
      <c r="I87" s="91">
        <v>0.22054497226911021</v>
      </c>
      <c r="J87" s="91">
        <v>0.14413382218148491</v>
      </c>
      <c r="K87" s="91">
        <v>0.22434722858451669</v>
      </c>
      <c r="L87" s="91">
        <v>0.30005617526683248</v>
      </c>
      <c r="M87" s="91">
        <v>0.39706339526986628</v>
      </c>
      <c r="N87" s="91">
        <v>0.28801229508196718</v>
      </c>
      <c r="O87" s="91">
        <v>0.54800759013282729</v>
      </c>
      <c r="P87" s="91">
        <v>0.43210283454185888</v>
      </c>
      <c r="Q87" s="91">
        <v>0.42091913503288769</v>
      </c>
      <c r="R87" s="91">
        <v>0.2918569426233214</v>
      </c>
      <c r="S87" s="91">
        <v>0.4490499337163058</v>
      </c>
      <c r="T87" s="91">
        <v>7.9368951776856142E-2</v>
      </c>
      <c r="U87" s="91">
        <v>0.1046059236947791</v>
      </c>
      <c r="V87" s="91">
        <v>0.45393634840871022</v>
      </c>
      <c r="W87" s="91">
        <v>0.30929476547468993</v>
      </c>
      <c r="X87" s="91">
        <v>6.4129856306546038E-2</v>
      </c>
      <c r="Y87" s="91">
        <v>0.14398422090729779</v>
      </c>
      <c r="Z87" s="91">
        <v>0.47734484071582689</v>
      </c>
      <c r="AA87" s="91">
        <v>0.59004145793746765</v>
      </c>
      <c r="AB87" s="91">
        <v>0.61010396082137641</v>
      </c>
      <c r="AC87" s="91">
        <v>0.57838647906086083</v>
      </c>
    </row>
    <row r="88" spans="1:29" x14ac:dyDescent="0.25">
      <c r="A88" s="159">
        <f>AVERAGE(E88:AD88)</f>
        <v>0.32022972632620084</v>
      </c>
      <c r="B88" s="142">
        <v>86</v>
      </c>
      <c r="C88" s="64">
        <v>20</v>
      </c>
      <c r="D88" s="85">
        <v>4</v>
      </c>
      <c r="E88" s="86">
        <v>0</v>
      </c>
      <c r="F88" s="87">
        <v>0.55689085848898201</v>
      </c>
      <c r="G88" s="87">
        <v>0</v>
      </c>
      <c r="H88" s="87">
        <v>0.30034340659340658</v>
      </c>
      <c r="I88" s="87">
        <v>0.2086809741982156</v>
      </c>
      <c r="J88" s="87">
        <v>0.14011100926774619</v>
      </c>
      <c r="K88" s="87">
        <v>0.2190105359596885</v>
      </c>
      <c r="L88" s="87">
        <v>0.29371639515287701</v>
      </c>
      <c r="M88" s="87">
        <v>0.4174857115527178</v>
      </c>
      <c r="N88" s="87">
        <v>0.30809426229508202</v>
      </c>
      <c r="O88" s="87">
        <v>0.52144212523719169</v>
      </c>
      <c r="P88" s="87">
        <v>0.41331575477916938</v>
      </c>
      <c r="Q88" s="87">
        <v>0.41795279652637463</v>
      </c>
      <c r="R88" s="87">
        <v>0.27526337206673601</v>
      </c>
      <c r="S88" s="87">
        <v>0.41723376049491823</v>
      </c>
      <c r="T88" s="87">
        <v>6.3674066845572086E-2</v>
      </c>
      <c r="U88" s="87">
        <v>0.13133785140562251</v>
      </c>
      <c r="V88" s="87">
        <v>0.44085008375209378</v>
      </c>
      <c r="W88" s="87">
        <v>0.32488555695614668</v>
      </c>
      <c r="X88" s="87">
        <v>0.10697179350718471</v>
      </c>
      <c r="Y88" s="87">
        <v>0.1961115807269653</v>
      </c>
      <c r="Z88" s="87">
        <v>0.47319879849388669</v>
      </c>
      <c r="AA88" s="87">
        <v>0.55890481948523063</v>
      </c>
      <c r="AB88" s="87">
        <v>0.60116848526505717</v>
      </c>
      <c r="AC88" s="151">
        <v>0.61909915910415447</v>
      </c>
    </row>
    <row r="89" spans="1:29" x14ac:dyDescent="0.25">
      <c r="A89" s="158">
        <f>AVERAGE(E89:AD89)</f>
        <v>0.31984058911474006</v>
      </c>
      <c r="B89" s="144">
        <v>87</v>
      </c>
      <c r="C89" s="67">
        <v>20</v>
      </c>
      <c r="D89" s="89">
        <v>5</v>
      </c>
      <c r="E89" s="90">
        <v>0</v>
      </c>
      <c r="F89" s="91">
        <v>0.56391731071572126</v>
      </c>
      <c r="G89" s="91">
        <v>0</v>
      </c>
      <c r="H89" s="91">
        <v>0.30034340659340658</v>
      </c>
      <c r="I89" s="91">
        <v>0.2062213648420545</v>
      </c>
      <c r="J89" s="91">
        <v>0.14011100926774619</v>
      </c>
      <c r="K89" s="91">
        <v>0.2190105359596885</v>
      </c>
      <c r="L89" s="91">
        <v>0.29359601958109299</v>
      </c>
      <c r="M89" s="91">
        <v>0.39976564555085248</v>
      </c>
      <c r="N89" s="91">
        <v>0.31454918032786883</v>
      </c>
      <c r="O89" s="91">
        <v>0.52005060088551547</v>
      </c>
      <c r="P89" s="91">
        <v>0.41232696110744887</v>
      </c>
      <c r="Q89" s="91">
        <v>0.41795279652637463</v>
      </c>
      <c r="R89" s="91">
        <v>0.27526337206673601</v>
      </c>
      <c r="S89" s="91">
        <v>0.4154661953159523</v>
      </c>
      <c r="T89" s="91">
        <v>6.3674066845572086E-2</v>
      </c>
      <c r="U89" s="91">
        <v>0.13133785140562251</v>
      </c>
      <c r="V89" s="91">
        <v>0.44283919597989951</v>
      </c>
      <c r="W89" s="91">
        <v>0.32296158694354138</v>
      </c>
      <c r="X89" s="91">
        <v>0.1072378924960085</v>
      </c>
      <c r="Y89" s="91">
        <v>0.1961115807269653</v>
      </c>
      <c r="Z89" s="91">
        <v>0.47319879849388669</v>
      </c>
      <c r="AA89" s="91">
        <v>0.55981171186733458</v>
      </c>
      <c r="AB89" s="91">
        <v>0.60116848526505717</v>
      </c>
      <c r="AC89" s="91">
        <v>0.61909915910415447</v>
      </c>
    </row>
    <row r="90" spans="1:29" x14ac:dyDescent="0.25">
      <c r="A90" s="159">
        <f>AVERAGE(E90:AD90)</f>
        <v>0.29227615431747817</v>
      </c>
      <c r="B90" s="142">
        <v>88</v>
      </c>
      <c r="C90" s="64">
        <v>20</v>
      </c>
      <c r="D90" s="85">
        <v>6</v>
      </c>
      <c r="E90" s="86">
        <v>0</v>
      </c>
      <c r="F90" s="87">
        <v>0.46093730125214333</v>
      </c>
      <c r="G90" s="87">
        <v>0</v>
      </c>
      <c r="H90" s="87">
        <v>9.1620879120879115E-2</v>
      </c>
      <c r="I90" s="87">
        <v>0.19064383891970099</v>
      </c>
      <c r="J90" s="87">
        <v>0.21789387921376921</v>
      </c>
      <c r="K90" s="87">
        <v>0.18488318827301881</v>
      </c>
      <c r="L90" s="87">
        <v>0.16555653639354789</v>
      </c>
      <c r="M90" s="87">
        <v>0.21302341153119539</v>
      </c>
      <c r="N90" s="87">
        <v>0.32459016393442619</v>
      </c>
      <c r="O90" s="87">
        <v>0.4459203036053131</v>
      </c>
      <c r="P90" s="87">
        <v>0.35085695451549109</v>
      </c>
      <c r="Q90" s="87">
        <v>0.40724818365504489</v>
      </c>
      <c r="R90" s="87">
        <v>0.1712257539449292</v>
      </c>
      <c r="S90" s="87">
        <v>0.42654293710413899</v>
      </c>
      <c r="T90" s="87">
        <v>0.1112466455232984</v>
      </c>
      <c r="U90" s="87">
        <v>0.18517821285140559</v>
      </c>
      <c r="V90" s="87">
        <v>0.27365996649916252</v>
      </c>
      <c r="W90" s="87">
        <v>0.2423538777947323</v>
      </c>
      <c r="X90" s="87">
        <v>0.1601915912719532</v>
      </c>
      <c r="Y90" s="87">
        <v>0.32572555649478718</v>
      </c>
      <c r="Z90" s="87">
        <v>0.49016372636121341</v>
      </c>
      <c r="AA90" s="87">
        <v>0.52353601658317495</v>
      </c>
      <c r="AB90" s="87">
        <v>0.67376922416015117</v>
      </c>
      <c r="AC90" s="151">
        <v>0.67013570893347763</v>
      </c>
    </row>
    <row r="91" spans="1:29" x14ac:dyDescent="0.25">
      <c r="A91" s="158">
        <f>AVERAGE(E91:AD91)</f>
        <v>0.30744699167075618</v>
      </c>
      <c r="B91" s="144">
        <v>89</v>
      </c>
      <c r="C91" s="67">
        <v>20</v>
      </c>
      <c r="D91" s="89">
        <v>7</v>
      </c>
      <c r="E91" s="90">
        <v>0</v>
      </c>
      <c r="F91" s="91">
        <v>0.54598230412683224</v>
      </c>
      <c r="G91" s="91">
        <v>0</v>
      </c>
      <c r="H91" s="91">
        <v>0.29107142857142859</v>
      </c>
      <c r="I91" s="91">
        <v>0.2062213648420545</v>
      </c>
      <c r="J91" s="91">
        <v>0.14011100926774619</v>
      </c>
      <c r="K91" s="91">
        <v>0.21651397159871741</v>
      </c>
      <c r="L91" s="91">
        <v>0.24452291148382951</v>
      </c>
      <c r="M91" s="91">
        <v>0.39680034435755801</v>
      </c>
      <c r="N91" s="91">
        <v>0.30747950819672132</v>
      </c>
      <c r="O91" s="91">
        <v>0.46476913345983561</v>
      </c>
      <c r="P91" s="91">
        <v>0.39551746868820042</v>
      </c>
      <c r="Q91" s="91">
        <v>0.41610420876144621</v>
      </c>
      <c r="R91" s="91">
        <v>0.27526337206673601</v>
      </c>
      <c r="S91" s="91">
        <v>0.40866106937693331</v>
      </c>
      <c r="T91" s="91">
        <v>5.5379360819712127E-2</v>
      </c>
      <c r="U91" s="91">
        <v>0.12757279116465861</v>
      </c>
      <c r="V91" s="91">
        <v>0.40797738693467339</v>
      </c>
      <c r="W91" s="91">
        <v>0.32229814900816028</v>
      </c>
      <c r="X91" s="91">
        <v>0.10697179350718471</v>
      </c>
      <c r="Y91" s="91">
        <v>0.1961115807269653</v>
      </c>
      <c r="Z91" s="91">
        <v>0.44578415196513937</v>
      </c>
      <c r="AA91" s="91">
        <v>0.53908274313352911</v>
      </c>
      <c r="AB91" s="91">
        <v>0.58785118996477359</v>
      </c>
      <c r="AC91" s="91">
        <v>0.58812754974606607</v>
      </c>
    </row>
    <row r="92" spans="1:29" x14ac:dyDescent="0.25">
      <c r="A92" s="159">
        <f>AVERAGE(E92:AD92)</f>
        <v>0.37965985297649996</v>
      </c>
      <c r="B92" s="142">
        <v>90</v>
      </c>
      <c r="C92" s="64">
        <v>20</v>
      </c>
      <c r="D92" s="85">
        <v>8</v>
      </c>
      <c r="E92" s="86">
        <v>0</v>
      </c>
      <c r="F92" s="87">
        <v>0.59714159242506726</v>
      </c>
      <c r="G92" s="87">
        <v>0</v>
      </c>
      <c r="H92" s="87">
        <v>0.4304258241758242</v>
      </c>
      <c r="I92" s="87">
        <v>0.3567398119122257</v>
      </c>
      <c r="J92" s="87">
        <v>0.17965169569202569</v>
      </c>
      <c r="K92" s="87">
        <v>0.21937700412276681</v>
      </c>
      <c r="L92" s="87">
        <v>0.47291549634860758</v>
      </c>
      <c r="M92" s="87">
        <v>0.53188894468756731</v>
      </c>
      <c r="N92" s="87">
        <v>0.37940573770491798</v>
      </c>
      <c r="O92" s="87">
        <v>0.54661606578115118</v>
      </c>
      <c r="P92" s="87">
        <v>0.34030982201713911</v>
      </c>
      <c r="Q92" s="87">
        <v>0.44211340870985771</v>
      </c>
      <c r="R92" s="87">
        <v>0.39820047926934032</v>
      </c>
      <c r="S92" s="87">
        <v>0.4606274856385329</v>
      </c>
      <c r="T92" s="87">
        <v>0.1100268358136131</v>
      </c>
      <c r="U92" s="87">
        <v>0.31400602409638562</v>
      </c>
      <c r="V92" s="87">
        <v>0.49832495812395311</v>
      </c>
      <c r="W92" s="87">
        <v>0.32939693491673849</v>
      </c>
      <c r="X92" s="87">
        <v>0.19771154869611501</v>
      </c>
      <c r="Y92" s="87">
        <v>0.29585798816568049</v>
      </c>
      <c r="Z92" s="87">
        <v>0.55975800651520924</v>
      </c>
      <c r="AA92" s="87">
        <v>0.58498877180860254</v>
      </c>
      <c r="AB92" s="87">
        <v>0.62324942005326922</v>
      </c>
      <c r="AC92" s="151">
        <v>0.62276246773790689</v>
      </c>
    </row>
    <row r="93" spans="1:29" x14ac:dyDescent="0.25">
      <c r="A93" s="158">
        <f>AVERAGE(E93:AD93)</f>
        <v>0.39561870196586241</v>
      </c>
      <c r="B93" s="144">
        <v>91</v>
      </c>
      <c r="C93" s="67">
        <v>20</v>
      </c>
      <c r="D93" s="89">
        <v>9</v>
      </c>
      <c r="E93" s="90">
        <v>0</v>
      </c>
      <c r="F93" s="91">
        <v>0.60999882977261977</v>
      </c>
      <c r="G93" s="91">
        <v>0</v>
      </c>
      <c r="H93" s="91">
        <v>0.43708791208791209</v>
      </c>
      <c r="I93" s="91">
        <v>0.35519652761032072</v>
      </c>
      <c r="J93" s="91">
        <v>0.18084835522965681</v>
      </c>
      <c r="K93" s="91">
        <v>0.220774163994503</v>
      </c>
      <c r="L93" s="91">
        <v>0.49895674504453902</v>
      </c>
      <c r="M93" s="91">
        <v>0.55470263290049504</v>
      </c>
      <c r="N93" s="91">
        <v>0.38616803278688527</v>
      </c>
      <c r="O93" s="91">
        <v>0.56660341555977234</v>
      </c>
      <c r="P93" s="91">
        <v>0.40161502966381007</v>
      </c>
      <c r="Q93" s="91">
        <v>0.4525170886892223</v>
      </c>
      <c r="R93" s="91">
        <v>0.39919518922096131</v>
      </c>
      <c r="S93" s="91">
        <v>0.46566504639858602</v>
      </c>
      <c r="T93" s="91">
        <v>0.17906806538180051</v>
      </c>
      <c r="U93" s="91">
        <v>0.32210090361445781</v>
      </c>
      <c r="V93" s="91">
        <v>0.54177135678391963</v>
      </c>
      <c r="W93" s="91">
        <v>0.33457175081271151</v>
      </c>
      <c r="X93" s="91">
        <v>0.19771154869611501</v>
      </c>
      <c r="Y93" s="91">
        <v>0.30092983939137791</v>
      </c>
      <c r="Z93" s="91">
        <v>0.59296865084401573</v>
      </c>
      <c r="AA93" s="91">
        <v>0.6136206598721714</v>
      </c>
      <c r="AB93" s="91">
        <v>0.63390325629349598</v>
      </c>
      <c r="AC93" s="91">
        <v>0.64449254849721094</v>
      </c>
    </row>
    <row r="94" spans="1:29" x14ac:dyDescent="0.25">
      <c r="A94" s="159">
        <f>AVERAGE(E94:AD94)</f>
        <v>0.39539937397110997</v>
      </c>
      <c r="B94" s="142">
        <v>92</v>
      </c>
      <c r="C94" s="64">
        <v>20</v>
      </c>
      <c r="D94" s="85">
        <v>10</v>
      </c>
      <c r="E94" s="86">
        <v>0</v>
      </c>
      <c r="F94" s="87">
        <v>0.60934248485064335</v>
      </c>
      <c r="G94" s="87">
        <v>0</v>
      </c>
      <c r="H94" s="87">
        <v>0.43708791208791209</v>
      </c>
      <c r="I94" s="87">
        <v>0.37313720761996622</v>
      </c>
      <c r="J94" s="87">
        <v>0.1804409817700377</v>
      </c>
      <c r="K94" s="87">
        <v>0.22150710032065971</v>
      </c>
      <c r="L94" s="87">
        <v>0.49959874809405352</v>
      </c>
      <c r="M94" s="87">
        <v>0.55190472774230581</v>
      </c>
      <c r="N94" s="87">
        <v>0.37950819672131147</v>
      </c>
      <c r="O94" s="87">
        <v>0.56660341555977234</v>
      </c>
      <c r="P94" s="87">
        <v>0.40161502966381007</v>
      </c>
      <c r="Q94" s="87">
        <v>0.45127036670822412</v>
      </c>
      <c r="R94" s="87">
        <v>0.39919518922096131</v>
      </c>
      <c r="S94" s="87">
        <v>0.46363234644277512</v>
      </c>
      <c r="T94" s="87">
        <v>0.17061071806131581</v>
      </c>
      <c r="U94" s="87">
        <v>0.32184989959839361</v>
      </c>
      <c r="V94" s="87">
        <v>0.54046273031825798</v>
      </c>
      <c r="W94" s="87">
        <v>0.33457175081271151</v>
      </c>
      <c r="X94" s="87">
        <v>0.19771154869611501</v>
      </c>
      <c r="Y94" s="87">
        <v>0.30092983939137791</v>
      </c>
      <c r="Z94" s="87">
        <v>0.59237635909802433</v>
      </c>
      <c r="AA94" s="87">
        <v>0.61323199170841247</v>
      </c>
      <c r="AB94" s="87">
        <v>0.63390325629349598</v>
      </c>
      <c r="AC94" s="151">
        <v>0.64449254849721094</v>
      </c>
    </row>
    <row r="95" spans="1:29" x14ac:dyDescent="0.25">
      <c r="A95" s="158">
        <f>AVERAGE(E95:AD95)</f>
        <v>0.30696169486630448</v>
      </c>
      <c r="B95" s="144">
        <v>93</v>
      </c>
      <c r="C95" s="67">
        <v>20</v>
      </c>
      <c r="D95" s="89">
        <v>11</v>
      </c>
      <c r="E95" s="90">
        <v>0</v>
      </c>
      <c r="F95" s="91">
        <v>0.55107533720356361</v>
      </c>
      <c r="G95" s="91">
        <v>0</v>
      </c>
      <c r="H95" s="91">
        <v>0.31002747252747248</v>
      </c>
      <c r="I95" s="91">
        <v>0.22054497226911021</v>
      </c>
      <c r="J95" s="91">
        <v>0.14413382218148491</v>
      </c>
      <c r="K95" s="91">
        <v>0.21660558863948701</v>
      </c>
      <c r="L95" s="91">
        <v>0.23814300617927939</v>
      </c>
      <c r="M95" s="91">
        <v>0.37157137049525307</v>
      </c>
      <c r="N95" s="91">
        <v>0.28565573770491798</v>
      </c>
      <c r="O95" s="91">
        <v>0.49044908285895011</v>
      </c>
      <c r="P95" s="91">
        <v>0.40919578114700073</v>
      </c>
      <c r="Q95" s="91">
        <v>0.4195864322256137</v>
      </c>
      <c r="R95" s="91">
        <v>0.29149522991364107</v>
      </c>
      <c r="S95" s="91">
        <v>0.44869642068051258</v>
      </c>
      <c r="T95" s="91">
        <v>7.6766691062860867E-2</v>
      </c>
      <c r="U95" s="91">
        <v>8.9043674698795178E-2</v>
      </c>
      <c r="V95" s="91">
        <v>0.42582705192629822</v>
      </c>
      <c r="W95" s="91">
        <v>0.30504876268825049</v>
      </c>
      <c r="X95" s="91">
        <v>6.4129856306546038E-2</v>
      </c>
      <c r="Y95" s="91">
        <v>0.14398422090729779</v>
      </c>
      <c r="Z95" s="91">
        <v>0.45280703981046672</v>
      </c>
      <c r="AA95" s="91">
        <v>0.57436517533252718</v>
      </c>
      <c r="AB95" s="91">
        <v>0.59481055073459921</v>
      </c>
      <c r="AC95" s="91">
        <v>0.55007909416368328</v>
      </c>
    </row>
    <row r="96" spans="1:29" x14ac:dyDescent="0.25">
      <c r="A96" s="159">
        <f>AVERAGE(E96:AD96)</f>
        <v>0.3445265981382869</v>
      </c>
      <c r="B96" s="142">
        <v>94</v>
      </c>
      <c r="C96" s="64">
        <v>20</v>
      </c>
      <c r="D96" s="85">
        <v>12</v>
      </c>
      <c r="E96" s="86">
        <v>0</v>
      </c>
      <c r="F96" s="87">
        <v>0.55107533720356361</v>
      </c>
      <c r="G96" s="87">
        <v>0</v>
      </c>
      <c r="H96" s="87">
        <v>0.4304258241758242</v>
      </c>
      <c r="I96" s="87">
        <v>0.35760790933204728</v>
      </c>
      <c r="J96" s="87">
        <v>0.14413382218148491</v>
      </c>
      <c r="K96" s="87">
        <v>0.21660558863948701</v>
      </c>
      <c r="L96" s="87">
        <v>0.47151111467779472</v>
      </c>
      <c r="M96" s="87">
        <v>0.53291723461750007</v>
      </c>
      <c r="N96" s="87">
        <v>0.2824795081967213</v>
      </c>
      <c r="O96" s="87">
        <v>0.49500316255534471</v>
      </c>
      <c r="P96" s="87">
        <v>0.36123928806855637</v>
      </c>
      <c r="Q96" s="87">
        <v>0.42375650229998713</v>
      </c>
      <c r="R96" s="87">
        <v>0.29963376588144858</v>
      </c>
      <c r="S96" s="87">
        <v>0.41979673000441892</v>
      </c>
      <c r="T96" s="87">
        <v>0.1100268358136131</v>
      </c>
      <c r="U96" s="87">
        <v>0.31400602409638562</v>
      </c>
      <c r="V96" s="87">
        <v>0.50068048576214408</v>
      </c>
      <c r="W96" s="87">
        <v>0.32939693491673849</v>
      </c>
      <c r="X96" s="87">
        <v>6.4129856306546038E-2</v>
      </c>
      <c r="Y96" s="87">
        <v>0.1397576782192167</v>
      </c>
      <c r="Z96" s="87">
        <v>0.45280703981046672</v>
      </c>
      <c r="AA96" s="87">
        <v>0.57436517533252718</v>
      </c>
      <c r="AB96" s="87">
        <v>0.59481055073459921</v>
      </c>
      <c r="AC96" s="151">
        <v>0.54699858463075512</v>
      </c>
    </row>
    <row r="97" spans="1:29" x14ac:dyDescent="0.25">
      <c r="A97" s="158">
        <f>AVERAGE(E97:AD97)</f>
        <v>0.35987315268069792</v>
      </c>
      <c r="B97" s="144">
        <v>95</v>
      </c>
      <c r="C97" s="67">
        <v>20</v>
      </c>
      <c r="D97" s="89">
        <v>13</v>
      </c>
      <c r="E97" s="90">
        <v>0</v>
      </c>
      <c r="F97" s="91">
        <v>0.56459400741822396</v>
      </c>
      <c r="G97" s="91">
        <v>0</v>
      </c>
      <c r="H97" s="91">
        <v>0.43708791208791209</v>
      </c>
      <c r="I97" s="91">
        <v>0.3456956836267181</v>
      </c>
      <c r="J97" s="91">
        <v>0.14413382218148491</v>
      </c>
      <c r="K97" s="91">
        <v>0.22434722858451669</v>
      </c>
      <c r="L97" s="91">
        <v>0.49959874809405352</v>
      </c>
      <c r="M97" s="91">
        <v>0.54896334026831195</v>
      </c>
      <c r="N97" s="91">
        <v>0.28801229508196718</v>
      </c>
      <c r="O97" s="91">
        <v>0.54484503478810875</v>
      </c>
      <c r="P97" s="91">
        <v>0.43144363876071201</v>
      </c>
      <c r="Q97" s="91">
        <v>0.43179570955676883</v>
      </c>
      <c r="R97" s="91">
        <v>0.29963376588144858</v>
      </c>
      <c r="S97" s="91">
        <v>0.41844159670054498</v>
      </c>
      <c r="T97" s="91">
        <v>0.17061071806131581</v>
      </c>
      <c r="U97" s="91">
        <v>0.32184989959839361</v>
      </c>
      <c r="V97" s="91">
        <v>0.52962730318257956</v>
      </c>
      <c r="W97" s="91">
        <v>0.33457175081271151</v>
      </c>
      <c r="X97" s="91">
        <v>6.4129856306546038E-2</v>
      </c>
      <c r="Y97" s="91">
        <v>0.14398422090729779</v>
      </c>
      <c r="Z97" s="91">
        <v>0.47734484071582689</v>
      </c>
      <c r="AA97" s="91">
        <v>0.59004145793746765</v>
      </c>
      <c r="AB97" s="91">
        <v>0.61010396082137641</v>
      </c>
      <c r="AC97" s="91">
        <v>0.57597202564316041</v>
      </c>
    </row>
    <row r="98" spans="1:29" ht="15.75" thickBot="1" x14ac:dyDescent="0.3">
      <c r="A98" s="159">
        <f>AVERAGE(E98:AD98)</f>
        <v>0.32190056955713403</v>
      </c>
      <c r="B98" s="142">
        <v>96</v>
      </c>
      <c r="C98" s="93">
        <v>20</v>
      </c>
      <c r="D98" s="94">
        <v>14</v>
      </c>
      <c r="E98" s="95">
        <v>0</v>
      </c>
      <c r="F98" s="96">
        <v>0.5702975939107473</v>
      </c>
      <c r="G98" s="96">
        <v>0</v>
      </c>
      <c r="H98" s="96">
        <v>0.31002747252747248</v>
      </c>
      <c r="I98" s="96">
        <v>0.22054497226911021</v>
      </c>
      <c r="J98" s="96">
        <v>0.14413382218148491</v>
      </c>
      <c r="K98" s="96">
        <v>0.22533211177278981</v>
      </c>
      <c r="L98" s="96">
        <v>0.3001765508386165</v>
      </c>
      <c r="M98" s="96">
        <v>0.3985460458665136</v>
      </c>
      <c r="N98" s="96">
        <v>0.30317622950819673</v>
      </c>
      <c r="O98" s="96">
        <v>0.54800759013282729</v>
      </c>
      <c r="P98" s="96">
        <v>0.4401779828609097</v>
      </c>
      <c r="Q98" s="96">
        <v>0.42091913503288769</v>
      </c>
      <c r="R98" s="96">
        <v>0.2918569426233214</v>
      </c>
      <c r="S98" s="96">
        <v>0.4558550596553248</v>
      </c>
      <c r="T98" s="96">
        <v>7.9368951776856142E-2</v>
      </c>
      <c r="U98" s="96">
        <v>0.1046059236947791</v>
      </c>
      <c r="V98" s="96">
        <v>0.46115996649916252</v>
      </c>
      <c r="W98" s="96">
        <v>0.30929476547468993</v>
      </c>
      <c r="X98" s="96">
        <v>6.4129856306546038E-2</v>
      </c>
      <c r="Y98" s="96">
        <v>0.14398422090729779</v>
      </c>
      <c r="Z98" s="96">
        <v>0.47738714726911202</v>
      </c>
      <c r="AA98" s="96">
        <v>0.59004145793746765</v>
      </c>
      <c r="AB98" s="96">
        <v>0.61010396082137641</v>
      </c>
      <c r="AC98" s="96">
        <v>0.57838647906086083</v>
      </c>
    </row>
    <row r="99" spans="1:29" ht="26.25" thickBot="1" x14ac:dyDescent="0.3">
      <c r="A99" s="70" t="s">
        <v>48</v>
      </c>
      <c r="B99" s="146" t="s">
        <v>50</v>
      </c>
      <c r="C99" s="71" t="s">
        <v>0</v>
      </c>
      <c r="D99" s="99" t="s">
        <v>6</v>
      </c>
      <c r="E99" s="100" t="s">
        <v>23</v>
      </c>
      <c r="F99" s="101" t="s">
        <v>24</v>
      </c>
      <c r="G99" s="101" t="s">
        <v>25</v>
      </c>
      <c r="H99" s="101" t="s">
        <v>26</v>
      </c>
      <c r="I99" s="101" t="s">
        <v>27</v>
      </c>
      <c r="J99" s="101" t="s">
        <v>28</v>
      </c>
      <c r="K99" s="101" t="s">
        <v>29</v>
      </c>
      <c r="L99" s="101" t="s">
        <v>30</v>
      </c>
      <c r="M99" s="101" t="s">
        <v>31</v>
      </c>
      <c r="N99" s="101" t="s">
        <v>32</v>
      </c>
      <c r="O99" s="101" t="s">
        <v>33</v>
      </c>
      <c r="P99" s="101" t="s">
        <v>34</v>
      </c>
      <c r="Q99" s="101" t="s">
        <v>35</v>
      </c>
      <c r="R99" s="101" t="s">
        <v>36</v>
      </c>
      <c r="S99" s="101" t="s">
        <v>37</v>
      </c>
      <c r="T99" s="101" t="s">
        <v>38</v>
      </c>
      <c r="U99" s="101" t="s">
        <v>39</v>
      </c>
      <c r="V99" s="101" t="s">
        <v>40</v>
      </c>
      <c r="W99" s="101" t="s">
        <v>41</v>
      </c>
      <c r="X99" s="101" t="s">
        <v>42</v>
      </c>
      <c r="Y99" s="101" t="s">
        <v>43</v>
      </c>
      <c r="Z99" s="101" t="s">
        <v>44</v>
      </c>
      <c r="AA99" s="101" t="s">
        <v>45</v>
      </c>
      <c r="AB99" s="101" t="s">
        <v>46</v>
      </c>
      <c r="AC99" s="102" t="s">
        <v>47</v>
      </c>
    </row>
    <row r="100" spans="1:29" s="134" customFormat="1" ht="30" customHeight="1" x14ac:dyDescent="0.25">
      <c r="A100" s="208" t="s">
        <v>56</v>
      </c>
      <c r="B100" s="208"/>
      <c r="C100" s="208"/>
      <c r="D100" s="208"/>
      <c r="E100" s="208"/>
      <c r="F100" s="208"/>
      <c r="G100" s="208"/>
      <c r="H100" s="208"/>
      <c r="I100" s="208"/>
      <c r="J100" s="208"/>
      <c r="K100" s="208"/>
      <c r="L100" s="208"/>
      <c r="M100" s="208"/>
      <c r="N100" s="208"/>
      <c r="O100" s="208"/>
      <c r="P100" s="208"/>
      <c r="Q100" s="208"/>
      <c r="R100" s="208"/>
      <c r="S100" s="208"/>
      <c r="T100" s="208"/>
      <c r="U100" s="208"/>
      <c r="V100" s="208"/>
      <c r="W100" s="208"/>
      <c r="X100" s="208"/>
      <c r="Y100" s="208"/>
      <c r="Z100" s="208"/>
      <c r="AA100" s="208"/>
      <c r="AB100" s="208"/>
      <c r="AC100" s="208"/>
    </row>
    <row r="101" spans="1:29" s="161" customFormat="1" x14ac:dyDescent="0.25">
      <c r="A101" s="145"/>
      <c r="B101" s="145"/>
      <c r="C101" s="160"/>
      <c r="D101" s="160"/>
      <c r="E101" s="145"/>
      <c r="F101" s="145"/>
    </row>
    <row r="102" spans="1:29" s="161" customFormat="1" ht="15.75" customHeight="1" x14ac:dyDescent="0.25">
      <c r="A102" s="161" t="s">
        <v>52</v>
      </c>
      <c r="B102" s="145"/>
      <c r="C102" s="162">
        <f>AVERAGE(A3:A98)</f>
        <v>0.35619721106754848</v>
      </c>
    </row>
    <row r="103" spans="1:29" s="161" customFormat="1" ht="15.75" customHeight="1" x14ac:dyDescent="0.25">
      <c r="A103" s="161" t="s">
        <v>53</v>
      </c>
      <c r="B103" s="145"/>
      <c r="C103" s="163">
        <f>_xlfn.STDEV.S(A3:A98)</f>
        <v>0.1647093327912128</v>
      </c>
    </row>
    <row r="104" spans="1:29" s="161" customFormat="1" ht="15.75" customHeight="1" x14ac:dyDescent="0.25">
      <c r="A104" s="161" t="s">
        <v>54</v>
      </c>
      <c r="B104" s="145"/>
      <c r="C104" s="162">
        <f>MAX(A3:A98)</f>
        <v>0.76586344948617924</v>
      </c>
    </row>
    <row r="105" spans="1:29" s="161" customFormat="1" ht="15.75" customHeight="1" x14ac:dyDescent="0.25">
      <c r="A105" s="161" t="s">
        <v>55</v>
      </c>
      <c r="B105" s="145"/>
      <c r="C105" s="162">
        <f>MIN(A4:A99)</f>
        <v>1.1406224419844607E-2</v>
      </c>
    </row>
    <row r="106" spans="1:29" s="161" customFormat="1" ht="15.75" customHeight="1" x14ac:dyDescent="0.25">
      <c r="B106" s="145"/>
    </row>
    <row r="107" spans="1:29" s="161" customFormat="1" x14ac:dyDescent="0.25">
      <c r="A107" s="145"/>
      <c r="B107" s="145"/>
      <c r="C107" s="160"/>
      <c r="D107" s="160"/>
      <c r="E107" s="145"/>
      <c r="F107" s="145"/>
    </row>
    <row r="108" spans="1:29" s="161" customFormat="1" x14ac:dyDescent="0.25">
      <c r="A108" s="145"/>
      <c r="B108" s="145"/>
      <c r="C108" s="160"/>
      <c r="D108" s="160"/>
      <c r="E108" s="145"/>
      <c r="F108" s="145"/>
    </row>
    <row r="109" spans="1:29" s="161" customFormat="1" x14ac:dyDescent="0.25">
      <c r="A109" s="145"/>
      <c r="B109" s="145"/>
      <c r="C109" s="160"/>
      <c r="D109" s="160"/>
      <c r="E109" s="145"/>
      <c r="F109" s="145"/>
    </row>
    <row r="110" spans="1:29" s="161" customFormat="1" x14ac:dyDescent="0.25">
      <c r="A110" s="145"/>
      <c r="B110" s="145"/>
      <c r="C110" s="160"/>
      <c r="D110" s="160"/>
      <c r="E110" s="145"/>
      <c r="F110" s="145"/>
    </row>
    <row r="111" spans="1:29" s="161" customFormat="1" x14ac:dyDescent="0.25">
      <c r="A111" s="145"/>
      <c r="B111" s="145"/>
      <c r="C111" s="160"/>
      <c r="D111" s="160"/>
      <c r="E111" s="145"/>
      <c r="F111" s="145"/>
    </row>
    <row r="112" spans="1:29" s="161" customFormat="1" x14ac:dyDescent="0.25">
      <c r="A112" s="145"/>
      <c r="B112" s="145"/>
      <c r="C112" s="160"/>
      <c r="D112" s="160"/>
      <c r="E112" s="145"/>
      <c r="F112" s="145"/>
    </row>
    <row r="113" spans="1:6" s="161" customFormat="1" x14ac:dyDescent="0.25">
      <c r="A113" s="145"/>
      <c r="B113" s="145"/>
      <c r="C113" s="160"/>
      <c r="D113" s="160"/>
      <c r="E113" s="145"/>
      <c r="F113" s="145"/>
    </row>
    <row r="114" spans="1:6" s="161" customFormat="1" x14ac:dyDescent="0.25">
      <c r="A114" s="145"/>
      <c r="B114" s="145"/>
      <c r="C114" s="160"/>
      <c r="D114" s="160"/>
      <c r="E114" s="145"/>
      <c r="F114" s="145"/>
    </row>
    <row r="115" spans="1:6" s="161" customFormat="1" x14ac:dyDescent="0.25">
      <c r="A115" s="145"/>
      <c r="B115" s="145"/>
      <c r="C115" s="160"/>
      <c r="D115" s="160"/>
      <c r="E115" s="145"/>
      <c r="F115" s="145"/>
    </row>
    <row r="116" spans="1:6" s="161" customFormat="1" x14ac:dyDescent="0.25">
      <c r="A116" s="145"/>
      <c r="B116" s="145"/>
      <c r="C116" s="160"/>
      <c r="D116" s="160"/>
      <c r="E116" s="145"/>
      <c r="F116" s="145"/>
    </row>
    <row r="117" spans="1:6" s="161" customFormat="1" x14ac:dyDescent="0.25">
      <c r="A117" s="145"/>
      <c r="B117" s="145"/>
      <c r="C117" s="160"/>
      <c r="D117" s="160"/>
      <c r="E117" s="145"/>
      <c r="F117" s="145"/>
    </row>
    <row r="118" spans="1:6" s="161" customFormat="1" x14ac:dyDescent="0.25">
      <c r="A118" s="145"/>
      <c r="B118" s="145"/>
      <c r="C118" s="160"/>
      <c r="D118" s="160"/>
      <c r="E118" s="145"/>
      <c r="F118" s="145"/>
    </row>
    <row r="119" spans="1:6" s="161" customFormat="1" x14ac:dyDescent="0.25">
      <c r="A119" s="145"/>
      <c r="B119" s="145"/>
      <c r="C119" s="160"/>
      <c r="D119" s="160"/>
      <c r="E119" s="145"/>
      <c r="F119" s="145"/>
    </row>
    <row r="120" spans="1:6" s="161" customFormat="1" x14ac:dyDescent="0.25">
      <c r="A120" s="145"/>
      <c r="B120" s="145"/>
      <c r="C120" s="160"/>
      <c r="D120" s="160"/>
      <c r="E120" s="145"/>
      <c r="F120" s="145"/>
    </row>
    <row r="121" spans="1:6" s="161" customFormat="1" x14ac:dyDescent="0.25">
      <c r="A121" s="145"/>
      <c r="B121" s="145"/>
      <c r="C121" s="160"/>
      <c r="D121" s="160"/>
      <c r="E121" s="145"/>
      <c r="F121" s="145"/>
    </row>
    <row r="122" spans="1:6" s="161" customFormat="1" x14ac:dyDescent="0.25">
      <c r="A122" s="145"/>
      <c r="B122" s="145"/>
      <c r="C122" s="160"/>
      <c r="D122" s="160"/>
      <c r="E122" s="145"/>
      <c r="F122" s="145"/>
    </row>
    <row r="123" spans="1:6" s="161" customFormat="1" x14ac:dyDescent="0.25">
      <c r="A123" s="145"/>
      <c r="B123" s="145"/>
      <c r="C123" s="160"/>
      <c r="D123" s="160"/>
      <c r="E123" s="145"/>
      <c r="F123" s="145"/>
    </row>
    <row r="124" spans="1:6" s="161" customFormat="1" x14ac:dyDescent="0.25">
      <c r="A124" s="145"/>
      <c r="B124" s="145"/>
      <c r="C124" s="160"/>
      <c r="D124" s="160"/>
      <c r="E124" s="145"/>
      <c r="F124" s="145"/>
    </row>
    <row r="125" spans="1:6" s="161" customFormat="1" x14ac:dyDescent="0.25">
      <c r="A125" s="145"/>
      <c r="B125" s="145"/>
      <c r="C125" s="160"/>
      <c r="D125" s="160"/>
      <c r="E125" s="145"/>
      <c r="F125" s="145"/>
    </row>
    <row r="126" spans="1:6" s="161" customFormat="1" x14ac:dyDescent="0.25">
      <c r="A126" s="145"/>
      <c r="B126" s="145"/>
      <c r="C126" s="160"/>
      <c r="D126" s="160"/>
      <c r="E126" s="145"/>
      <c r="F126" s="145"/>
    </row>
    <row r="127" spans="1:6" s="161" customFormat="1" x14ac:dyDescent="0.25">
      <c r="A127" s="145"/>
      <c r="B127" s="145"/>
      <c r="C127" s="160"/>
      <c r="D127" s="160"/>
      <c r="E127" s="145"/>
      <c r="F127" s="145"/>
    </row>
    <row r="128" spans="1:6" s="161" customFormat="1" x14ac:dyDescent="0.25">
      <c r="A128" s="145"/>
      <c r="B128" s="145"/>
      <c r="C128" s="160"/>
      <c r="D128" s="160"/>
      <c r="E128" s="145"/>
      <c r="F128" s="145"/>
    </row>
    <row r="129" spans="1:6" s="161" customFormat="1" x14ac:dyDescent="0.25">
      <c r="A129" s="145"/>
      <c r="B129" s="145"/>
      <c r="C129" s="160"/>
      <c r="D129" s="160"/>
      <c r="E129" s="145"/>
      <c r="F129" s="145"/>
    </row>
    <row r="130" spans="1:6" s="161" customFormat="1" x14ac:dyDescent="0.25">
      <c r="A130" s="145"/>
      <c r="B130" s="145"/>
      <c r="C130" s="160"/>
      <c r="D130" s="160"/>
      <c r="E130" s="145"/>
      <c r="F130" s="145"/>
    </row>
    <row r="131" spans="1:6" s="161" customFormat="1" x14ac:dyDescent="0.25">
      <c r="A131" s="145"/>
      <c r="B131" s="145"/>
      <c r="C131" s="160"/>
      <c r="D131" s="160"/>
      <c r="E131" s="145"/>
      <c r="F131" s="145"/>
    </row>
    <row r="132" spans="1:6" s="161" customFormat="1" x14ac:dyDescent="0.25">
      <c r="A132" s="145"/>
      <c r="B132" s="145"/>
      <c r="C132" s="160"/>
      <c r="D132" s="160"/>
      <c r="E132" s="145"/>
      <c r="F132" s="145"/>
    </row>
    <row r="133" spans="1:6" s="161" customFormat="1" x14ac:dyDescent="0.25">
      <c r="A133" s="145"/>
      <c r="B133" s="145"/>
      <c r="C133" s="160"/>
      <c r="D133" s="160"/>
      <c r="E133" s="145"/>
      <c r="F133" s="145"/>
    </row>
    <row r="134" spans="1:6" s="161" customFormat="1" x14ac:dyDescent="0.25">
      <c r="A134" s="145"/>
      <c r="B134" s="145"/>
      <c r="C134" s="160"/>
      <c r="D134" s="160"/>
      <c r="E134" s="145"/>
      <c r="F134" s="145"/>
    </row>
    <row r="135" spans="1:6" s="161" customFormat="1" x14ac:dyDescent="0.25">
      <c r="A135" s="145"/>
      <c r="B135" s="145"/>
      <c r="C135" s="160"/>
      <c r="D135" s="160"/>
      <c r="E135" s="145"/>
      <c r="F135" s="145"/>
    </row>
    <row r="136" spans="1:6" s="161" customFormat="1" x14ac:dyDescent="0.25">
      <c r="A136" s="145"/>
      <c r="B136" s="145"/>
      <c r="C136" s="160"/>
      <c r="D136" s="160"/>
      <c r="E136" s="145"/>
      <c r="F136" s="145"/>
    </row>
    <row r="137" spans="1:6" s="161" customFormat="1" x14ac:dyDescent="0.25">
      <c r="A137" s="145"/>
      <c r="B137" s="145"/>
      <c r="C137" s="160"/>
      <c r="D137" s="160"/>
      <c r="E137" s="145"/>
      <c r="F137" s="145"/>
    </row>
    <row r="138" spans="1:6" s="161" customFormat="1" x14ac:dyDescent="0.25">
      <c r="A138" s="145"/>
      <c r="B138" s="145"/>
      <c r="C138" s="160"/>
      <c r="D138" s="160"/>
      <c r="E138" s="145"/>
      <c r="F138" s="145"/>
    </row>
    <row r="139" spans="1:6" s="161" customFormat="1" x14ac:dyDescent="0.25">
      <c r="A139" s="145"/>
      <c r="B139" s="145"/>
      <c r="C139" s="160"/>
      <c r="D139" s="160"/>
      <c r="E139" s="145"/>
      <c r="F139" s="145"/>
    </row>
    <row r="140" spans="1:6" s="161" customFormat="1" x14ac:dyDescent="0.25">
      <c r="A140" s="145"/>
      <c r="B140" s="145"/>
      <c r="C140" s="160"/>
      <c r="D140" s="160"/>
      <c r="E140" s="145"/>
      <c r="F140" s="145"/>
    </row>
    <row r="141" spans="1:6" s="161" customFormat="1" x14ac:dyDescent="0.25">
      <c r="A141" s="145"/>
      <c r="B141" s="145"/>
      <c r="C141" s="160"/>
      <c r="D141" s="160"/>
      <c r="E141" s="145"/>
      <c r="F141" s="145"/>
    </row>
    <row r="142" spans="1:6" s="161" customFormat="1" x14ac:dyDescent="0.25">
      <c r="A142" s="145"/>
      <c r="B142" s="145"/>
      <c r="C142" s="160"/>
      <c r="D142" s="160"/>
      <c r="E142" s="145"/>
      <c r="F142" s="145"/>
    </row>
    <row r="143" spans="1:6" s="161" customFormat="1" x14ac:dyDescent="0.25">
      <c r="A143" s="145"/>
      <c r="B143" s="145"/>
      <c r="C143" s="160"/>
      <c r="D143" s="160"/>
      <c r="E143" s="145"/>
      <c r="F143" s="145"/>
    </row>
    <row r="144" spans="1:6" s="161" customFormat="1" x14ac:dyDescent="0.25">
      <c r="A144" s="145"/>
      <c r="B144" s="145"/>
      <c r="C144" s="160"/>
      <c r="D144" s="160"/>
      <c r="E144" s="145"/>
      <c r="F144" s="145"/>
    </row>
    <row r="145" spans="1:6" s="161" customFormat="1" x14ac:dyDescent="0.25">
      <c r="A145" s="145"/>
      <c r="B145" s="145"/>
      <c r="C145" s="160"/>
      <c r="D145" s="160"/>
      <c r="E145" s="145"/>
      <c r="F145" s="145"/>
    </row>
    <row r="146" spans="1:6" s="161" customFormat="1" x14ac:dyDescent="0.25">
      <c r="A146" s="145"/>
      <c r="B146" s="145"/>
      <c r="C146" s="160"/>
      <c r="D146" s="160"/>
      <c r="E146" s="145"/>
      <c r="F146" s="145"/>
    </row>
    <row r="147" spans="1:6" s="161" customFormat="1" x14ac:dyDescent="0.25">
      <c r="A147" s="145"/>
      <c r="B147" s="145"/>
      <c r="C147" s="160"/>
      <c r="D147" s="160"/>
      <c r="E147" s="145"/>
      <c r="F147" s="145"/>
    </row>
    <row r="148" spans="1:6" s="161" customFormat="1" x14ac:dyDescent="0.25">
      <c r="A148" s="145"/>
      <c r="B148" s="145"/>
      <c r="C148" s="160"/>
      <c r="D148" s="160"/>
      <c r="E148" s="145"/>
      <c r="F148" s="145"/>
    </row>
    <row r="149" spans="1:6" s="161" customFormat="1" x14ac:dyDescent="0.25">
      <c r="A149" s="145"/>
      <c r="B149" s="145"/>
      <c r="C149" s="160"/>
      <c r="D149" s="160"/>
      <c r="E149" s="145"/>
      <c r="F149" s="145"/>
    </row>
    <row r="150" spans="1:6" s="161" customFormat="1" x14ac:dyDescent="0.25">
      <c r="A150" s="145"/>
      <c r="B150" s="145"/>
      <c r="C150" s="160"/>
      <c r="D150" s="160"/>
      <c r="E150" s="145"/>
      <c r="F150" s="145"/>
    </row>
    <row r="151" spans="1:6" s="161" customFormat="1" x14ac:dyDescent="0.25">
      <c r="A151" s="145"/>
      <c r="B151" s="145"/>
      <c r="C151" s="160"/>
      <c r="D151" s="160"/>
      <c r="E151" s="145"/>
      <c r="F151" s="145"/>
    </row>
    <row r="152" spans="1:6" s="161" customFormat="1" x14ac:dyDescent="0.25">
      <c r="A152" s="145"/>
      <c r="B152" s="145"/>
      <c r="C152" s="160"/>
      <c r="D152" s="160"/>
      <c r="E152" s="145"/>
      <c r="F152" s="145"/>
    </row>
    <row r="153" spans="1:6" s="161" customFormat="1" x14ac:dyDescent="0.25">
      <c r="A153" s="145"/>
      <c r="B153" s="145"/>
      <c r="C153" s="160"/>
      <c r="D153" s="160"/>
      <c r="E153" s="145"/>
      <c r="F153" s="145"/>
    </row>
    <row r="154" spans="1:6" s="161" customFormat="1" x14ac:dyDescent="0.25">
      <c r="A154" s="145"/>
      <c r="B154" s="145"/>
      <c r="C154" s="160"/>
      <c r="D154" s="160"/>
      <c r="E154" s="145"/>
      <c r="F154" s="145"/>
    </row>
    <row r="155" spans="1:6" s="161" customFormat="1" x14ac:dyDescent="0.25">
      <c r="A155" s="145"/>
      <c r="B155" s="145"/>
      <c r="C155" s="160"/>
      <c r="D155" s="160"/>
      <c r="E155" s="145"/>
      <c r="F155" s="145"/>
    </row>
    <row r="156" spans="1:6" s="161" customFormat="1" x14ac:dyDescent="0.25">
      <c r="A156" s="145"/>
      <c r="B156" s="145"/>
      <c r="C156" s="160"/>
      <c r="D156" s="160"/>
      <c r="E156" s="145"/>
      <c r="F156" s="145"/>
    </row>
    <row r="157" spans="1:6" s="161" customFormat="1" x14ac:dyDescent="0.25">
      <c r="A157" s="145"/>
      <c r="B157" s="145"/>
      <c r="C157" s="160"/>
      <c r="D157" s="160"/>
      <c r="E157" s="145"/>
      <c r="F157" s="145"/>
    </row>
    <row r="158" spans="1:6" s="161" customFormat="1" x14ac:dyDescent="0.25">
      <c r="A158" s="145"/>
      <c r="B158" s="145"/>
      <c r="C158" s="160"/>
      <c r="D158" s="160"/>
      <c r="E158" s="145"/>
      <c r="F158" s="145"/>
    </row>
    <row r="159" spans="1:6" s="161" customFormat="1" x14ac:dyDescent="0.25">
      <c r="A159" s="145"/>
      <c r="B159" s="145"/>
      <c r="C159" s="160"/>
      <c r="D159" s="160"/>
      <c r="E159" s="145"/>
      <c r="F159" s="145"/>
    </row>
    <row r="160" spans="1:6" s="161" customFormat="1" x14ac:dyDescent="0.25">
      <c r="A160" s="145"/>
      <c r="B160" s="145"/>
      <c r="C160" s="160"/>
      <c r="D160" s="160"/>
      <c r="E160" s="145"/>
      <c r="F160" s="145"/>
    </row>
    <row r="161" spans="1:6" s="161" customFormat="1" x14ac:dyDescent="0.25">
      <c r="A161" s="145"/>
      <c r="B161" s="145"/>
      <c r="C161" s="160"/>
      <c r="D161" s="160"/>
      <c r="E161" s="145"/>
      <c r="F161" s="145"/>
    </row>
    <row r="162" spans="1:6" s="161" customFormat="1" x14ac:dyDescent="0.25">
      <c r="A162" s="145"/>
      <c r="B162" s="145"/>
      <c r="C162" s="160"/>
      <c r="D162" s="160"/>
      <c r="E162" s="145"/>
      <c r="F162" s="145"/>
    </row>
    <row r="163" spans="1:6" s="161" customFormat="1" x14ac:dyDescent="0.25">
      <c r="A163" s="145"/>
      <c r="B163" s="145"/>
      <c r="C163" s="160"/>
      <c r="D163" s="160"/>
      <c r="E163" s="145"/>
      <c r="F163" s="145"/>
    </row>
    <row r="164" spans="1:6" s="161" customFormat="1" x14ac:dyDescent="0.25">
      <c r="A164" s="145"/>
      <c r="B164" s="145"/>
      <c r="C164" s="160"/>
      <c r="D164" s="160"/>
      <c r="E164" s="145"/>
      <c r="F164" s="145"/>
    </row>
    <row r="165" spans="1:6" s="161" customFormat="1" x14ac:dyDescent="0.25">
      <c r="A165" s="145"/>
      <c r="B165" s="145"/>
      <c r="C165" s="160"/>
      <c r="D165" s="160"/>
      <c r="E165" s="145"/>
      <c r="F165" s="145"/>
    </row>
    <row r="166" spans="1:6" s="161" customFormat="1" x14ac:dyDescent="0.25">
      <c r="A166" s="145"/>
      <c r="B166" s="145"/>
      <c r="C166" s="160"/>
      <c r="D166" s="160"/>
      <c r="E166" s="145"/>
      <c r="F166" s="145"/>
    </row>
    <row r="167" spans="1:6" s="161" customFormat="1" x14ac:dyDescent="0.25">
      <c r="A167" s="145"/>
      <c r="B167" s="145"/>
      <c r="C167" s="160"/>
      <c r="D167" s="160"/>
      <c r="E167" s="145"/>
      <c r="F167" s="145"/>
    </row>
    <row r="168" spans="1:6" s="161" customFormat="1" x14ac:dyDescent="0.25">
      <c r="A168" s="145"/>
      <c r="B168" s="145"/>
      <c r="C168" s="160"/>
      <c r="D168" s="160"/>
      <c r="E168" s="145"/>
      <c r="F168" s="145"/>
    </row>
    <row r="169" spans="1:6" s="161" customFormat="1" x14ac:dyDescent="0.25">
      <c r="A169" s="145"/>
      <c r="B169" s="145"/>
      <c r="C169" s="160"/>
      <c r="D169" s="160"/>
      <c r="E169" s="145"/>
      <c r="F169" s="145"/>
    </row>
    <row r="170" spans="1:6" s="161" customFormat="1" x14ac:dyDescent="0.25">
      <c r="A170" s="145"/>
      <c r="B170" s="145"/>
      <c r="C170" s="160"/>
      <c r="D170" s="160"/>
      <c r="E170" s="145"/>
      <c r="F170" s="145"/>
    </row>
    <row r="171" spans="1:6" s="161" customFormat="1" x14ac:dyDescent="0.25">
      <c r="A171" s="145"/>
      <c r="B171" s="145"/>
      <c r="C171" s="160"/>
      <c r="D171" s="160"/>
      <c r="E171" s="145"/>
      <c r="F171" s="145"/>
    </row>
    <row r="172" spans="1:6" s="161" customFormat="1" x14ac:dyDescent="0.25">
      <c r="A172" s="145"/>
      <c r="B172" s="145"/>
      <c r="C172" s="160"/>
      <c r="D172" s="160"/>
      <c r="E172" s="145"/>
      <c r="F172" s="145"/>
    </row>
    <row r="173" spans="1:6" s="161" customFormat="1" x14ac:dyDescent="0.25">
      <c r="A173" s="145"/>
      <c r="B173" s="145"/>
      <c r="C173" s="160"/>
      <c r="D173" s="160"/>
      <c r="E173" s="145"/>
      <c r="F173" s="145"/>
    </row>
    <row r="174" spans="1:6" s="161" customFormat="1" x14ac:dyDescent="0.25">
      <c r="A174" s="145"/>
      <c r="B174" s="145"/>
      <c r="C174" s="160"/>
      <c r="D174" s="160"/>
      <c r="E174" s="145"/>
      <c r="F174" s="145"/>
    </row>
    <row r="175" spans="1:6" s="161" customFormat="1" x14ac:dyDescent="0.25">
      <c r="A175" s="145"/>
      <c r="B175" s="145"/>
      <c r="C175" s="160"/>
      <c r="D175" s="160"/>
      <c r="E175" s="145"/>
      <c r="F175" s="145"/>
    </row>
    <row r="176" spans="1:6" s="161" customFormat="1" x14ac:dyDescent="0.25">
      <c r="A176" s="145"/>
      <c r="B176" s="145"/>
      <c r="C176" s="160"/>
      <c r="D176" s="160"/>
      <c r="E176" s="145"/>
      <c r="F176" s="145"/>
    </row>
    <row r="177" spans="1:6" s="161" customFormat="1" x14ac:dyDescent="0.25">
      <c r="A177" s="145"/>
      <c r="B177" s="145"/>
      <c r="C177" s="160"/>
      <c r="D177" s="160"/>
      <c r="E177" s="145"/>
      <c r="F177" s="145"/>
    </row>
    <row r="178" spans="1:6" s="161" customFormat="1" x14ac:dyDescent="0.25">
      <c r="A178" s="145"/>
      <c r="B178" s="145"/>
      <c r="C178" s="160"/>
      <c r="D178" s="160"/>
      <c r="E178" s="145"/>
      <c r="F178" s="145"/>
    </row>
    <row r="179" spans="1:6" s="161" customFormat="1" x14ac:dyDescent="0.25">
      <c r="A179" s="145"/>
      <c r="B179" s="145"/>
      <c r="C179" s="160"/>
      <c r="D179" s="160"/>
      <c r="E179" s="145"/>
      <c r="F179" s="145"/>
    </row>
    <row r="180" spans="1:6" s="161" customFormat="1" x14ac:dyDescent="0.25">
      <c r="A180" s="145"/>
      <c r="B180" s="145"/>
      <c r="C180" s="160"/>
      <c r="D180" s="160"/>
      <c r="E180" s="145"/>
      <c r="F180" s="145"/>
    </row>
    <row r="181" spans="1:6" s="161" customFormat="1" x14ac:dyDescent="0.25">
      <c r="A181" s="145"/>
      <c r="B181" s="145"/>
      <c r="C181" s="160"/>
      <c r="D181" s="160"/>
      <c r="E181" s="145"/>
      <c r="F181" s="145"/>
    </row>
    <row r="182" spans="1:6" s="161" customFormat="1" x14ac:dyDescent="0.25">
      <c r="A182" s="145"/>
      <c r="B182" s="145"/>
      <c r="C182" s="160"/>
      <c r="D182" s="160"/>
      <c r="E182" s="145"/>
      <c r="F182" s="145"/>
    </row>
    <row r="183" spans="1:6" s="161" customFormat="1" x14ac:dyDescent="0.25">
      <c r="A183" s="145"/>
      <c r="B183" s="145"/>
      <c r="C183" s="160"/>
      <c r="D183" s="160"/>
      <c r="E183" s="145"/>
      <c r="F183" s="145"/>
    </row>
    <row r="184" spans="1:6" s="161" customFormat="1" x14ac:dyDescent="0.25">
      <c r="A184" s="145"/>
      <c r="B184" s="145"/>
      <c r="C184" s="160"/>
      <c r="D184" s="160"/>
      <c r="E184" s="145"/>
      <c r="F184" s="145"/>
    </row>
    <row r="185" spans="1:6" s="161" customFormat="1" x14ac:dyDescent="0.25">
      <c r="A185" s="145"/>
      <c r="B185" s="145"/>
      <c r="C185" s="160"/>
      <c r="D185" s="160"/>
      <c r="E185" s="145"/>
      <c r="F185" s="145"/>
    </row>
    <row r="186" spans="1:6" s="161" customFormat="1" x14ac:dyDescent="0.25">
      <c r="A186" s="145"/>
      <c r="B186" s="145"/>
      <c r="C186" s="160"/>
      <c r="D186" s="160"/>
      <c r="E186" s="145"/>
      <c r="F186" s="145"/>
    </row>
    <row r="187" spans="1:6" s="161" customFormat="1" x14ac:dyDescent="0.25">
      <c r="A187" s="145"/>
      <c r="B187" s="145"/>
      <c r="C187" s="160"/>
      <c r="D187" s="160"/>
      <c r="E187" s="145"/>
      <c r="F187" s="145"/>
    </row>
    <row r="188" spans="1:6" s="161" customFormat="1" x14ac:dyDescent="0.25">
      <c r="A188" s="145"/>
      <c r="B188" s="145"/>
      <c r="C188" s="160"/>
      <c r="D188" s="160"/>
      <c r="E188" s="145"/>
      <c r="F188" s="145"/>
    </row>
    <row r="189" spans="1:6" s="161" customFormat="1" x14ac:dyDescent="0.25">
      <c r="A189" s="145"/>
      <c r="B189" s="145"/>
      <c r="C189" s="160"/>
      <c r="D189" s="160"/>
      <c r="E189" s="145"/>
      <c r="F189" s="145"/>
    </row>
    <row r="190" spans="1:6" s="161" customFormat="1" x14ac:dyDescent="0.25">
      <c r="A190" s="145"/>
      <c r="B190" s="145"/>
      <c r="C190" s="160"/>
      <c r="D190" s="160"/>
      <c r="E190" s="145"/>
      <c r="F190" s="145"/>
    </row>
    <row r="191" spans="1:6" s="161" customFormat="1" x14ac:dyDescent="0.25">
      <c r="A191" s="145"/>
      <c r="B191" s="145"/>
      <c r="C191" s="160"/>
      <c r="D191" s="160"/>
      <c r="E191" s="145"/>
      <c r="F191" s="145"/>
    </row>
    <row r="192" spans="1:6" s="161" customFormat="1" x14ac:dyDescent="0.25">
      <c r="A192" s="145"/>
      <c r="B192" s="145"/>
      <c r="C192" s="160"/>
      <c r="D192" s="160"/>
      <c r="E192" s="145"/>
      <c r="F192" s="145"/>
    </row>
    <row r="193" spans="1:6" s="161" customFormat="1" x14ac:dyDescent="0.25">
      <c r="A193" s="145"/>
      <c r="B193" s="145"/>
      <c r="C193" s="160"/>
      <c r="D193" s="160"/>
      <c r="E193" s="145"/>
      <c r="F193" s="145"/>
    </row>
    <row r="194" spans="1:6" s="161" customFormat="1" x14ac:dyDescent="0.25">
      <c r="A194" s="145"/>
      <c r="B194" s="145"/>
      <c r="C194" s="160"/>
      <c r="D194" s="160"/>
      <c r="E194" s="145"/>
      <c r="F194" s="145"/>
    </row>
    <row r="195" spans="1:6" s="161" customFormat="1" x14ac:dyDescent="0.25">
      <c r="A195" s="145"/>
      <c r="B195" s="145"/>
      <c r="C195" s="160"/>
      <c r="D195" s="160"/>
      <c r="E195" s="145"/>
      <c r="F195" s="145"/>
    </row>
    <row r="196" spans="1:6" s="161" customFormat="1" x14ac:dyDescent="0.25">
      <c r="A196" s="145"/>
      <c r="B196" s="145"/>
      <c r="C196" s="160"/>
      <c r="D196" s="160"/>
      <c r="E196" s="145"/>
      <c r="F196" s="145"/>
    </row>
    <row r="197" spans="1:6" s="161" customFormat="1" x14ac:dyDescent="0.25">
      <c r="A197" s="145"/>
      <c r="B197" s="145"/>
      <c r="C197" s="160"/>
      <c r="D197" s="160"/>
      <c r="E197" s="145"/>
      <c r="F197" s="145"/>
    </row>
    <row r="198" spans="1:6" s="161" customFormat="1" x14ac:dyDescent="0.25">
      <c r="A198" s="145"/>
      <c r="B198" s="145"/>
      <c r="C198" s="160"/>
      <c r="D198" s="160"/>
      <c r="E198" s="145"/>
      <c r="F198" s="145"/>
    </row>
    <row r="199" spans="1:6" s="161" customFormat="1" x14ac:dyDescent="0.25">
      <c r="A199" s="145"/>
      <c r="B199" s="145"/>
      <c r="C199" s="160"/>
      <c r="D199" s="160"/>
      <c r="E199" s="145"/>
      <c r="F199" s="145"/>
    </row>
    <row r="200" spans="1:6" s="161" customFormat="1" x14ac:dyDescent="0.25">
      <c r="A200" s="145"/>
      <c r="B200" s="145"/>
      <c r="C200" s="160"/>
      <c r="D200" s="160"/>
      <c r="E200" s="145"/>
      <c r="F200" s="145"/>
    </row>
    <row r="201" spans="1:6" s="161" customFormat="1" x14ac:dyDescent="0.25">
      <c r="A201" s="145"/>
      <c r="B201" s="145"/>
      <c r="C201" s="160"/>
      <c r="D201" s="160"/>
      <c r="E201" s="145"/>
      <c r="F201" s="145"/>
    </row>
    <row r="202" spans="1:6" s="161" customFormat="1" x14ac:dyDescent="0.25">
      <c r="A202" s="145"/>
      <c r="B202" s="145"/>
      <c r="C202" s="160"/>
      <c r="D202" s="160"/>
      <c r="E202" s="145"/>
      <c r="F202" s="145"/>
    </row>
    <row r="203" spans="1:6" s="161" customFormat="1" x14ac:dyDescent="0.25">
      <c r="A203" s="145"/>
      <c r="B203" s="145"/>
      <c r="C203" s="160"/>
      <c r="D203" s="160"/>
      <c r="E203" s="145"/>
      <c r="F203" s="145"/>
    </row>
    <row r="204" spans="1:6" s="161" customFormat="1" x14ac:dyDescent="0.25">
      <c r="A204" s="145"/>
      <c r="B204" s="145"/>
      <c r="C204" s="160"/>
      <c r="D204" s="160"/>
      <c r="E204" s="145"/>
      <c r="F204" s="145"/>
    </row>
    <row r="205" spans="1:6" s="161" customFormat="1" x14ac:dyDescent="0.25">
      <c r="A205" s="145"/>
      <c r="B205" s="145"/>
      <c r="C205" s="160"/>
      <c r="D205" s="160"/>
      <c r="E205" s="145"/>
      <c r="F205" s="145"/>
    </row>
    <row r="206" spans="1:6" s="161" customFormat="1" x14ac:dyDescent="0.25">
      <c r="A206" s="145"/>
      <c r="B206" s="145"/>
      <c r="C206" s="160"/>
      <c r="D206" s="160"/>
      <c r="E206" s="145"/>
      <c r="F206" s="145"/>
    </row>
    <row r="207" spans="1:6" s="161" customFormat="1" x14ac:dyDescent="0.25">
      <c r="A207" s="145"/>
      <c r="B207" s="145"/>
      <c r="C207" s="160"/>
      <c r="D207" s="160"/>
      <c r="E207" s="145"/>
      <c r="F207" s="145"/>
    </row>
    <row r="208" spans="1:6" s="161" customFormat="1" x14ac:dyDescent="0.25">
      <c r="A208" s="145"/>
      <c r="B208" s="145"/>
      <c r="C208" s="160"/>
      <c r="D208" s="160"/>
      <c r="E208" s="145"/>
      <c r="F208" s="145"/>
    </row>
    <row r="209" spans="1:6" s="161" customFormat="1" x14ac:dyDescent="0.25">
      <c r="A209" s="145"/>
      <c r="B209" s="145"/>
      <c r="C209" s="160"/>
      <c r="D209" s="160"/>
      <c r="E209" s="145"/>
      <c r="F209" s="145"/>
    </row>
    <row r="210" spans="1:6" s="161" customFormat="1" x14ac:dyDescent="0.25">
      <c r="A210" s="145"/>
      <c r="B210" s="145"/>
      <c r="C210" s="160"/>
      <c r="D210" s="160"/>
      <c r="E210" s="145"/>
      <c r="F210" s="145"/>
    </row>
    <row r="211" spans="1:6" s="161" customFormat="1" x14ac:dyDescent="0.25">
      <c r="A211" s="145"/>
      <c r="B211" s="145"/>
      <c r="C211" s="160"/>
      <c r="D211" s="160"/>
      <c r="E211" s="145"/>
      <c r="F211" s="145"/>
    </row>
    <row r="212" spans="1:6" s="161" customFormat="1" x14ac:dyDescent="0.25">
      <c r="A212" s="145"/>
      <c r="B212" s="145"/>
      <c r="C212" s="160"/>
      <c r="D212" s="160"/>
      <c r="E212" s="145"/>
      <c r="F212" s="145"/>
    </row>
    <row r="213" spans="1:6" s="161" customFormat="1" x14ac:dyDescent="0.25">
      <c r="A213" s="145"/>
      <c r="B213" s="145"/>
      <c r="C213" s="160"/>
      <c r="D213" s="160"/>
      <c r="E213" s="145"/>
      <c r="F213" s="145"/>
    </row>
    <row r="214" spans="1:6" s="161" customFormat="1" x14ac:dyDescent="0.25">
      <c r="A214" s="145"/>
      <c r="B214" s="145"/>
      <c r="C214" s="160"/>
      <c r="D214" s="160"/>
      <c r="E214" s="145"/>
      <c r="F214" s="145"/>
    </row>
    <row r="215" spans="1:6" s="161" customFormat="1" x14ac:dyDescent="0.25">
      <c r="A215" s="145"/>
      <c r="B215" s="145"/>
      <c r="C215" s="160"/>
      <c r="D215" s="160"/>
      <c r="E215" s="145"/>
      <c r="F215" s="145"/>
    </row>
    <row r="216" spans="1:6" s="161" customFormat="1" x14ac:dyDescent="0.25">
      <c r="A216" s="145"/>
      <c r="B216" s="145"/>
      <c r="C216" s="160"/>
      <c r="D216" s="160"/>
      <c r="E216" s="145"/>
      <c r="F216" s="145"/>
    </row>
    <row r="217" spans="1:6" s="161" customFormat="1" x14ac:dyDescent="0.25">
      <c r="A217" s="145"/>
      <c r="B217" s="145"/>
      <c r="C217" s="160"/>
      <c r="D217" s="160"/>
      <c r="E217" s="145"/>
      <c r="F217" s="145"/>
    </row>
    <row r="218" spans="1:6" s="161" customFormat="1" x14ac:dyDescent="0.25">
      <c r="A218" s="145"/>
      <c r="B218" s="145"/>
      <c r="C218" s="160"/>
      <c r="D218" s="160"/>
      <c r="E218" s="145"/>
      <c r="F218" s="145"/>
    </row>
    <row r="219" spans="1:6" s="161" customFormat="1" x14ac:dyDescent="0.25">
      <c r="A219" s="145"/>
      <c r="B219" s="145"/>
      <c r="C219" s="160"/>
      <c r="D219" s="160"/>
      <c r="E219" s="145"/>
      <c r="F219" s="145"/>
    </row>
    <row r="220" spans="1:6" s="161" customFormat="1" x14ac:dyDescent="0.25">
      <c r="A220" s="145"/>
      <c r="B220" s="145"/>
      <c r="C220" s="160"/>
      <c r="D220" s="160"/>
      <c r="E220" s="145"/>
      <c r="F220" s="145"/>
    </row>
    <row r="221" spans="1:6" s="161" customFormat="1" x14ac:dyDescent="0.25">
      <c r="A221" s="145"/>
      <c r="B221" s="145"/>
      <c r="C221" s="160"/>
      <c r="D221" s="160"/>
      <c r="E221" s="145"/>
      <c r="F221" s="145"/>
    </row>
    <row r="222" spans="1:6" s="161" customFormat="1" x14ac:dyDescent="0.25">
      <c r="A222" s="145"/>
      <c r="B222" s="145"/>
      <c r="C222" s="160"/>
      <c r="D222" s="160"/>
      <c r="E222" s="145"/>
      <c r="F222" s="145"/>
    </row>
    <row r="223" spans="1:6" s="161" customFormat="1" x14ac:dyDescent="0.25">
      <c r="A223" s="145"/>
      <c r="B223" s="145"/>
      <c r="C223" s="160"/>
      <c r="D223" s="160"/>
      <c r="E223" s="145"/>
      <c r="F223" s="145"/>
    </row>
    <row r="224" spans="1:6" s="161" customFormat="1" x14ac:dyDescent="0.25">
      <c r="A224" s="145"/>
      <c r="B224" s="145"/>
      <c r="C224" s="160"/>
      <c r="D224" s="160"/>
      <c r="E224" s="145"/>
      <c r="F224" s="145"/>
    </row>
    <row r="225" spans="1:6" s="161" customFormat="1" x14ac:dyDescent="0.25">
      <c r="A225" s="145"/>
      <c r="B225" s="145"/>
      <c r="C225" s="160"/>
      <c r="D225" s="160"/>
      <c r="E225" s="145"/>
      <c r="F225" s="145"/>
    </row>
    <row r="226" spans="1:6" s="161" customFormat="1" x14ac:dyDescent="0.25">
      <c r="A226" s="145"/>
      <c r="B226" s="145"/>
      <c r="C226" s="160"/>
      <c r="D226" s="160"/>
      <c r="E226" s="145"/>
      <c r="F226" s="145"/>
    </row>
    <row r="227" spans="1:6" s="161" customFormat="1" x14ac:dyDescent="0.25">
      <c r="A227" s="145"/>
      <c r="B227" s="145"/>
      <c r="C227" s="160"/>
      <c r="D227" s="160"/>
      <c r="E227" s="145"/>
      <c r="F227" s="145"/>
    </row>
    <row r="228" spans="1:6" s="161" customFormat="1" x14ac:dyDescent="0.25">
      <c r="A228" s="145"/>
      <c r="B228" s="145"/>
      <c r="C228" s="160"/>
      <c r="D228" s="160"/>
      <c r="E228" s="145"/>
      <c r="F228" s="145"/>
    </row>
    <row r="229" spans="1:6" s="161" customFormat="1" x14ac:dyDescent="0.25">
      <c r="A229" s="145"/>
      <c r="B229" s="145"/>
      <c r="C229" s="160"/>
      <c r="D229" s="160"/>
      <c r="E229" s="145"/>
      <c r="F229" s="145"/>
    </row>
    <row r="230" spans="1:6" s="161" customFormat="1" x14ac:dyDescent="0.25">
      <c r="A230" s="145"/>
      <c r="B230" s="145"/>
      <c r="C230" s="160"/>
      <c r="D230" s="160"/>
      <c r="E230" s="145"/>
      <c r="F230" s="145"/>
    </row>
    <row r="231" spans="1:6" s="161" customFormat="1" x14ac:dyDescent="0.25">
      <c r="A231" s="145"/>
      <c r="B231" s="145"/>
      <c r="C231" s="160"/>
      <c r="D231" s="160"/>
      <c r="E231" s="145"/>
      <c r="F231" s="145"/>
    </row>
    <row r="232" spans="1:6" x14ac:dyDescent="0.25">
      <c r="A232" s="105"/>
      <c r="B232" s="145"/>
      <c r="C232" s="77"/>
      <c r="D232" s="78"/>
      <c r="E232" s="79"/>
      <c r="F232" s="79"/>
    </row>
    <row r="233" spans="1:6" x14ac:dyDescent="0.25">
      <c r="A233" s="105"/>
      <c r="B233" s="145"/>
      <c r="C233" s="77"/>
      <c r="D233" s="78"/>
      <c r="E233" s="79"/>
      <c r="F233" s="79"/>
    </row>
    <row r="234" spans="1:6" x14ac:dyDescent="0.25">
      <c r="A234" s="105"/>
      <c r="B234" s="145"/>
      <c r="C234" s="77"/>
      <c r="D234" s="78"/>
      <c r="E234" s="79"/>
      <c r="F234" s="79"/>
    </row>
    <row r="235" spans="1:6" x14ac:dyDescent="0.25">
      <c r="A235" s="105"/>
      <c r="B235" s="145"/>
      <c r="C235" s="77"/>
      <c r="D235" s="78"/>
      <c r="E235" s="79"/>
      <c r="F235" s="79"/>
    </row>
    <row r="236" spans="1:6" x14ac:dyDescent="0.25">
      <c r="A236" s="105"/>
      <c r="B236" s="145"/>
      <c r="C236" s="77"/>
      <c r="D236" s="78"/>
      <c r="E236" s="79"/>
      <c r="F236" s="79"/>
    </row>
    <row r="237" spans="1:6" x14ac:dyDescent="0.25">
      <c r="A237" s="105"/>
      <c r="B237" s="145"/>
      <c r="C237" s="77"/>
      <c r="D237" s="78"/>
      <c r="E237" s="79"/>
      <c r="F237" s="79"/>
    </row>
    <row r="238" spans="1:6" x14ac:dyDescent="0.25">
      <c r="A238" s="105"/>
      <c r="B238" s="145"/>
      <c r="C238" s="77"/>
      <c r="D238" s="78"/>
      <c r="E238" s="79"/>
      <c r="F238" s="79"/>
    </row>
    <row r="239" spans="1:6" x14ac:dyDescent="0.25">
      <c r="A239" s="105"/>
      <c r="B239" s="145"/>
      <c r="C239" s="77"/>
      <c r="D239" s="78"/>
      <c r="E239" s="79"/>
      <c r="F239" s="79"/>
    </row>
    <row r="240" spans="1:6" x14ac:dyDescent="0.25">
      <c r="A240" s="105"/>
      <c r="B240" s="145"/>
      <c r="C240" s="77"/>
      <c r="D240" s="78"/>
      <c r="E240" s="79"/>
      <c r="F240" s="79"/>
    </row>
    <row r="241" spans="1:6" x14ac:dyDescent="0.25">
      <c r="A241" s="105"/>
      <c r="B241" s="145"/>
      <c r="C241" s="77"/>
      <c r="D241" s="78"/>
      <c r="E241" s="79"/>
      <c r="F241" s="79"/>
    </row>
    <row r="242" spans="1:6" x14ac:dyDescent="0.25">
      <c r="A242" s="105"/>
      <c r="B242" s="145"/>
      <c r="C242" s="77"/>
      <c r="D242" s="78"/>
      <c r="E242" s="79"/>
      <c r="F242" s="79"/>
    </row>
    <row r="243" spans="1:6" x14ac:dyDescent="0.25">
      <c r="A243" s="105"/>
      <c r="B243" s="145"/>
      <c r="C243" s="77"/>
      <c r="D243" s="78"/>
      <c r="E243" s="79"/>
      <c r="F243" s="79"/>
    </row>
    <row r="244" spans="1:6" x14ac:dyDescent="0.25">
      <c r="A244" s="105"/>
      <c r="B244" s="145"/>
      <c r="C244" s="77"/>
      <c r="D244" s="78"/>
      <c r="E244" s="79"/>
      <c r="F244" s="79"/>
    </row>
    <row r="245" spans="1:6" x14ac:dyDescent="0.25">
      <c r="A245" s="105"/>
      <c r="B245" s="145"/>
      <c r="C245" s="77"/>
      <c r="D245" s="78"/>
      <c r="E245" s="79"/>
      <c r="F245" s="79"/>
    </row>
    <row r="246" spans="1:6" x14ac:dyDescent="0.25">
      <c r="A246" s="105"/>
      <c r="B246" s="145"/>
      <c r="C246" s="77"/>
      <c r="D246" s="78"/>
      <c r="E246" s="79"/>
      <c r="F246" s="79"/>
    </row>
    <row r="247" spans="1:6" x14ac:dyDescent="0.25">
      <c r="A247" s="105"/>
      <c r="B247" s="145"/>
      <c r="C247" s="77"/>
      <c r="D247" s="78"/>
      <c r="E247" s="79"/>
      <c r="F247" s="79"/>
    </row>
    <row r="248" spans="1:6" x14ac:dyDescent="0.25">
      <c r="A248" s="105"/>
      <c r="B248" s="145"/>
      <c r="C248" s="77"/>
      <c r="D248" s="78"/>
      <c r="E248" s="79"/>
      <c r="F248" s="79"/>
    </row>
    <row r="249" spans="1:6" x14ac:dyDescent="0.25">
      <c r="A249" s="105"/>
      <c r="B249" s="145"/>
      <c r="C249" s="77"/>
      <c r="D249" s="78"/>
      <c r="E249" s="79"/>
      <c r="F249" s="79"/>
    </row>
    <row r="250" spans="1:6" x14ac:dyDescent="0.25">
      <c r="A250" s="105"/>
      <c r="B250" s="145"/>
      <c r="C250" s="77"/>
      <c r="D250" s="78"/>
      <c r="E250" s="79"/>
      <c r="F250" s="79"/>
    </row>
    <row r="251" spans="1:6" x14ac:dyDescent="0.25">
      <c r="A251" s="105"/>
      <c r="B251" s="145"/>
      <c r="C251" s="77"/>
      <c r="D251" s="78"/>
      <c r="E251" s="79"/>
      <c r="F251" s="79"/>
    </row>
    <row r="252" spans="1:6" x14ac:dyDescent="0.25">
      <c r="A252" s="105"/>
      <c r="B252" s="145"/>
      <c r="C252" s="77"/>
      <c r="D252" s="78"/>
      <c r="E252" s="79"/>
      <c r="F252" s="79"/>
    </row>
    <row r="253" spans="1:6" x14ac:dyDescent="0.25">
      <c r="A253" s="105"/>
      <c r="B253" s="145"/>
      <c r="C253" s="77"/>
      <c r="D253" s="78"/>
      <c r="E253" s="79"/>
      <c r="F253" s="79"/>
    </row>
    <row r="254" spans="1:6" x14ac:dyDescent="0.25">
      <c r="A254" s="105"/>
      <c r="B254" s="145"/>
      <c r="C254" s="77"/>
      <c r="D254" s="78"/>
      <c r="E254" s="79"/>
      <c r="F254" s="79"/>
    </row>
    <row r="255" spans="1:6" x14ac:dyDescent="0.25">
      <c r="A255" s="105"/>
      <c r="B255" s="145"/>
      <c r="C255" s="77"/>
      <c r="D255" s="78"/>
      <c r="E255" s="79"/>
      <c r="F255" s="79"/>
    </row>
    <row r="256" spans="1:6" x14ac:dyDescent="0.25">
      <c r="A256" s="105"/>
      <c r="B256" s="145"/>
      <c r="C256" s="77"/>
      <c r="D256" s="78"/>
      <c r="E256" s="79"/>
      <c r="F256" s="79"/>
    </row>
    <row r="257" spans="1:6" x14ac:dyDescent="0.25">
      <c r="A257" s="105"/>
      <c r="B257" s="145"/>
      <c r="C257" s="77"/>
      <c r="D257" s="78"/>
      <c r="E257" s="79"/>
      <c r="F257" s="79"/>
    </row>
    <row r="258" spans="1:6" x14ac:dyDescent="0.25">
      <c r="A258" s="105"/>
      <c r="B258" s="145"/>
      <c r="C258" s="77"/>
      <c r="D258" s="78"/>
      <c r="E258" s="79"/>
      <c r="F258" s="79"/>
    </row>
    <row r="259" spans="1:6" x14ac:dyDescent="0.25">
      <c r="A259" s="105"/>
      <c r="B259" s="145"/>
      <c r="C259" s="77"/>
      <c r="D259" s="78"/>
      <c r="E259" s="79"/>
      <c r="F259" s="79"/>
    </row>
    <row r="260" spans="1:6" x14ac:dyDescent="0.25">
      <c r="A260" s="105"/>
      <c r="B260" s="145"/>
      <c r="C260" s="77"/>
      <c r="D260" s="78"/>
      <c r="E260" s="79"/>
      <c r="F260" s="79"/>
    </row>
    <row r="261" spans="1:6" x14ac:dyDescent="0.25">
      <c r="A261" s="105"/>
      <c r="B261" s="145"/>
      <c r="C261" s="77"/>
      <c r="D261" s="78"/>
      <c r="E261" s="79"/>
      <c r="F261" s="79"/>
    </row>
    <row r="262" spans="1:6" x14ac:dyDescent="0.25">
      <c r="A262" s="105"/>
      <c r="B262" s="145"/>
      <c r="C262" s="77"/>
      <c r="D262" s="78"/>
      <c r="E262" s="79"/>
      <c r="F262" s="79"/>
    </row>
    <row r="263" spans="1:6" x14ac:dyDescent="0.25">
      <c r="A263" s="105"/>
      <c r="B263" s="145"/>
      <c r="C263" s="77"/>
      <c r="D263" s="78"/>
      <c r="E263" s="79"/>
      <c r="F263" s="79"/>
    </row>
    <row r="264" spans="1:6" x14ac:dyDescent="0.25">
      <c r="A264" s="105"/>
      <c r="B264" s="145"/>
      <c r="C264" s="77"/>
      <c r="D264" s="78"/>
      <c r="E264" s="79"/>
      <c r="F264" s="79"/>
    </row>
    <row r="265" spans="1:6" x14ac:dyDescent="0.25">
      <c r="A265" s="105"/>
      <c r="B265" s="145"/>
      <c r="C265" s="77"/>
      <c r="D265" s="78"/>
      <c r="E265" s="79"/>
      <c r="F265" s="79"/>
    </row>
    <row r="266" spans="1:6" x14ac:dyDescent="0.25">
      <c r="A266" s="105"/>
      <c r="B266" s="145"/>
      <c r="C266" s="77"/>
      <c r="D266" s="78"/>
      <c r="E266" s="79"/>
      <c r="F266" s="79"/>
    </row>
    <row r="267" spans="1:6" x14ac:dyDescent="0.25">
      <c r="A267" s="105"/>
      <c r="B267" s="145"/>
      <c r="C267" s="77"/>
      <c r="D267" s="78"/>
      <c r="E267" s="79"/>
      <c r="F267" s="79"/>
    </row>
    <row r="268" spans="1:6" x14ac:dyDescent="0.25">
      <c r="A268" s="105"/>
      <c r="B268" s="145"/>
      <c r="C268" s="77"/>
      <c r="D268" s="78"/>
      <c r="E268" s="79"/>
      <c r="F268" s="79"/>
    </row>
    <row r="269" spans="1:6" x14ac:dyDescent="0.25">
      <c r="A269" s="105"/>
      <c r="B269" s="145"/>
      <c r="C269" s="77"/>
      <c r="D269" s="78"/>
      <c r="E269" s="79"/>
      <c r="F269" s="79"/>
    </row>
    <row r="270" spans="1:6" x14ac:dyDescent="0.25">
      <c r="A270" s="105"/>
      <c r="B270" s="145"/>
      <c r="C270" s="77"/>
      <c r="D270" s="78"/>
      <c r="E270" s="79"/>
      <c r="F270" s="79"/>
    </row>
    <row r="271" spans="1:6" x14ac:dyDescent="0.25">
      <c r="A271" s="105"/>
      <c r="B271" s="145"/>
      <c r="C271" s="77"/>
      <c r="D271" s="78"/>
      <c r="E271" s="79"/>
      <c r="F271" s="79"/>
    </row>
    <row r="272" spans="1:6" x14ac:dyDescent="0.25">
      <c r="A272" s="105"/>
      <c r="B272" s="145"/>
      <c r="C272" s="77"/>
      <c r="D272" s="78"/>
      <c r="E272" s="79"/>
      <c r="F272" s="79"/>
    </row>
    <row r="273" spans="1:6" x14ac:dyDescent="0.25">
      <c r="A273" s="105"/>
      <c r="B273" s="145"/>
      <c r="C273" s="77"/>
      <c r="D273" s="78"/>
      <c r="E273" s="79"/>
      <c r="F273" s="79"/>
    </row>
    <row r="274" spans="1:6" x14ac:dyDescent="0.25">
      <c r="A274" s="105"/>
      <c r="B274" s="145"/>
      <c r="C274" s="77"/>
      <c r="D274" s="78"/>
      <c r="E274" s="79"/>
      <c r="F274" s="79"/>
    </row>
    <row r="275" spans="1:6" x14ac:dyDescent="0.25">
      <c r="A275" s="105"/>
      <c r="B275" s="145"/>
      <c r="C275" s="77"/>
      <c r="D275" s="78"/>
      <c r="E275" s="79"/>
      <c r="F275" s="79"/>
    </row>
    <row r="276" spans="1:6" x14ac:dyDescent="0.25">
      <c r="A276" s="105"/>
      <c r="B276" s="145"/>
      <c r="C276" s="77"/>
      <c r="D276" s="78"/>
      <c r="E276" s="79"/>
      <c r="F276" s="79"/>
    </row>
    <row r="277" spans="1:6" x14ac:dyDescent="0.25">
      <c r="A277" s="105"/>
      <c r="B277" s="145"/>
      <c r="C277" s="77"/>
      <c r="D277" s="78"/>
      <c r="E277" s="79"/>
      <c r="F277" s="79"/>
    </row>
    <row r="278" spans="1:6" x14ac:dyDescent="0.25">
      <c r="A278" s="105"/>
      <c r="B278" s="145"/>
      <c r="C278" s="77"/>
      <c r="D278" s="78"/>
      <c r="E278" s="79"/>
      <c r="F278" s="79"/>
    </row>
    <row r="279" spans="1:6" x14ac:dyDescent="0.25">
      <c r="A279" s="105"/>
      <c r="B279" s="145"/>
      <c r="C279" s="77"/>
      <c r="D279" s="78"/>
      <c r="E279" s="79"/>
      <c r="F279" s="79"/>
    </row>
    <row r="280" spans="1:6" x14ac:dyDescent="0.25">
      <c r="A280" s="105"/>
      <c r="B280" s="145"/>
      <c r="C280" s="77"/>
      <c r="D280" s="78"/>
      <c r="E280" s="79"/>
      <c r="F280" s="79"/>
    </row>
    <row r="281" spans="1:6" x14ac:dyDescent="0.25">
      <c r="A281" s="105"/>
      <c r="B281" s="145"/>
      <c r="C281" s="77"/>
      <c r="D281" s="78"/>
      <c r="E281" s="79"/>
      <c r="F281" s="79"/>
    </row>
    <row r="282" spans="1:6" x14ac:dyDescent="0.25">
      <c r="A282" s="105"/>
      <c r="B282" s="145"/>
      <c r="C282" s="77"/>
      <c r="D282" s="78"/>
      <c r="E282" s="79"/>
      <c r="F282" s="79"/>
    </row>
    <row r="283" spans="1:6" x14ac:dyDescent="0.25">
      <c r="A283" s="105"/>
      <c r="B283" s="145"/>
      <c r="C283" s="77"/>
      <c r="D283" s="78"/>
      <c r="E283" s="79"/>
      <c r="F283" s="79"/>
    </row>
    <row r="284" spans="1:6" x14ac:dyDescent="0.25">
      <c r="A284" s="105"/>
      <c r="B284" s="145"/>
      <c r="C284" s="77"/>
      <c r="D284" s="78"/>
      <c r="E284" s="79"/>
      <c r="F284" s="79"/>
    </row>
    <row r="285" spans="1:6" x14ac:dyDescent="0.25">
      <c r="A285" s="105"/>
      <c r="B285" s="145"/>
      <c r="C285" s="77"/>
      <c r="D285" s="78"/>
      <c r="E285" s="79"/>
      <c r="F285" s="79"/>
    </row>
    <row r="286" spans="1:6" x14ac:dyDescent="0.25">
      <c r="A286" s="105"/>
      <c r="B286" s="145"/>
      <c r="C286" s="77"/>
      <c r="D286" s="78"/>
      <c r="E286" s="79"/>
      <c r="F286" s="79"/>
    </row>
    <row r="287" spans="1:6" x14ac:dyDescent="0.25">
      <c r="A287" s="105"/>
      <c r="B287" s="145"/>
      <c r="C287" s="77"/>
      <c r="D287" s="78"/>
      <c r="E287" s="79"/>
      <c r="F287" s="79"/>
    </row>
    <row r="288" spans="1:6" x14ac:dyDescent="0.25">
      <c r="A288" s="105"/>
      <c r="B288" s="145"/>
      <c r="C288" s="77"/>
      <c r="D288" s="78"/>
      <c r="E288" s="79"/>
      <c r="F288" s="79"/>
    </row>
    <row r="289" spans="1:6" x14ac:dyDescent="0.25">
      <c r="A289" s="105"/>
      <c r="B289" s="145"/>
      <c r="C289" s="77"/>
      <c r="D289" s="78"/>
      <c r="E289" s="79"/>
      <c r="F289" s="79"/>
    </row>
    <row r="290" spans="1:6" x14ac:dyDescent="0.25">
      <c r="A290" s="105"/>
      <c r="B290" s="145"/>
      <c r="C290" s="77"/>
      <c r="D290" s="78"/>
      <c r="E290" s="79"/>
      <c r="F290" s="79"/>
    </row>
    <row r="291" spans="1:6" x14ac:dyDescent="0.25">
      <c r="A291" s="105"/>
      <c r="B291" s="145"/>
      <c r="C291" s="77"/>
      <c r="D291" s="78"/>
      <c r="E291" s="79"/>
      <c r="F291" s="79"/>
    </row>
    <row r="292" spans="1:6" x14ac:dyDescent="0.25">
      <c r="A292" s="105"/>
      <c r="B292" s="145"/>
      <c r="C292" s="77"/>
      <c r="D292" s="78"/>
      <c r="E292" s="79"/>
      <c r="F292" s="79"/>
    </row>
    <row r="293" spans="1:6" x14ac:dyDescent="0.25">
      <c r="A293" s="105"/>
      <c r="B293" s="145"/>
      <c r="C293" s="77"/>
      <c r="D293" s="78"/>
      <c r="E293" s="79"/>
      <c r="F293" s="79"/>
    </row>
    <row r="294" spans="1:6" x14ac:dyDescent="0.25">
      <c r="A294" s="105"/>
      <c r="B294" s="145"/>
      <c r="C294" s="77"/>
      <c r="D294" s="78"/>
      <c r="E294" s="79"/>
      <c r="F294" s="79"/>
    </row>
    <row r="295" spans="1:6" x14ac:dyDescent="0.25">
      <c r="A295" s="105"/>
      <c r="B295" s="145"/>
      <c r="C295" s="77"/>
      <c r="D295" s="78"/>
      <c r="E295" s="79"/>
      <c r="F295" s="79"/>
    </row>
    <row r="296" spans="1:6" x14ac:dyDescent="0.25">
      <c r="A296" s="105"/>
      <c r="B296" s="145"/>
      <c r="C296" s="77"/>
      <c r="D296" s="78"/>
      <c r="E296" s="79"/>
      <c r="F296" s="79"/>
    </row>
    <row r="297" spans="1:6" x14ac:dyDescent="0.25">
      <c r="A297" s="105"/>
      <c r="B297" s="145"/>
      <c r="C297" s="77"/>
      <c r="D297" s="78"/>
      <c r="E297" s="79"/>
      <c r="F297" s="79"/>
    </row>
    <row r="298" spans="1:6" x14ac:dyDescent="0.25">
      <c r="A298" s="105"/>
      <c r="B298" s="145"/>
      <c r="C298" s="77"/>
      <c r="D298" s="78"/>
      <c r="E298" s="79"/>
      <c r="F298" s="79"/>
    </row>
    <row r="299" spans="1:6" x14ac:dyDescent="0.25">
      <c r="A299" s="105"/>
      <c r="B299" s="145"/>
      <c r="C299" s="77"/>
      <c r="D299" s="78"/>
      <c r="E299" s="79"/>
      <c r="F299" s="79"/>
    </row>
    <row r="300" spans="1:6" x14ac:dyDescent="0.25">
      <c r="A300" s="105"/>
      <c r="B300" s="145"/>
      <c r="C300" s="77"/>
      <c r="D300" s="78"/>
      <c r="E300" s="79"/>
      <c r="F300" s="79"/>
    </row>
    <row r="301" spans="1:6" x14ac:dyDescent="0.25">
      <c r="A301" s="105"/>
      <c r="B301" s="145"/>
      <c r="C301" s="77"/>
      <c r="D301" s="78"/>
      <c r="E301" s="79"/>
      <c r="F301" s="79"/>
    </row>
    <row r="302" spans="1:6" x14ac:dyDescent="0.25">
      <c r="A302" s="105"/>
      <c r="B302" s="145"/>
      <c r="C302" s="77"/>
      <c r="D302" s="78"/>
      <c r="E302" s="79"/>
      <c r="F302" s="79"/>
    </row>
    <row r="303" spans="1:6" x14ac:dyDescent="0.25">
      <c r="A303" s="105"/>
      <c r="B303" s="145"/>
      <c r="C303" s="77"/>
      <c r="D303" s="78"/>
      <c r="E303" s="79"/>
      <c r="F303" s="79"/>
    </row>
    <row r="304" spans="1:6" x14ac:dyDescent="0.25">
      <c r="A304" s="105"/>
      <c r="B304" s="145"/>
      <c r="C304" s="77"/>
      <c r="D304" s="78"/>
      <c r="E304" s="79"/>
      <c r="F304" s="79"/>
    </row>
    <row r="305" spans="1:6" x14ac:dyDescent="0.25">
      <c r="A305" s="105"/>
      <c r="B305" s="145"/>
      <c r="C305" s="77"/>
      <c r="D305" s="78"/>
      <c r="E305" s="79"/>
      <c r="F305" s="79"/>
    </row>
    <row r="306" spans="1:6" x14ac:dyDescent="0.25">
      <c r="A306" s="105"/>
      <c r="B306" s="145"/>
      <c r="C306" s="77"/>
      <c r="D306" s="78"/>
      <c r="E306" s="79"/>
      <c r="F306" s="79"/>
    </row>
    <row r="307" spans="1:6" x14ac:dyDescent="0.25">
      <c r="A307" s="105"/>
      <c r="B307" s="145"/>
      <c r="C307" s="77"/>
      <c r="D307" s="78"/>
      <c r="E307" s="79"/>
      <c r="F307" s="79"/>
    </row>
    <row r="308" spans="1:6" x14ac:dyDescent="0.25">
      <c r="A308" s="105"/>
      <c r="B308" s="145"/>
      <c r="C308" s="77"/>
      <c r="D308" s="78"/>
      <c r="E308" s="79"/>
      <c r="F308" s="79"/>
    </row>
    <row r="309" spans="1:6" x14ac:dyDescent="0.25">
      <c r="A309" s="105"/>
      <c r="B309" s="145"/>
      <c r="C309" s="77"/>
      <c r="D309" s="78"/>
      <c r="E309" s="79"/>
      <c r="F309" s="79"/>
    </row>
    <row r="310" spans="1:6" x14ac:dyDescent="0.25">
      <c r="A310" s="105"/>
      <c r="B310" s="145"/>
      <c r="C310" s="77"/>
      <c r="D310" s="78"/>
      <c r="E310" s="79"/>
      <c r="F310" s="79"/>
    </row>
    <row r="311" spans="1:6" x14ac:dyDescent="0.25">
      <c r="A311" s="105"/>
      <c r="B311" s="145"/>
      <c r="C311" s="77"/>
      <c r="D311" s="78"/>
      <c r="E311" s="79"/>
      <c r="F311" s="79"/>
    </row>
    <row r="312" spans="1:6" x14ac:dyDescent="0.25">
      <c r="A312" s="105"/>
      <c r="B312" s="145"/>
      <c r="C312" s="77"/>
      <c r="D312" s="78"/>
      <c r="E312" s="79"/>
      <c r="F312" s="79"/>
    </row>
    <row r="313" spans="1:6" x14ac:dyDescent="0.25">
      <c r="A313" s="105"/>
      <c r="B313" s="145"/>
      <c r="C313" s="77"/>
      <c r="D313" s="78"/>
      <c r="E313" s="79"/>
      <c r="F313" s="79"/>
    </row>
    <row r="314" spans="1:6" x14ac:dyDescent="0.25">
      <c r="A314" s="105"/>
      <c r="B314" s="145"/>
      <c r="C314" s="77"/>
      <c r="D314" s="78"/>
      <c r="E314" s="79"/>
      <c r="F314" s="79"/>
    </row>
    <row r="315" spans="1:6" x14ac:dyDescent="0.25">
      <c r="A315" s="105"/>
      <c r="B315" s="145"/>
      <c r="C315" s="77"/>
      <c r="D315" s="78"/>
      <c r="E315" s="79"/>
      <c r="F315" s="79"/>
    </row>
    <row r="316" spans="1:6" x14ac:dyDescent="0.25">
      <c r="A316" s="105"/>
      <c r="B316" s="145"/>
      <c r="C316" s="77"/>
      <c r="D316" s="78"/>
      <c r="E316" s="79"/>
      <c r="F316" s="79"/>
    </row>
    <row r="317" spans="1:6" x14ac:dyDescent="0.25">
      <c r="A317" s="105"/>
      <c r="B317" s="145"/>
      <c r="C317" s="77"/>
      <c r="D317" s="78"/>
      <c r="E317" s="79"/>
      <c r="F317" s="79"/>
    </row>
    <row r="318" spans="1:6" x14ac:dyDescent="0.25">
      <c r="A318" s="105"/>
      <c r="B318" s="145"/>
      <c r="C318" s="77"/>
      <c r="D318" s="78"/>
      <c r="E318" s="79"/>
      <c r="F318" s="79"/>
    </row>
    <row r="319" spans="1:6" x14ac:dyDescent="0.25">
      <c r="A319" s="105"/>
      <c r="B319" s="145"/>
      <c r="C319" s="77"/>
      <c r="D319" s="78"/>
      <c r="E319" s="79"/>
      <c r="F319" s="79"/>
    </row>
    <row r="320" spans="1:6" x14ac:dyDescent="0.25">
      <c r="A320" s="105"/>
      <c r="B320" s="145"/>
      <c r="C320" s="77"/>
      <c r="D320" s="78"/>
      <c r="E320" s="79"/>
      <c r="F320" s="79"/>
    </row>
    <row r="321" spans="1:6" x14ac:dyDescent="0.25">
      <c r="A321" s="105"/>
      <c r="B321" s="145"/>
      <c r="C321" s="77"/>
      <c r="D321" s="78"/>
      <c r="E321" s="79"/>
      <c r="F321" s="79"/>
    </row>
    <row r="322" spans="1:6" x14ac:dyDescent="0.25">
      <c r="A322" s="105"/>
      <c r="B322" s="145"/>
      <c r="C322" s="77"/>
      <c r="D322" s="78"/>
      <c r="E322" s="79"/>
      <c r="F322" s="79"/>
    </row>
    <row r="323" spans="1:6" x14ac:dyDescent="0.25">
      <c r="A323" s="105"/>
      <c r="B323" s="145"/>
      <c r="C323" s="77"/>
      <c r="D323" s="78"/>
      <c r="E323" s="79"/>
      <c r="F323" s="79"/>
    </row>
    <row r="324" spans="1:6" x14ac:dyDescent="0.25">
      <c r="A324" s="105"/>
      <c r="B324" s="145"/>
      <c r="C324" s="77"/>
      <c r="D324" s="78"/>
      <c r="E324" s="79"/>
      <c r="F324" s="79"/>
    </row>
    <row r="325" spans="1:6" x14ac:dyDescent="0.25">
      <c r="A325" s="105"/>
      <c r="B325" s="145"/>
      <c r="C325" s="77"/>
      <c r="D325" s="78"/>
      <c r="E325" s="79"/>
      <c r="F325" s="79"/>
    </row>
    <row r="326" spans="1:6" x14ac:dyDescent="0.25">
      <c r="A326" s="105"/>
      <c r="B326" s="145"/>
      <c r="C326" s="77"/>
      <c r="D326" s="78"/>
      <c r="E326" s="79"/>
      <c r="F326" s="79"/>
    </row>
    <row r="327" spans="1:6" x14ac:dyDescent="0.25">
      <c r="A327" s="105"/>
      <c r="B327" s="145"/>
      <c r="C327" s="77"/>
      <c r="D327" s="78"/>
      <c r="E327" s="79"/>
      <c r="F327" s="79"/>
    </row>
    <row r="328" spans="1:6" x14ac:dyDescent="0.25">
      <c r="A328" s="105"/>
      <c r="B328" s="145"/>
      <c r="C328" s="77"/>
      <c r="D328" s="78"/>
      <c r="E328" s="79"/>
      <c r="F328" s="79"/>
    </row>
    <row r="329" spans="1:6" x14ac:dyDescent="0.25">
      <c r="A329" s="105"/>
      <c r="B329" s="145"/>
      <c r="C329" s="77"/>
      <c r="D329" s="78"/>
      <c r="E329" s="79"/>
      <c r="F329" s="79"/>
    </row>
    <row r="330" spans="1:6" x14ac:dyDescent="0.25">
      <c r="A330" s="105"/>
      <c r="B330" s="145"/>
      <c r="C330" s="77"/>
      <c r="D330" s="78"/>
      <c r="E330" s="79"/>
      <c r="F330" s="79"/>
    </row>
    <row r="331" spans="1:6" x14ac:dyDescent="0.25">
      <c r="A331" s="105"/>
      <c r="B331" s="145"/>
      <c r="C331" s="77"/>
      <c r="D331" s="78"/>
      <c r="E331" s="79"/>
      <c r="F331" s="79"/>
    </row>
    <row r="332" spans="1:6" x14ac:dyDescent="0.25">
      <c r="A332" s="105"/>
      <c r="B332" s="145"/>
      <c r="C332" s="77"/>
      <c r="D332" s="78"/>
      <c r="E332" s="79"/>
      <c r="F332" s="79"/>
    </row>
    <row r="333" spans="1:6" x14ac:dyDescent="0.25">
      <c r="A333" s="105"/>
      <c r="B333" s="145"/>
      <c r="C333" s="77"/>
      <c r="D333" s="78"/>
      <c r="E333" s="79"/>
      <c r="F333" s="79"/>
    </row>
    <row r="334" spans="1:6" x14ac:dyDescent="0.25">
      <c r="A334" s="105"/>
      <c r="B334" s="145"/>
      <c r="C334" s="77"/>
      <c r="D334" s="78"/>
      <c r="E334" s="79"/>
      <c r="F334" s="79"/>
    </row>
    <row r="335" spans="1:6" x14ac:dyDescent="0.25">
      <c r="A335" s="105"/>
      <c r="B335" s="145"/>
      <c r="C335" s="77"/>
      <c r="D335" s="78"/>
      <c r="E335" s="79"/>
      <c r="F335" s="79"/>
    </row>
    <row r="336" spans="1:6" x14ac:dyDescent="0.25">
      <c r="A336" s="105"/>
      <c r="B336" s="145"/>
      <c r="C336" s="77"/>
      <c r="D336" s="78"/>
      <c r="E336" s="79"/>
      <c r="F336" s="79"/>
    </row>
    <row r="337" spans="1:6" x14ac:dyDescent="0.25">
      <c r="A337" s="105"/>
      <c r="B337" s="145"/>
      <c r="C337" s="77"/>
      <c r="D337" s="78"/>
      <c r="E337" s="79"/>
      <c r="F337" s="79"/>
    </row>
    <row r="338" spans="1:6" x14ac:dyDescent="0.25">
      <c r="A338" s="105"/>
      <c r="B338" s="145"/>
      <c r="C338" s="77"/>
      <c r="D338" s="78"/>
      <c r="E338" s="79"/>
      <c r="F338" s="79"/>
    </row>
    <row r="339" spans="1:6" x14ac:dyDescent="0.25">
      <c r="A339" s="105"/>
      <c r="B339" s="145"/>
      <c r="C339" s="77"/>
      <c r="D339" s="78"/>
      <c r="E339" s="79"/>
      <c r="F339" s="79"/>
    </row>
    <row r="340" spans="1:6" x14ac:dyDescent="0.25">
      <c r="A340" s="105"/>
      <c r="B340" s="145"/>
      <c r="C340" s="77"/>
      <c r="D340" s="78"/>
      <c r="E340" s="79"/>
      <c r="F340" s="79"/>
    </row>
    <row r="341" spans="1:6" x14ac:dyDescent="0.25">
      <c r="A341" s="105"/>
      <c r="B341" s="145"/>
      <c r="C341" s="77"/>
      <c r="D341" s="78"/>
      <c r="E341" s="79"/>
      <c r="F341" s="79"/>
    </row>
    <row r="342" spans="1:6" x14ac:dyDescent="0.25">
      <c r="A342" s="105"/>
      <c r="B342" s="145"/>
      <c r="C342" s="77"/>
      <c r="D342" s="78"/>
      <c r="E342" s="79"/>
      <c r="F342" s="79"/>
    </row>
    <row r="343" spans="1:6" x14ac:dyDescent="0.25">
      <c r="A343" s="105"/>
      <c r="B343" s="145"/>
      <c r="C343" s="77"/>
      <c r="D343" s="78"/>
      <c r="E343" s="79"/>
      <c r="F343" s="79"/>
    </row>
    <row r="344" spans="1:6" x14ac:dyDescent="0.25">
      <c r="A344" s="105"/>
      <c r="B344" s="145"/>
      <c r="C344" s="77"/>
      <c r="D344" s="78"/>
      <c r="E344" s="79"/>
      <c r="F344" s="79"/>
    </row>
    <row r="345" spans="1:6" x14ac:dyDescent="0.25">
      <c r="A345" s="105"/>
      <c r="B345" s="145"/>
      <c r="C345" s="77"/>
      <c r="D345" s="78"/>
      <c r="E345" s="79"/>
      <c r="F345" s="79"/>
    </row>
    <row r="346" spans="1:6" x14ac:dyDescent="0.25">
      <c r="A346" s="105"/>
      <c r="B346" s="145"/>
      <c r="C346" s="77"/>
      <c r="D346" s="78"/>
      <c r="E346" s="79"/>
      <c r="F346" s="79"/>
    </row>
    <row r="347" spans="1:6" x14ac:dyDescent="0.25">
      <c r="A347" s="105"/>
      <c r="B347" s="145"/>
      <c r="C347" s="77"/>
      <c r="D347" s="78"/>
      <c r="E347" s="79"/>
      <c r="F347" s="79"/>
    </row>
    <row r="348" spans="1:6" x14ac:dyDescent="0.25">
      <c r="A348" s="105"/>
      <c r="B348" s="145"/>
      <c r="C348" s="77"/>
      <c r="D348" s="78"/>
      <c r="E348" s="79"/>
      <c r="F348" s="79"/>
    </row>
    <row r="349" spans="1:6" x14ac:dyDescent="0.25">
      <c r="A349" s="105"/>
      <c r="B349" s="145"/>
      <c r="C349" s="77"/>
      <c r="D349" s="78"/>
      <c r="E349" s="79"/>
      <c r="F349" s="79"/>
    </row>
    <row r="350" spans="1:6" x14ac:dyDescent="0.25">
      <c r="A350" s="105"/>
      <c r="B350" s="145"/>
      <c r="C350" s="77"/>
      <c r="D350" s="78"/>
      <c r="E350" s="79"/>
      <c r="F350" s="79"/>
    </row>
    <row r="351" spans="1:6" x14ac:dyDescent="0.25">
      <c r="A351" s="105"/>
      <c r="B351" s="145"/>
      <c r="C351" s="77"/>
      <c r="D351" s="78"/>
      <c r="E351" s="79"/>
      <c r="F351" s="79"/>
    </row>
    <row r="352" spans="1:6" x14ac:dyDescent="0.25">
      <c r="A352" s="105"/>
      <c r="B352" s="145"/>
      <c r="C352" s="77"/>
      <c r="D352" s="78"/>
      <c r="E352" s="79"/>
      <c r="F352" s="79"/>
    </row>
    <row r="353" spans="1:6" x14ac:dyDescent="0.25">
      <c r="A353" s="105"/>
      <c r="B353" s="145"/>
      <c r="C353" s="77"/>
      <c r="D353" s="78"/>
      <c r="E353" s="79"/>
      <c r="F353" s="79"/>
    </row>
    <row r="354" spans="1:6" x14ac:dyDescent="0.25">
      <c r="A354" s="105"/>
      <c r="B354" s="145"/>
      <c r="C354" s="77"/>
      <c r="D354" s="78"/>
      <c r="E354" s="79"/>
      <c r="F354" s="79"/>
    </row>
    <row r="355" spans="1:6" x14ac:dyDescent="0.25">
      <c r="A355" s="105"/>
      <c r="B355" s="145"/>
      <c r="C355" s="77"/>
      <c r="D355" s="78"/>
      <c r="E355" s="79"/>
      <c r="F355" s="79"/>
    </row>
    <row r="356" spans="1:6" x14ac:dyDescent="0.25">
      <c r="A356" s="105"/>
      <c r="B356" s="145"/>
      <c r="C356" s="77"/>
      <c r="D356" s="78"/>
      <c r="E356" s="79"/>
      <c r="F356" s="79"/>
    </row>
    <row r="357" spans="1:6" x14ac:dyDescent="0.25">
      <c r="A357" s="105"/>
      <c r="B357" s="145"/>
      <c r="C357" s="77"/>
      <c r="D357" s="78"/>
      <c r="E357" s="79"/>
      <c r="F357" s="79"/>
    </row>
    <row r="358" spans="1:6" x14ac:dyDescent="0.25">
      <c r="A358" s="105"/>
      <c r="B358" s="145"/>
      <c r="C358" s="77"/>
      <c r="D358" s="78"/>
      <c r="E358" s="79"/>
      <c r="F358" s="79"/>
    </row>
    <row r="359" spans="1:6" x14ac:dyDescent="0.25">
      <c r="A359" s="105"/>
      <c r="B359" s="145"/>
      <c r="C359" s="77"/>
      <c r="D359" s="78"/>
      <c r="E359" s="79"/>
      <c r="F359" s="79"/>
    </row>
    <row r="360" spans="1:6" x14ac:dyDescent="0.25">
      <c r="A360" s="105"/>
      <c r="B360" s="145"/>
      <c r="C360" s="77"/>
      <c r="D360" s="78"/>
      <c r="E360" s="79"/>
      <c r="F360" s="79"/>
    </row>
    <row r="361" spans="1:6" x14ac:dyDescent="0.25">
      <c r="A361" s="105"/>
      <c r="B361" s="145"/>
      <c r="C361" s="77"/>
      <c r="D361" s="78"/>
      <c r="E361" s="79"/>
      <c r="F361" s="79"/>
    </row>
    <row r="362" spans="1:6" x14ac:dyDescent="0.25">
      <c r="A362" s="105"/>
      <c r="B362" s="145"/>
      <c r="C362" s="77"/>
      <c r="D362" s="78"/>
      <c r="E362" s="79"/>
      <c r="F362" s="79"/>
    </row>
    <row r="363" spans="1:6" x14ac:dyDescent="0.25">
      <c r="A363" s="105"/>
      <c r="B363" s="145"/>
      <c r="C363" s="77"/>
      <c r="D363" s="78"/>
      <c r="E363" s="79"/>
      <c r="F363" s="79"/>
    </row>
    <row r="364" spans="1:6" x14ac:dyDescent="0.25">
      <c r="A364" s="105"/>
      <c r="B364" s="145"/>
      <c r="C364" s="77"/>
      <c r="D364" s="78"/>
      <c r="E364" s="79"/>
      <c r="F364" s="79"/>
    </row>
    <row r="365" spans="1:6" x14ac:dyDescent="0.25">
      <c r="A365" s="105"/>
      <c r="B365" s="145"/>
      <c r="C365" s="77"/>
      <c r="D365" s="78"/>
      <c r="E365" s="79"/>
      <c r="F365" s="79"/>
    </row>
    <row r="366" spans="1:6" x14ac:dyDescent="0.25">
      <c r="A366" s="105"/>
      <c r="B366" s="145"/>
      <c r="C366" s="77"/>
      <c r="D366" s="78"/>
      <c r="E366" s="79"/>
      <c r="F366" s="79"/>
    </row>
    <row r="367" spans="1:6" x14ac:dyDescent="0.25">
      <c r="A367" s="105"/>
      <c r="B367" s="145"/>
      <c r="C367" s="77"/>
      <c r="D367" s="78"/>
      <c r="E367" s="79"/>
      <c r="F367" s="79"/>
    </row>
    <row r="368" spans="1:6" x14ac:dyDescent="0.25">
      <c r="A368" s="105"/>
      <c r="B368" s="145"/>
      <c r="C368" s="77"/>
      <c r="D368" s="78"/>
      <c r="E368" s="79"/>
      <c r="F368" s="79"/>
    </row>
    <row r="369" spans="1:6" x14ac:dyDescent="0.25">
      <c r="A369" s="105"/>
      <c r="B369" s="145"/>
      <c r="C369" s="77"/>
      <c r="D369" s="78"/>
      <c r="E369" s="79"/>
      <c r="F369" s="79"/>
    </row>
    <row r="370" spans="1:6" x14ac:dyDescent="0.25">
      <c r="A370" s="105"/>
      <c r="B370" s="145"/>
      <c r="C370" s="77"/>
      <c r="D370" s="78"/>
      <c r="E370" s="79"/>
      <c r="F370" s="79"/>
    </row>
    <row r="371" spans="1:6" x14ac:dyDescent="0.25">
      <c r="A371" s="105"/>
      <c r="B371" s="145"/>
      <c r="C371" s="77"/>
      <c r="D371" s="78"/>
      <c r="E371" s="79"/>
      <c r="F371" s="79"/>
    </row>
    <row r="372" spans="1:6" x14ac:dyDescent="0.25">
      <c r="A372" s="105"/>
      <c r="B372" s="145"/>
      <c r="C372" s="77"/>
      <c r="D372" s="78"/>
      <c r="E372" s="79"/>
      <c r="F372" s="79"/>
    </row>
    <row r="373" spans="1:6" x14ac:dyDescent="0.25">
      <c r="A373" s="105"/>
      <c r="B373" s="145"/>
      <c r="C373" s="77"/>
      <c r="D373" s="78"/>
      <c r="E373" s="79"/>
      <c r="F373" s="79"/>
    </row>
    <row r="374" spans="1:6" x14ac:dyDescent="0.25">
      <c r="A374" s="105"/>
      <c r="B374" s="145"/>
      <c r="C374" s="77"/>
      <c r="D374" s="78"/>
      <c r="E374" s="79"/>
      <c r="F374" s="79"/>
    </row>
    <row r="375" spans="1:6" x14ac:dyDescent="0.25">
      <c r="A375" s="105"/>
      <c r="B375" s="145"/>
      <c r="C375" s="77"/>
      <c r="D375" s="78"/>
      <c r="E375" s="79"/>
      <c r="F375" s="79"/>
    </row>
    <row r="376" spans="1:6" x14ac:dyDescent="0.25">
      <c r="A376" s="105"/>
      <c r="B376" s="145"/>
      <c r="C376" s="77"/>
      <c r="D376" s="78"/>
      <c r="E376" s="79"/>
      <c r="F376" s="79"/>
    </row>
    <row r="377" spans="1:6" x14ac:dyDescent="0.25">
      <c r="A377" s="105"/>
      <c r="B377" s="145"/>
      <c r="C377" s="77"/>
      <c r="D377" s="78"/>
      <c r="E377" s="79"/>
      <c r="F377" s="79"/>
    </row>
    <row r="378" spans="1:6" x14ac:dyDescent="0.25">
      <c r="A378" s="105"/>
      <c r="B378" s="145"/>
      <c r="C378" s="77"/>
      <c r="D378" s="78"/>
      <c r="E378" s="79"/>
      <c r="F378" s="79"/>
    </row>
    <row r="379" spans="1:6" x14ac:dyDescent="0.25">
      <c r="A379" s="105"/>
      <c r="B379" s="145"/>
      <c r="C379" s="77"/>
      <c r="D379" s="78"/>
      <c r="E379" s="79"/>
      <c r="F379" s="79"/>
    </row>
    <row r="380" spans="1:6" x14ac:dyDescent="0.25">
      <c r="A380" s="105"/>
      <c r="B380" s="145"/>
      <c r="C380" s="77"/>
      <c r="D380" s="78"/>
      <c r="E380" s="79"/>
      <c r="F380" s="79"/>
    </row>
    <row r="381" spans="1:6" x14ac:dyDescent="0.25">
      <c r="A381" s="105"/>
      <c r="B381" s="145"/>
      <c r="C381" s="77"/>
      <c r="D381" s="78"/>
      <c r="E381" s="79"/>
      <c r="F381" s="79"/>
    </row>
    <row r="382" spans="1:6" x14ac:dyDescent="0.25">
      <c r="A382" s="105"/>
      <c r="B382" s="145"/>
      <c r="C382" s="77"/>
      <c r="D382" s="78"/>
      <c r="E382" s="79"/>
      <c r="F382" s="79"/>
    </row>
    <row r="383" spans="1:6" x14ac:dyDescent="0.25">
      <c r="A383" s="105"/>
      <c r="B383" s="145"/>
      <c r="C383" s="77"/>
      <c r="D383" s="78"/>
      <c r="E383" s="79"/>
      <c r="F383" s="79"/>
    </row>
    <row r="384" spans="1:6" x14ac:dyDescent="0.25">
      <c r="A384" s="105"/>
      <c r="B384" s="145"/>
      <c r="C384" s="77"/>
      <c r="D384" s="78"/>
      <c r="E384" s="79"/>
      <c r="F384" s="79"/>
    </row>
    <row r="385" spans="1:6" x14ac:dyDescent="0.25">
      <c r="A385" s="105"/>
      <c r="B385" s="145"/>
      <c r="C385" s="77"/>
      <c r="D385" s="78"/>
      <c r="E385" s="79"/>
      <c r="F385" s="79"/>
    </row>
    <row r="386" spans="1:6" x14ac:dyDescent="0.25">
      <c r="A386" s="105"/>
      <c r="B386" s="145"/>
      <c r="C386" s="77"/>
      <c r="D386" s="78"/>
      <c r="E386" s="79"/>
      <c r="F386" s="79"/>
    </row>
    <row r="387" spans="1:6" x14ac:dyDescent="0.25">
      <c r="A387" s="105"/>
      <c r="B387" s="145"/>
      <c r="C387" s="77"/>
      <c r="D387" s="78"/>
      <c r="E387" s="79"/>
      <c r="F387" s="79"/>
    </row>
    <row r="388" spans="1:6" x14ac:dyDescent="0.25">
      <c r="A388" s="105"/>
      <c r="B388" s="145"/>
      <c r="C388" s="77"/>
      <c r="D388" s="78"/>
      <c r="E388" s="79"/>
      <c r="F388" s="79"/>
    </row>
    <row r="389" spans="1:6" x14ac:dyDescent="0.25">
      <c r="A389" s="105"/>
      <c r="B389" s="145"/>
      <c r="C389" s="77"/>
      <c r="D389" s="78"/>
      <c r="E389" s="79"/>
      <c r="F389" s="79"/>
    </row>
    <row r="390" spans="1:6" x14ac:dyDescent="0.25">
      <c r="A390" s="105"/>
      <c r="B390" s="145"/>
      <c r="C390" s="77"/>
      <c r="D390" s="78"/>
      <c r="E390" s="79"/>
      <c r="F390" s="79"/>
    </row>
    <row r="391" spans="1:6" x14ac:dyDescent="0.25">
      <c r="A391" s="105"/>
      <c r="B391" s="145"/>
      <c r="C391" s="77"/>
      <c r="D391" s="78"/>
      <c r="E391" s="79"/>
      <c r="F391" s="79"/>
    </row>
    <row r="392" spans="1:6" x14ac:dyDescent="0.25">
      <c r="A392" s="105"/>
      <c r="B392" s="145"/>
      <c r="C392" s="77"/>
      <c r="D392" s="78"/>
      <c r="E392" s="79"/>
      <c r="F392" s="79"/>
    </row>
    <row r="393" spans="1:6" x14ac:dyDescent="0.25">
      <c r="A393" s="105"/>
      <c r="B393" s="145"/>
      <c r="C393" s="77"/>
      <c r="D393" s="78"/>
      <c r="E393" s="79"/>
      <c r="F393" s="79"/>
    </row>
    <row r="394" spans="1:6" x14ac:dyDescent="0.25">
      <c r="A394" s="105"/>
      <c r="B394" s="145"/>
      <c r="C394" s="77"/>
      <c r="D394" s="78"/>
      <c r="E394" s="79"/>
      <c r="F394" s="79"/>
    </row>
    <row r="395" spans="1:6" x14ac:dyDescent="0.25">
      <c r="A395" s="105"/>
      <c r="B395" s="145"/>
      <c r="C395" s="77"/>
      <c r="D395" s="78"/>
      <c r="E395" s="79"/>
      <c r="F395" s="79"/>
    </row>
    <row r="396" spans="1:6" x14ac:dyDescent="0.25">
      <c r="A396" s="105"/>
      <c r="B396" s="145"/>
      <c r="C396" s="77"/>
      <c r="D396" s="78"/>
      <c r="E396" s="79"/>
      <c r="F396" s="79"/>
    </row>
    <row r="397" spans="1:6" x14ac:dyDescent="0.25">
      <c r="A397" s="105"/>
      <c r="B397" s="145"/>
      <c r="C397" s="77"/>
      <c r="D397" s="78"/>
      <c r="E397" s="79"/>
      <c r="F397" s="79"/>
    </row>
    <row r="398" spans="1:6" x14ac:dyDescent="0.25">
      <c r="A398" s="105"/>
      <c r="B398" s="145"/>
      <c r="C398" s="77"/>
      <c r="D398" s="78"/>
      <c r="E398" s="79"/>
      <c r="F398" s="79"/>
    </row>
    <row r="399" spans="1:6" x14ac:dyDescent="0.25">
      <c r="A399" s="105"/>
      <c r="B399" s="145"/>
      <c r="C399" s="77"/>
      <c r="D399" s="78"/>
      <c r="E399" s="79"/>
      <c r="F399" s="79"/>
    </row>
    <row r="400" spans="1:6" x14ac:dyDescent="0.25">
      <c r="A400" s="105"/>
      <c r="B400" s="145"/>
      <c r="C400" s="77"/>
      <c r="D400" s="78"/>
      <c r="E400" s="79"/>
      <c r="F400" s="79"/>
    </row>
    <row r="401" spans="1:6" x14ac:dyDescent="0.25">
      <c r="A401" s="105"/>
      <c r="B401" s="145"/>
      <c r="C401" s="77"/>
      <c r="D401" s="78"/>
      <c r="E401" s="79"/>
      <c r="F401" s="79"/>
    </row>
    <row r="402" spans="1:6" x14ac:dyDescent="0.25">
      <c r="A402" s="105"/>
      <c r="B402" s="145"/>
      <c r="C402" s="77"/>
      <c r="D402" s="78"/>
      <c r="E402" s="79"/>
      <c r="F402" s="79"/>
    </row>
    <row r="403" spans="1:6" x14ac:dyDescent="0.25">
      <c r="A403" s="105"/>
      <c r="B403" s="145"/>
      <c r="C403" s="77"/>
      <c r="D403" s="78"/>
      <c r="E403" s="79"/>
      <c r="F403" s="79"/>
    </row>
    <row r="404" spans="1:6" x14ac:dyDescent="0.25">
      <c r="A404" s="105"/>
      <c r="B404" s="145"/>
      <c r="C404" s="77"/>
      <c r="D404" s="78"/>
      <c r="E404" s="79"/>
      <c r="F404" s="79"/>
    </row>
    <row r="405" spans="1:6" x14ac:dyDescent="0.25">
      <c r="A405" s="105"/>
      <c r="B405" s="145"/>
      <c r="C405" s="77"/>
      <c r="D405" s="78"/>
      <c r="E405" s="79"/>
      <c r="F405" s="79"/>
    </row>
    <row r="406" spans="1:6" x14ac:dyDescent="0.25">
      <c r="A406" s="105"/>
      <c r="B406" s="145"/>
      <c r="C406" s="77"/>
      <c r="D406" s="78"/>
      <c r="E406" s="79"/>
      <c r="F406" s="79"/>
    </row>
    <row r="407" spans="1:6" x14ac:dyDescent="0.25">
      <c r="A407" s="105"/>
      <c r="B407" s="145"/>
      <c r="C407" s="77"/>
      <c r="D407" s="78"/>
      <c r="E407" s="79"/>
      <c r="F407" s="79"/>
    </row>
    <row r="408" spans="1:6" x14ac:dyDescent="0.25">
      <c r="A408" s="105"/>
      <c r="B408" s="145"/>
      <c r="C408" s="77"/>
      <c r="D408" s="78"/>
      <c r="E408" s="79"/>
      <c r="F408" s="79"/>
    </row>
    <row r="409" spans="1:6" x14ac:dyDescent="0.25">
      <c r="A409" s="105"/>
      <c r="B409" s="145"/>
      <c r="C409" s="77"/>
      <c r="D409" s="78"/>
      <c r="E409" s="79"/>
      <c r="F409" s="79"/>
    </row>
    <row r="410" spans="1:6" x14ac:dyDescent="0.25">
      <c r="A410" s="105"/>
      <c r="B410" s="145"/>
      <c r="C410" s="77"/>
      <c r="D410" s="78"/>
      <c r="E410" s="79"/>
      <c r="F410" s="79"/>
    </row>
    <row r="411" spans="1:6" x14ac:dyDescent="0.25">
      <c r="A411" s="105"/>
      <c r="B411" s="145"/>
      <c r="C411" s="77"/>
      <c r="D411" s="78"/>
      <c r="E411" s="79"/>
      <c r="F411" s="79"/>
    </row>
    <row r="412" spans="1:6" x14ac:dyDescent="0.25">
      <c r="A412" s="105"/>
      <c r="B412" s="145"/>
      <c r="C412" s="77"/>
      <c r="D412" s="78"/>
      <c r="E412" s="79"/>
      <c r="F412" s="79"/>
    </row>
    <row r="413" spans="1:6" x14ac:dyDescent="0.25">
      <c r="A413" s="105"/>
      <c r="B413" s="145"/>
      <c r="C413" s="77"/>
      <c r="D413" s="78"/>
      <c r="E413" s="79"/>
      <c r="F413" s="79"/>
    </row>
    <row r="414" spans="1:6" x14ac:dyDescent="0.25">
      <c r="A414" s="105"/>
      <c r="B414" s="145"/>
      <c r="C414" s="77"/>
      <c r="D414" s="78"/>
      <c r="E414" s="79"/>
      <c r="F414" s="79"/>
    </row>
    <row r="415" spans="1:6" x14ac:dyDescent="0.25">
      <c r="A415" s="105"/>
      <c r="B415" s="145"/>
      <c r="C415" s="77"/>
      <c r="D415" s="78"/>
      <c r="E415" s="79"/>
      <c r="F415" s="79"/>
    </row>
    <row r="416" spans="1:6" x14ac:dyDescent="0.25">
      <c r="A416" s="105"/>
      <c r="B416" s="145"/>
      <c r="C416" s="77"/>
      <c r="D416" s="78"/>
      <c r="E416" s="79"/>
      <c r="F416" s="79"/>
    </row>
    <row r="417" spans="1:6" x14ac:dyDescent="0.25">
      <c r="A417" s="105"/>
      <c r="B417" s="145"/>
      <c r="C417" s="77"/>
      <c r="D417" s="78"/>
      <c r="E417" s="79"/>
      <c r="F417" s="79"/>
    </row>
    <row r="418" spans="1:6" x14ac:dyDescent="0.25">
      <c r="A418" s="105"/>
      <c r="B418" s="145"/>
      <c r="C418" s="77"/>
      <c r="D418" s="78"/>
      <c r="E418" s="79"/>
      <c r="F418" s="79"/>
    </row>
    <row r="419" spans="1:6" x14ac:dyDescent="0.25">
      <c r="A419" s="105"/>
      <c r="B419" s="145"/>
      <c r="C419" s="77"/>
      <c r="D419" s="78"/>
      <c r="E419" s="79"/>
      <c r="F419" s="79"/>
    </row>
    <row r="420" spans="1:6" x14ac:dyDescent="0.25">
      <c r="A420" s="105"/>
      <c r="B420" s="145"/>
      <c r="C420" s="77"/>
      <c r="D420" s="78"/>
      <c r="E420" s="79"/>
      <c r="F420" s="79"/>
    </row>
    <row r="421" spans="1:6" x14ac:dyDescent="0.25">
      <c r="A421" s="105"/>
      <c r="B421" s="145"/>
      <c r="C421" s="77"/>
      <c r="D421" s="78"/>
      <c r="E421" s="79"/>
      <c r="F421" s="79"/>
    </row>
    <row r="422" spans="1:6" x14ac:dyDescent="0.25">
      <c r="A422" s="105"/>
      <c r="B422" s="145"/>
      <c r="C422" s="77"/>
      <c r="D422" s="78"/>
      <c r="E422" s="79"/>
      <c r="F422" s="79"/>
    </row>
    <row r="423" spans="1:6" x14ac:dyDescent="0.25">
      <c r="A423" s="105"/>
      <c r="B423" s="145"/>
      <c r="C423" s="77"/>
      <c r="D423" s="78"/>
      <c r="E423" s="79"/>
      <c r="F423" s="79"/>
    </row>
    <row r="424" spans="1:6" x14ac:dyDescent="0.25">
      <c r="A424" s="105"/>
      <c r="B424" s="145"/>
      <c r="C424" s="77"/>
      <c r="D424" s="78"/>
      <c r="E424" s="79"/>
      <c r="F424" s="79"/>
    </row>
    <row r="425" spans="1:6" x14ac:dyDescent="0.25">
      <c r="A425" s="105"/>
      <c r="B425" s="145"/>
      <c r="C425" s="77"/>
      <c r="D425" s="78"/>
      <c r="E425" s="79"/>
      <c r="F425" s="79"/>
    </row>
    <row r="426" spans="1:6" x14ac:dyDescent="0.25">
      <c r="A426" s="105"/>
      <c r="B426" s="145"/>
      <c r="C426" s="77"/>
      <c r="D426" s="78"/>
      <c r="E426" s="79"/>
      <c r="F426" s="79"/>
    </row>
    <row r="427" spans="1:6" x14ac:dyDescent="0.25">
      <c r="A427" s="105"/>
      <c r="B427" s="145"/>
      <c r="C427" s="77"/>
      <c r="D427" s="78"/>
      <c r="E427" s="79"/>
      <c r="F427" s="79"/>
    </row>
    <row r="428" spans="1:6" x14ac:dyDescent="0.25">
      <c r="A428" s="105"/>
      <c r="B428" s="145"/>
      <c r="C428" s="77"/>
      <c r="D428" s="78"/>
      <c r="E428" s="79"/>
      <c r="F428" s="79"/>
    </row>
    <row r="429" spans="1:6" x14ac:dyDescent="0.25">
      <c r="A429" s="105"/>
      <c r="B429" s="145"/>
      <c r="C429" s="77"/>
      <c r="D429" s="78"/>
      <c r="E429" s="79"/>
      <c r="F429" s="79"/>
    </row>
    <row r="430" spans="1:6" x14ac:dyDescent="0.25">
      <c r="A430" s="105"/>
      <c r="B430" s="145"/>
      <c r="C430" s="77"/>
      <c r="D430" s="78"/>
      <c r="E430" s="79"/>
      <c r="F430" s="79"/>
    </row>
    <row r="431" spans="1:6" x14ac:dyDescent="0.25">
      <c r="A431" s="105"/>
      <c r="B431" s="145"/>
      <c r="C431" s="77"/>
      <c r="D431" s="78"/>
      <c r="E431" s="79"/>
      <c r="F431" s="79"/>
    </row>
    <row r="432" spans="1:6" x14ac:dyDescent="0.25">
      <c r="A432" s="105"/>
      <c r="B432" s="145"/>
      <c r="C432" s="77"/>
      <c r="D432" s="78"/>
      <c r="E432" s="79"/>
      <c r="F432" s="79"/>
    </row>
    <row r="433" spans="1:6" x14ac:dyDescent="0.25">
      <c r="A433" s="105"/>
      <c r="B433" s="145"/>
      <c r="C433" s="77"/>
      <c r="D433" s="78"/>
      <c r="E433" s="79"/>
      <c r="F433" s="79"/>
    </row>
    <row r="434" spans="1:6" x14ac:dyDescent="0.25">
      <c r="A434" s="105"/>
      <c r="B434" s="145"/>
      <c r="C434" s="77"/>
      <c r="D434" s="78"/>
      <c r="E434" s="79"/>
      <c r="F434" s="79"/>
    </row>
    <row r="435" spans="1:6" x14ac:dyDescent="0.25">
      <c r="A435" s="105"/>
      <c r="B435" s="145"/>
      <c r="C435" s="77"/>
      <c r="D435" s="78"/>
      <c r="E435" s="79"/>
      <c r="F435" s="79"/>
    </row>
    <row r="436" spans="1:6" x14ac:dyDescent="0.25">
      <c r="A436" s="105"/>
      <c r="B436" s="145"/>
      <c r="C436" s="77"/>
      <c r="D436" s="78"/>
      <c r="E436" s="79"/>
      <c r="F436" s="79"/>
    </row>
    <row r="437" spans="1:6" x14ac:dyDescent="0.25">
      <c r="A437" s="105"/>
      <c r="B437" s="145"/>
      <c r="C437" s="77"/>
      <c r="D437" s="78"/>
      <c r="E437" s="79"/>
      <c r="F437" s="79"/>
    </row>
    <row r="438" spans="1:6" x14ac:dyDescent="0.25">
      <c r="A438" s="105"/>
      <c r="B438" s="145"/>
      <c r="C438" s="77"/>
      <c r="D438" s="78"/>
      <c r="E438" s="79"/>
      <c r="F438" s="79"/>
    </row>
    <row r="439" spans="1:6" x14ac:dyDescent="0.25">
      <c r="A439" s="105"/>
      <c r="B439" s="145"/>
      <c r="C439" s="77"/>
      <c r="D439" s="78"/>
      <c r="E439" s="79"/>
      <c r="F439" s="79"/>
    </row>
    <row r="440" spans="1:6" x14ac:dyDescent="0.25">
      <c r="A440" s="105"/>
      <c r="B440" s="145"/>
      <c r="C440" s="77"/>
      <c r="D440" s="78"/>
      <c r="E440" s="79"/>
      <c r="F440" s="79"/>
    </row>
    <row r="441" spans="1:6" x14ac:dyDescent="0.25">
      <c r="A441" s="105"/>
      <c r="B441" s="145"/>
      <c r="C441" s="77"/>
      <c r="D441" s="78"/>
      <c r="E441" s="79"/>
      <c r="F441" s="79"/>
    </row>
    <row r="442" spans="1:6" x14ac:dyDescent="0.25">
      <c r="A442" s="105"/>
      <c r="B442" s="145"/>
      <c r="C442" s="77"/>
      <c r="D442" s="78"/>
      <c r="E442" s="79"/>
      <c r="F442" s="79"/>
    </row>
    <row r="443" spans="1:6" x14ac:dyDescent="0.25">
      <c r="A443" s="105"/>
      <c r="B443" s="145"/>
      <c r="C443" s="77"/>
      <c r="D443" s="78"/>
      <c r="E443" s="79"/>
      <c r="F443" s="79"/>
    </row>
    <row r="444" spans="1:6" x14ac:dyDescent="0.25">
      <c r="A444" s="105"/>
      <c r="B444" s="145"/>
      <c r="C444" s="77"/>
      <c r="D444" s="78"/>
      <c r="E444" s="79"/>
      <c r="F444" s="79"/>
    </row>
    <row r="445" spans="1:6" x14ac:dyDescent="0.25">
      <c r="A445" s="105"/>
      <c r="B445" s="145"/>
      <c r="C445" s="77"/>
      <c r="D445" s="78"/>
      <c r="E445" s="79"/>
      <c r="F445" s="79"/>
    </row>
    <row r="446" spans="1:6" x14ac:dyDescent="0.25">
      <c r="A446" s="105"/>
      <c r="B446" s="145"/>
      <c r="C446" s="77"/>
      <c r="D446" s="78"/>
      <c r="E446" s="79"/>
      <c r="F446" s="79"/>
    </row>
    <row r="447" spans="1:6" x14ac:dyDescent="0.25">
      <c r="A447" s="105"/>
      <c r="B447" s="145"/>
      <c r="C447" s="77"/>
      <c r="D447" s="78"/>
      <c r="E447" s="79"/>
      <c r="F447" s="79"/>
    </row>
    <row r="448" spans="1:6" x14ac:dyDescent="0.25">
      <c r="A448" s="105"/>
      <c r="B448" s="145"/>
      <c r="C448" s="77"/>
      <c r="D448" s="78"/>
      <c r="E448" s="79"/>
      <c r="F448" s="79"/>
    </row>
    <row r="449" spans="1:6" x14ac:dyDescent="0.25">
      <c r="A449" s="105"/>
      <c r="B449" s="145"/>
      <c r="C449" s="77"/>
      <c r="D449" s="78"/>
      <c r="E449" s="79"/>
      <c r="F449" s="79"/>
    </row>
    <row r="450" spans="1:6" x14ac:dyDescent="0.25">
      <c r="A450" s="105"/>
      <c r="B450" s="145"/>
      <c r="C450" s="77"/>
      <c r="D450" s="78"/>
      <c r="E450" s="79"/>
      <c r="F450" s="79"/>
    </row>
    <row r="451" spans="1:6" x14ac:dyDescent="0.25">
      <c r="A451" s="105"/>
      <c r="B451" s="145"/>
      <c r="C451" s="77"/>
      <c r="D451" s="78"/>
      <c r="E451" s="79"/>
      <c r="F451" s="79"/>
    </row>
    <row r="452" spans="1:6" x14ac:dyDescent="0.25">
      <c r="A452" s="105"/>
      <c r="B452" s="145"/>
      <c r="C452" s="77"/>
      <c r="D452" s="78"/>
      <c r="E452" s="79"/>
      <c r="F452" s="79"/>
    </row>
    <row r="453" spans="1:6" x14ac:dyDescent="0.25">
      <c r="A453" s="105"/>
      <c r="B453" s="145"/>
      <c r="C453" s="77"/>
      <c r="D453" s="78"/>
      <c r="E453" s="79"/>
      <c r="F453" s="79"/>
    </row>
    <row r="454" spans="1:6" x14ac:dyDescent="0.25">
      <c r="A454" s="105"/>
      <c r="B454" s="145"/>
      <c r="C454" s="77"/>
      <c r="D454" s="78"/>
      <c r="E454" s="79"/>
      <c r="F454" s="79"/>
    </row>
    <row r="455" spans="1:6" x14ac:dyDescent="0.25">
      <c r="A455" s="105"/>
      <c r="B455" s="145"/>
      <c r="C455" s="77"/>
      <c r="D455" s="78"/>
      <c r="E455" s="79"/>
      <c r="F455" s="79"/>
    </row>
    <row r="456" spans="1:6" x14ac:dyDescent="0.25">
      <c r="A456" s="105"/>
      <c r="B456" s="145"/>
      <c r="C456" s="77"/>
      <c r="D456" s="78"/>
      <c r="E456" s="79"/>
      <c r="F456" s="79"/>
    </row>
    <row r="457" spans="1:6" x14ac:dyDescent="0.25">
      <c r="A457" s="105"/>
      <c r="B457" s="145"/>
      <c r="C457" s="77"/>
      <c r="D457" s="78"/>
      <c r="E457" s="79"/>
      <c r="F457" s="79"/>
    </row>
    <row r="458" spans="1:6" x14ac:dyDescent="0.25">
      <c r="A458" s="105"/>
      <c r="B458" s="145"/>
      <c r="C458" s="77"/>
      <c r="D458" s="78"/>
      <c r="E458" s="79"/>
      <c r="F458" s="79"/>
    </row>
    <row r="459" spans="1:6" x14ac:dyDescent="0.25">
      <c r="A459" s="105"/>
      <c r="B459" s="145"/>
      <c r="C459" s="77"/>
      <c r="D459" s="78"/>
      <c r="E459" s="79"/>
      <c r="F459" s="79"/>
    </row>
    <row r="460" spans="1:6" x14ac:dyDescent="0.25">
      <c r="A460" s="105"/>
      <c r="B460" s="145"/>
      <c r="C460" s="77"/>
      <c r="D460" s="78"/>
      <c r="E460" s="79"/>
      <c r="F460" s="79"/>
    </row>
    <row r="461" spans="1:6" x14ac:dyDescent="0.25">
      <c r="A461" s="105"/>
      <c r="B461" s="145"/>
      <c r="C461" s="77"/>
      <c r="D461" s="78"/>
      <c r="E461" s="79"/>
      <c r="F461" s="79"/>
    </row>
    <row r="462" spans="1:6" x14ac:dyDescent="0.25">
      <c r="A462" s="105"/>
      <c r="B462" s="145"/>
      <c r="C462" s="77"/>
      <c r="D462" s="78"/>
      <c r="E462" s="79"/>
      <c r="F462" s="79"/>
    </row>
    <row r="463" spans="1:6" x14ac:dyDescent="0.25">
      <c r="A463" s="105"/>
      <c r="B463" s="145"/>
      <c r="C463" s="77"/>
      <c r="D463" s="78"/>
      <c r="E463" s="79"/>
      <c r="F463" s="79"/>
    </row>
    <row r="464" spans="1:6" x14ac:dyDescent="0.25">
      <c r="A464" s="105"/>
      <c r="B464" s="145"/>
      <c r="C464" s="77"/>
      <c r="D464" s="78"/>
      <c r="E464" s="79"/>
      <c r="F464" s="79"/>
    </row>
    <row r="465" spans="1:6" x14ac:dyDescent="0.25">
      <c r="A465" s="105"/>
      <c r="B465" s="145"/>
      <c r="C465" s="77"/>
      <c r="D465" s="78"/>
      <c r="E465" s="79"/>
      <c r="F465" s="79"/>
    </row>
    <row r="466" spans="1:6" x14ac:dyDescent="0.25">
      <c r="A466" s="105"/>
      <c r="B466" s="145"/>
      <c r="C466" s="77"/>
      <c r="D466" s="78"/>
      <c r="E466" s="79"/>
      <c r="F466" s="79"/>
    </row>
    <row r="467" spans="1:6" x14ac:dyDescent="0.25">
      <c r="A467" s="105"/>
      <c r="B467" s="145"/>
      <c r="C467" s="77"/>
      <c r="D467" s="78"/>
      <c r="E467" s="79"/>
      <c r="F467" s="79"/>
    </row>
    <row r="468" spans="1:6" x14ac:dyDescent="0.25">
      <c r="A468" s="105"/>
      <c r="B468" s="145"/>
      <c r="C468" s="77"/>
      <c r="D468" s="78"/>
      <c r="E468" s="79"/>
      <c r="F468" s="79"/>
    </row>
    <row r="469" spans="1:6" x14ac:dyDescent="0.25">
      <c r="A469" s="105"/>
      <c r="B469" s="145"/>
      <c r="C469" s="77"/>
      <c r="D469" s="78"/>
      <c r="E469" s="79"/>
      <c r="F469" s="79"/>
    </row>
    <row r="470" spans="1:6" x14ac:dyDescent="0.25">
      <c r="A470" s="105"/>
      <c r="B470" s="145"/>
      <c r="C470" s="77"/>
      <c r="D470" s="78"/>
      <c r="E470" s="79"/>
      <c r="F470" s="79"/>
    </row>
    <row r="471" spans="1:6" x14ac:dyDescent="0.25">
      <c r="A471" s="105"/>
      <c r="B471" s="145"/>
      <c r="C471" s="77"/>
      <c r="D471" s="78"/>
      <c r="E471" s="79"/>
      <c r="F471" s="79"/>
    </row>
    <row r="472" spans="1:6" x14ac:dyDescent="0.25">
      <c r="A472" s="105"/>
      <c r="B472" s="145"/>
      <c r="C472" s="77"/>
      <c r="D472" s="78"/>
      <c r="E472" s="79"/>
      <c r="F472" s="79"/>
    </row>
    <row r="473" spans="1:6" x14ac:dyDescent="0.25">
      <c r="A473" s="105"/>
      <c r="B473" s="145"/>
      <c r="C473" s="77"/>
      <c r="D473" s="78"/>
      <c r="E473" s="79"/>
      <c r="F473" s="79"/>
    </row>
    <row r="474" spans="1:6" x14ac:dyDescent="0.25">
      <c r="A474" s="105"/>
      <c r="B474" s="145"/>
      <c r="C474" s="77"/>
      <c r="D474" s="78"/>
      <c r="E474" s="79"/>
      <c r="F474" s="79"/>
    </row>
    <row r="475" spans="1:6" x14ac:dyDescent="0.25">
      <c r="A475" s="105"/>
      <c r="B475" s="145"/>
      <c r="C475" s="77"/>
      <c r="D475" s="78"/>
      <c r="E475" s="79"/>
      <c r="F475" s="79"/>
    </row>
    <row r="476" spans="1:6" x14ac:dyDescent="0.25">
      <c r="A476" s="105"/>
      <c r="B476" s="145"/>
      <c r="C476" s="77"/>
      <c r="D476" s="78"/>
      <c r="E476" s="79"/>
      <c r="F476" s="79"/>
    </row>
    <row r="477" spans="1:6" x14ac:dyDescent="0.25">
      <c r="A477" s="105"/>
      <c r="B477" s="145"/>
      <c r="C477" s="77"/>
      <c r="D477" s="78"/>
      <c r="E477" s="79"/>
      <c r="F477" s="79"/>
    </row>
    <row r="478" spans="1:6" x14ac:dyDescent="0.25">
      <c r="A478" s="105"/>
      <c r="B478" s="145"/>
      <c r="C478" s="77"/>
      <c r="D478" s="78"/>
      <c r="E478" s="79"/>
      <c r="F478" s="79"/>
    </row>
    <row r="479" spans="1:6" x14ac:dyDescent="0.25">
      <c r="A479" s="105"/>
      <c r="B479" s="145"/>
      <c r="C479" s="77"/>
      <c r="D479" s="78"/>
      <c r="E479" s="79"/>
      <c r="F479" s="79"/>
    </row>
    <row r="480" spans="1:6" x14ac:dyDescent="0.25">
      <c r="A480" s="105"/>
      <c r="B480" s="145"/>
      <c r="C480" s="77"/>
      <c r="D480" s="78"/>
      <c r="E480" s="79"/>
      <c r="F480" s="79"/>
    </row>
    <row r="481" spans="1:6" x14ac:dyDescent="0.25">
      <c r="A481" s="105"/>
      <c r="B481" s="145"/>
      <c r="C481" s="77"/>
      <c r="D481" s="78"/>
      <c r="E481" s="79"/>
      <c r="F481" s="79"/>
    </row>
    <row r="482" spans="1:6" x14ac:dyDescent="0.25">
      <c r="A482" s="105"/>
      <c r="B482" s="145"/>
      <c r="C482" s="77"/>
      <c r="D482" s="78"/>
      <c r="E482" s="79"/>
      <c r="F482" s="79"/>
    </row>
    <row r="483" spans="1:6" x14ac:dyDescent="0.25">
      <c r="A483" s="105"/>
      <c r="B483" s="145"/>
      <c r="C483" s="77"/>
      <c r="D483" s="78"/>
      <c r="E483" s="79"/>
      <c r="F483" s="79"/>
    </row>
    <row r="484" spans="1:6" x14ac:dyDescent="0.25">
      <c r="A484" s="105"/>
      <c r="B484" s="145"/>
      <c r="C484" s="77"/>
      <c r="D484" s="78"/>
      <c r="E484" s="79"/>
      <c r="F484" s="79"/>
    </row>
    <row r="485" spans="1:6" x14ac:dyDescent="0.25">
      <c r="A485" s="105"/>
      <c r="B485" s="145"/>
      <c r="C485" s="77"/>
      <c r="D485" s="78"/>
      <c r="E485" s="79"/>
      <c r="F485" s="79"/>
    </row>
    <row r="486" spans="1:6" x14ac:dyDescent="0.25">
      <c r="A486" s="105"/>
      <c r="B486" s="145"/>
      <c r="C486" s="77"/>
      <c r="D486" s="78"/>
      <c r="E486" s="79"/>
      <c r="F486" s="79"/>
    </row>
    <row r="487" spans="1:6" x14ac:dyDescent="0.25">
      <c r="A487" s="105"/>
      <c r="B487" s="145"/>
      <c r="C487" s="77"/>
      <c r="D487" s="78"/>
      <c r="E487" s="79"/>
      <c r="F487" s="79"/>
    </row>
    <row r="488" spans="1:6" x14ac:dyDescent="0.25">
      <c r="A488" s="105"/>
      <c r="B488" s="145"/>
      <c r="C488" s="77"/>
      <c r="D488" s="78"/>
      <c r="E488" s="79"/>
      <c r="F488" s="79"/>
    </row>
    <row r="489" spans="1:6" x14ac:dyDescent="0.25">
      <c r="A489" s="105"/>
      <c r="B489" s="145"/>
      <c r="C489" s="77"/>
      <c r="D489" s="78"/>
      <c r="E489" s="79"/>
      <c r="F489" s="79"/>
    </row>
    <row r="490" spans="1:6" x14ac:dyDescent="0.25">
      <c r="A490" s="105"/>
      <c r="B490" s="145"/>
      <c r="C490" s="77"/>
      <c r="D490" s="78"/>
      <c r="E490" s="79"/>
      <c r="F490" s="79"/>
    </row>
    <row r="491" spans="1:6" x14ac:dyDescent="0.25">
      <c r="A491" s="105"/>
      <c r="B491" s="145"/>
      <c r="C491" s="77"/>
      <c r="D491" s="78"/>
      <c r="E491" s="79"/>
      <c r="F491" s="79"/>
    </row>
    <row r="492" spans="1:6" x14ac:dyDescent="0.25">
      <c r="A492" s="105"/>
      <c r="B492" s="145"/>
      <c r="C492" s="77"/>
      <c r="D492" s="78"/>
      <c r="E492" s="79"/>
      <c r="F492" s="79"/>
    </row>
    <row r="493" spans="1:6" x14ac:dyDescent="0.25">
      <c r="A493" s="105"/>
      <c r="B493" s="145"/>
      <c r="C493" s="77"/>
      <c r="D493" s="78"/>
      <c r="E493" s="79"/>
      <c r="F493" s="79"/>
    </row>
    <row r="494" spans="1:6" x14ac:dyDescent="0.25">
      <c r="A494" s="105"/>
      <c r="B494" s="145"/>
      <c r="C494" s="77"/>
      <c r="D494" s="78"/>
      <c r="E494" s="79"/>
      <c r="F494" s="79"/>
    </row>
    <row r="495" spans="1:6" x14ac:dyDescent="0.25">
      <c r="A495" s="105"/>
      <c r="B495" s="145"/>
      <c r="C495" s="77"/>
      <c r="D495" s="78"/>
      <c r="E495" s="79"/>
      <c r="F495" s="79"/>
    </row>
    <row r="496" spans="1:6" x14ac:dyDescent="0.25">
      <c r="A496" s="105"/>
      <c r="B496" s="145"/>
      <c r="C496" s="77"/>
      <c r="D496" s="78"/>
      <c r="E496" s="79"/>
      <c r="F496" s="79"/>
    </row>
    <row r="497" spans="1:6" x14ac:dyDescent="0.25">
      <c r="A497" s="105"/>
      <c r="B497" s="145"/>
      <c r="C497" s="77"/>
      <c r="D497" s="78"/>
      <c r="E497" s="79"/>
      <c r="F497" s="79"/>
    </row>
    <row r="498" spans="1:6" x14ac:dyDescent="0.25">
      <c r="A498" s="105"/>
      <c r="B498" s="145"/>
      <c r="C498" s="77"/>
      <c r="D498" s="78"/>
      <c r="E498" s="79"/>
      <c r="F498" s="79"/>
    </row>
    <row r="499" spans="1:6" x14ac:dyDescent="0.25">
      <c r="A499" s="105"/>
      <c r="B499" s="145"/>
      <c r="C499" s="77"/>
      <c r="D499" s="78"/>
      <c r="E499" s="79"/>
      <c r="F499" s="79"/>
    </row>
    <row r="500" spans="1:6" x14ac:dyDescent="0.25">
      <c r="A500" s="105"/>
      <c r="B500" s="145"/>
      <c r="C500" s="77"/>
      <c r="D500" s="78"/>
      <c r="E500" s="79"/>
      <c r="F500" s="79"/>
    </row>
    <row r="501" spans="1:6" x14ac:dyDescent="0.25">
      <c r="A501" s="105"/>
      <c r="B501" s="145"/>
      <c r="C501" s="77"/>
      <c r="D501" s="78"/>
      <c r="E501" s="79"/>
      <c r="F501" s="79"/>
    </row>
    <row r="502" spans="1:6" x14ac:dyDescent="0.25">
      <c r="A502" s="105"/>
      <c r="B502" s="145"/>
      <c r="C502" s="77"/>
      <c r="D502" s="78"/>
      <c r="E502" s="79"/>
      <c r="F502" s="79"/>
    </row>
    <row r="503" spans="1:6" x14ac:dyDescent="0.25">
      <c r="A503" s="105"/>
      <c r="B503" s="145"/>
      <c r="C503" s="77"/>
      <c r="D503" s="78"/>
      <c r="E503" s="79"/>
      <c r="F503" s="79"/>
    </row>
    <row r="504" spans="1:6" x14ac:dyDescent="0.25">
      <c r="A504" s="105"/>
      <c r="B504" s="145"/>
      <c r="C504" s="77"/>
      <c r="D504" s="78"/>
      <c r="E504" s="79"/>
      <c r="F504" s="79"/>
    </row>
    <row r="505" spans="1:6" x14ac:dyDescent="0.25">
      <c r="A505" s="105"/>
      <c r="B505" s="145"/>
      <c r="C505" s="77"/>
      <c r="D505" s="78"/>
      <c r="E505" s="79"/>
      <c r="F505" s="79"/>
    </row>
    <row r="506" spans="1:6" x14ac:dyDescent="0.25">
      <c r="A506" s="105"/>
      <c r="B506" s="145"/>
      <c r="C506" s="77"/>
      <c r="D506" s="78"/>
      <c r="E506" s="79"/>
      <c r="F506" s="79"/>
    </row>
    <row r="507" spans="1:6" x14ac:dyDescent="0.25">
      <c r="A507" s="105"/>
      <c r="B507" s="145"/>
      <c r="C507" s="77"/>
      <c r="D507" s="78"/>
      <c r="E507" s="79"/>
      <c r="F507" s="79"/>
    </row>
    <row r="508" spans="1:6" x14ac:dyDescent="0.25">
      <c r="A508" s="105"/>
      <c r="B508" s="145"/>
      <c r="C508" s="77"/>
      <c r="D508" s="78"/>
      <c r="E508" s="79"/>
      <c r="F508" s="79"/>
    </row>
    <row r="509" spans="1:6" x14ac:dyDescent="0.25">
      <c r="A509" s="105"/>
      <c r="B509" s="145"/>
      <c r="C509" s="77"/>
      <c r="D509" s="78"/>
      <c r="E509" s="79"/>
      <c r="F509" s="79"/>
    </row>
    <row r="510" spans="1:6" x14ac:dyDescent="0.25">
      <c r="A510" s="105"/>
      <c r="B510" s="145"/>
      <c r="C510" s="77"/>
      <c r="D510" s="78"/>
      <c r="E510" s="79"/>
      <c r="F510" s="79"/>
    </row>
    <row r="511" spans="1:6" x14ac:dyDescent="0.25">
      <c r="A511" s="105"/>
      <c r="B511" s="145"/>
      <c r="C511" s="77"/>
      <c r="D511" s="78"/>
      <c r="E511" s="79"/>
      <c r="F511" s="79"/>
    </row>
    <row r="512" spans="1:6" x14ac:dyDescent="0.25">
      <c r="A512" s="105"/>
      <c r="B512" s="145"/>
      <c r="C512" s="77"/>
      <c r="D512" s="78"/>
      <c r="E512" s="79"/>
      <c r="F512" s="79"/>
    </row>
    <row r="513" spans="1:6" x14ac:dyDescent="0.25">
      <c r="A513" s="105"/>
      <c r="B513" s="145"/>
      <c r="C513" s="77"/>
      <c r="D513" s="78"/>
      <c r="E513" s="79"/>
      <c r="F513" s="79"/>
    </row>
    <row r="514" spans="1:6" x14ac:dyDescent="0.25">
      <c r="A514" s="105"/>
      <c r="B514" s="145"/>
      <c r="C514" s="77"/>
      <c r="D514" s="78"/>
      <c r="E514" s="79"/>
      <c r="F514" s="79"/>
    </row>
    <row r="515" spans="1:6" x14ac:dyDescent="0.25">
      <c r="A515" s="105"/>
      <c r="B515" s="145"/>
      <c r="C515" s="77"/>
      <c r="D515" s="78"/>
      <c r="E515" s="79"/>
      <c r="F515" s="79"/>
    </row>
    <row r="516" spans="1:6" x14ac:dyDescent="0.25">
      <c r="A516" s="105"/>
      <c r="B516" s="145"/>
      <c r="C516" s="77"/>
      <c r="D516" s="78"/>
      <c r="E516" s="79"/>
      <c r="F516" s="79"/>
    </row>
    <row r="517" spans="1:6" x14ac:dyDescent="0.25">
      <c r="A517" s="105"/>
      <c r="B517" s="145"/>
      <c r="C517" s="77"/>
      <c r="D517" s="78"/>
      <c r="E517" s="79"/>
      <c r="F517" s="79"/>
    </row>
    <row r="518" spans="1:6" x14ac:dyDescent="0.25">
      <c r="A518" s="105"/>
      <c r="B518" s="145"/>
      <c r="C518" s="77"/>
      <c r="D518" s="78"/>
      <c r="E518" s="79"/>
      <c r="F518" s="79"/>
    </row>
    <row r="519" spans="1:6" x14ac:dyDescent="0.25">
      <c r="A519" s="105"/>
      <c r="B519" s="145"/>
      <c r="C519" s="77"/>
      <c r="D519" s="78"/>
      <c r="E519" s="79"/>
      <c r="F519" s="79"/>
    </row>
    <row r="520" spans="1:6" x14ac:dyDescent="0.25">
      <c r="A520" s="105"/>
      <c r="B520" s="145"/>
      <c r="C520" s="77"/>
      <c r="D520" s="78"/>
      <c r="E520" s="79"/>
      <c r="F520" s="79"/>
    </row>
    <row r="521" spans="1:6" x14ac:dyDescent="0.25">
      <c r="A521" s="105"/>
      <c r="B521" s="145"/>
      <c r="C521" s="77"/>
      <c r="D521" s="78"/>
      <c r="E521" s="79"/>
      <c r="F521" s="79"/>
    </row>
    <row r="522" spans="1:6" x14ac:dyDescent="0.25">
      <c r="A522" s="105"/>
      <c r="B522" s="145"/>
      <c r="C522" s="77"/>
      <c r="D522" s="78"/>
      <c r="E522" s="79"/>
      <c r="F522" s="79"/>
    </row>
    <row r="523" spans="1:6" x14ac:dyDescent="0.25">
      <c r="A523" s="105"/>
      <c r="B523" s="145"/>
      <c r="C523" s="77"/>
      <c r="D523" s="78"/>
      <c r="E523" s="79"/>
      <c r="F523" s="79"/>
    </row>
    <row r="524" spans="1:6" x14ac:dyDescent="0.25">
      <c r="A524" s="105"/>
      <c r="B524" s="145"/>
      <c r="C524" s="77"/>
      <c r="D524" s="78"/>
      <c r="E524" s="79"/>
      <c r="F524" s="79"/>
    </row>
    <row r="525" spans="1:6" x14ac:dyDescent="0.25">
      <c r="A525" s="105"/>
      <c r="B525" s="145"/>
      <c r="C525" s="77"/>
      <c r="D525" s="78"/>
      <c r="E525" s="79"/>
      <c r="F525" s="79"/>
    </row>
    <row r="526" spans="1:6" x14ac:dyDescent="0.25">
      <c r="A526" s="105"/>
      <c r="B526" s="145"/>
      <c r="C526" s="77"/>
      <c r="D526" s="78"/>
      <c r="E526" s="79"/>
      <c r="F526" s="79"/>
    </row>
    <row r="527" spans="1:6" x14ac:dyDescent="0.25">
      <c r="A527" s="105"/>
      <c r="B527" s="145"/>
      <c r="C527" s="77"/>
      <c r="D527" s="78"/>
      <c r="E527" s="79"/>
      <c r="F527" s="79"/>
    </row>
    <row r="528" spans="1:6" x14ac:dyDescent="0.25">
      <c r="A528" s="105"/>
      <c r="B528" s="145"/>
      <c r="C528" s="77"/>
      <c r="D528" s="78"/>
      <c r="E528" s="79"/>
      <c r="F528" s="79"/>
    </row>
    <row r="529" spans="1:6" x14ac:dyDescent="0.25">
      <c r="A529" s="105"/>
      <c r="B529" s="145"/>
      <c r="C529" s="77"/>
      <c r="D529" s="78"/>
      <c r="E529" s="79"/>
      <c r="F529" s="79"/>
    </row>
    <row r="530" spans="1:6" x14ac:dyDescent="0.25">
      <c r="A530" s="105"/>
      <c r="B530" s="145"/>
      <c r="C530" s="77"/>
      <c r="D530" s="78"/>
      <c r="E530" s="79"/>
      <c r="F530" s="79"/>
    </row>
    <row r="531" spans="1:6" x14ac:dyDescent="0.25">
      <c r="A531" s="105"/>
      <c r="B531" s="145"/>
      <c r="C531" s="77"/>
      <c r="D531" s="78"/>
      <c r="E531" s="79"/>
      <c r="F531" s="79"/>
    </row>
    <row r="532" spans="1:6" x14ac:dyDescent="0.25">
      <c r="A532" s="105"/>
      <c r="B532" s="145"/>
      <c r="C532" s="77"/>
      <c r="D532" s="78"/>
      <c r="E532" s="79"/>
      <c r="F532" s="79"/>
    </row>
    <row r="533" spans="1:6" x14ac:dyDescent="0.25">
      <c r="A533" s="105"/>
      <c r="B533" s="145"/>
      <c r="C533" s="77"/>
      <c r="D533" s="78"/>
      <c r="E533" s="79"/>
      <c r="F533" s="79"/>
    </row>
    <row r="534" spans="1:6" x14ac:dyDescent="0.25">
      <c r="A534" s="105"/>
      <c r="B534" s="145"/>
      <c r="C534" s="77"/>
      <c r="D534" s="78"/>
      <c r="E534" s="79"/>
      <c r="F534" s="79"/>
    </row>
    <row r="535" spans="1:6" x14ac:dyDescent="0.25">
      <c r="A535" s="105"/>
      <c r="B535" s="145"/>
      <c r="C535" s="77"/>
      <c r="D535" s="78"/>
      <c r="E535" s="79"/>
      <c r="F535" s="79"/>
    </row>
    <row r="536" spans="1:6" x14ac:dyDescent="0.25">
      <c r="A536" s="105"/>
      <c r="B536" s="145"/>
      <c r="C536" s="77"/>
      <c r="D536" s="78"/>
      <c r="E536" s="79"/>
      <c r="F536" s="79"/>
    </row>
    <row r="537" spans="1:6" x14ac:dyDescent="0.25">
      <c r="A537" s="105"/>
      <c r="B537" s="145"/>
      <c r="C537" s="77"/>
      <c r="D537" s="78"/>
      <c r="E537" s="79"/>
      <c r="F537" s="79"/>
    </row>
    <row r="538" spans="1:6" x14ac:dyDescent="0.25">
      <c r="A538" s="105"/>
      <c r="B538" s="145"/>
      <c r="C538" s="77"/>
      <c r="D538" s="78"/>
      <c r="E538" s="79"/>
      <c r="F538" s="79"/>
    </row>
    <row r="539" spans="1:6" x14ac:dyDescent="0.25">
      <c r="A539" s="105"/>
      <c r="B539" s="145"/>
      <c r="C539" s="77"/>
      <c r="D539" s="78"/>
      <c r="E539" s="79"/>
      <c r="F539" s="79"/>
    </row>
    <row r="540" spans="1:6" x14ac:dyDescent="0.25">
      <c r="A540" s="105"/>
      <c r="B540" s="145"/>
      <c r="C540" s="77"/>
      <c r="D540" s="78"/>
      <c r="E540" s="79"/>
      <c r="F540" s="79"/>
    </row>
    <row r="541" spans="1:6" x14ac:dyDescent="0.25">
      <c r="A541" s="105"/>
      <c r="B541" s="145"/>
      <c r="C541" s="77"/>
      <c r="D541" s="78"/>
      <c r="E541" s="79"/>
      <c r="F541" s="79"/>
    </row>
    <row r="542" spans="1:6" x14ac:dyDescent="0.25">
      <c r="A542" s="105"/>
      <c r="B542" s="145"/>
      <c r="C542" s="77"/>
      <c r="D542" s="78"/>
      <c r="E542" s="79"/>
      <c r="F542" s="79"/>
    </row>
    <row r="543" spans="1:6" x14ac:dyDescent="0.25">
      <c r="A543" s="105"/>
      <c r="B543" s="145"/>
      <c r="C543" s="77"/>
      <c r="D543" s="78"/>
      <c r="E543" s="79"/>
      <c r="F543" s="79"/>
    </row>
    <row r="544" spans="1:6" x14ac:dyDescent="0.25">
      <c r="A544" s="105"/>
      <c r="B544" s="145"/>
      <c r="C544" s="77"/>
      <c r="D544" s="78"/>
      <c r="E544" s="79"/>
      <c r="F544" s="79"/>
    </row>
    <row r="545" spans="1:6" x14ac:dyDescent="0.25">
      <c r="A545" s="105"/>
      <c r="B545" s="145"/>
      <c r="C545" s="77"/>
      <c r="D545" s="78"/>
      <c r="E545" s="79"/>
      <c r="F545" s="79"/>
    </row>
    <row r="546" spans="1:6" x14ac:dyDescent="0.25">
      <c r="A546" s="105"/>
      <c r="B546" s="145"/>
      <c r="C546" s="77"/>
      <c r="D546" s="78"/>
      <c r="E546" s="79"/>
      <c r="F546" s="79"/>
    </row>
    <row r="547" spans="1:6" x14ac:dyDescent="0.25">
      <c r="A547" s="105"/>
      <c r="B547" s="145"/>
      <c r="C547" s="77"/>
      <c r="D547" s="78"/>
      <c r="E547" s="79"/>
      <c r="F547" s="79"/>
    </row>
    <row r="548" spans="1:6" x14ac:dyDescent="0.25">
      <c r="A548" s="105"/>
      <c r="B548" s="145"/>
      <c r="C548" s="77"/>
      <c r="D548" s="78"/>
      <c r="E548" s="79"/>
      <c r="F548" s="79"/>
    </row>
    <row r="549" spans="1:6" x14ac:dyDescent="0.25">
      <c r="A549" s="105"/>
      <c r="B549" s="145"/>
      <c r="C549" s="77"/>
      <c r="D549" s="78"/>
      <c r="E549" s="79"/>
      <c r="F549" s="79"/>
    </row>
    <row r="550" spans="1:6" x14ac:dyDescent="0.25">
      <c r="A550" s="105"/>
      <c r="B550" s="145"/>
      <c r="C550" s="77"/>
      <c r="D550" s="78"/>
      <c r="E550" s="79"/>
      <c r="F550" s="79"/>
    </row>
    <row r="551" spans="1:6" x14ac:dyDescent="0.25">
      <c r="A551" s="105"/>
      <c r="B551" s="145"/>
      <c r="C551" s="77"/>
      <c r="D551" s="78"/>
      <c r="E551" s="79"/>
      <c r="F551" s="79"/>
    </row>
    <row r="552" spans="1:6" x14ac:dyDescent="0.25">
      <c r="A552" s="105"/>
      <c r="B552" s="145"/>
      <c r="C552" s="77"/>
      <c r="D552" s="78"/>
      <c r="E552" s="79"/>
      <c r="F552" s="79"/>
    </row>
    <row r="553" spans="1:6" x14ac:dyDescent="0.25">
      <c r="A553" s="105"/>
      <c r="B553" s="145"/>
      <c r="C553" s="77"/>
      <c r="D553" s="78"/>
      <c r="E553" s="79"/>
      <c r="F553" s="79"/>
    </row>
    <row r="554" spans="1:6" x14ac:dyDescent="0.25">
      <c r="A554" s="105"/>
      <c r="B554" s="145"/>
      <c r="C554" s="77"/>
      <c r="D554" s="78"/>
      <c r="E554" s="79"/>
      <c r="F554" s="79"/>
    </row>
    <row r="555" spans="1:6" x14ac:dyDescent="0.25">
      <c r="A555" s="105"/>
      <c r="B555" s="145"/>
      <c r="C555" s="77"/>
      <c r="D555" s="78"/>
      <c r="E555" s="79"/>
      <c r="F555" s="79"/>
    </row>
    <row r="556" spans="1:6" x14ac:dyDescent="0.25">
      <c r="A556" s="105"/>
      <c r="B556" s="145"/>
      <c r="C556" s="77"/>
      <c r="D556" s="78"/>
      <c r="E556" s="79"/>
      <c r="F556" s="79"/>
    </row>
    <row r="557" spans="1:6" x14ac:dyDescent="0.25">
      <c r="A557" s="105"/>
      <c r="B557" s="145"/>
      <c r="C557" s="77"/>
      <c r="D557" s="78"/>
      <c r="E557" s="79"/>
      <c r="F557" s="79"/>
    </row>
    <row r="558" spans="1:6" x14ac:dyDescent="0.25">
      <c r="A558" s="105"/>
      <c r="B558" s="145"/>
      <c r="C558" s="77"/>
      <c r="D558" s="78"/>
      <c r="E558" s="79"/>
      <c r="F558" s="79"/>
    </row>
    <row r="559" spans="1:6" x14ac:dyDescent="0.25">
      <c r="A559" s="105"/>
      <c r="B559" s="145"/>
      <c r="C559" s="77"/>
      <c r="D559" s="78"/>
      <c r="E559" s="79"/>
      <c r="F559" s="79"/>
    </row>
    <row r="560" spans="1:6" x14ac:dyDescent="0.25">
      <c r="A560" s="105"/>
      <c r="B560" s="145"/>
      <c r="C560" s="77"/>
      <c r="D560" s="78"/>
      <c r="E560" s="79"/>
      <c r="F560" s="79"/>
    </row>
    <row r="561" spans="1:6" x14ac:dyDescent="0.25">
      <c r="A561" s="105"/>
      <c r="B561" s="145"/>
      <c r="C561" s="77"/>
      <c r="D561" s="78"/>
      <c r="E561" s="79"/>
      <c r="F561" s="79"/>
    </row>
    <row r="562" spans="1:6" x14ac:dyDescent="0.25">
      <c r="A562" s="105"/>
      <c r="B562" s="145"/>
      <c r="C562" s="77"/>
      <c r="D562" s="78"/>
      <c r="E562" s="79"/>
      <c r="F562" s="79"/>
    </row>
    <row r="563" spans="1:6" x14ac:dyDescent="0.25">
      <c r="A563" s="105"/>
      <c r="B563" s="145"/>
      <c r="C563" s="77"/>
      <c r="D563" s="78"/>
      <c r="E563" s="79"/>
      <c r="F563" s="79"/>
    </row>
    <row r="564" spans="1:6" x14ac:dyDescent="0.25">
      <c r="A564" s="105"/>
      <c r="B564" s="145"/>
      <c r="C564" s="77"/>
      <c r="D564" s="78"/>
      <c r="E564" s="79"/>
      <c r="F564" s="79"/>
    </row>
    <row r="565" spans="1:6" x14ac:dyDescent="0.25">
      <c r="A565" s="105"/>
      <c r="B565" s="145"/>
      <c r="C565" s="77"/>
      <c r="D565" s="78"/>
      <c r="E565" s="79"/>
      <c r="F565" s="79"/>
    </row>
    <row r="566" spans="1:6" x14ac:dyDescent="0.25">
      <c r="A566" s="105"/>
      <c r="B566" s="145"/>
      <c r="C566" s="77"/>
      <c r="D566" s="78"/>
      <c r="E566" s="79"/>
      <c r="F566" s="79"/>
    </row>
    <row r="567" spans="1:6" x14ac:dyDescent="0.25">
      <c r="A567" s="105"/>
      <c r="B567" s="145"/>
      <c r="C567" s="77"/>
      <c r="D567" s="78"/>
      <c r="E567" s="79"/>
      <c r="F567" s="79"/>
    </row>
    <row r="568" spans="1:6" x14ac:dyDescent="0.25">
      <c r="A568" s="105"/>
      <c r="B568" s="145"/>
      <c r="C568" s="77"/>
      <c r="D568" s="78"/>
      <c r="E568" s="79"/>
      <c r="F568" s="79"/>
    </row>
    <row r="569" spans="1:6" x14ac:dyDescent="0.25">
      <c r="A569" s="105"/>
      <c r="B569" s="145"/>
      <c r="C569" s="77"/>
      <c r="D569" s="78"/>
      <c r="E569" s="79"/>
      <c r="F569" s="79"/>
    </row>
    <row r="570" spans="1:6" x14ac:dyDescent="0.25">
      <c r="A570" s="105"/>
      <c r="B570" s="145"/>
      <c r="C570" s="77"/>
      <c r="D570" s="78"/>
      <c r="E570" s="79"/>
      <c r="F570" s="79"/>
    </row>
    <row r="571" spans="1:6" x14ac:dyDescent="0.25">
      <c r="A571" s="105"/>
      <c r="B571" s="145"/>
      <c r="C571" s="77"/>
      <c r="D571" s="78"/>
      <c r="E571" s="79"/>
      <c r="F571" s="79"/>
    </row>
    <row r="572" spans="1:6" x14ac:dyDescent="0.25">
      <c r="A572" s="105"/>
      <c r="B572" s="145"/>
      <c r="C572" s="77"/>
      <c r="D572" s="78"/>
      <c r="E572" s="79"/>
      <c r="F572" s="79"/>
    </row>
    <row r="573" spans="1:6" x14ac:dyDescent="0.25">
      <c r="A573" s="105"/>
      <c r="B573" s="145"/>
      <c r="C573" s="77"/>
      <c r="D573" s="78"/>
      <c r="E573" s="79"/>
      <c r="F573" s="79"/>
    </row>
    <row r="574" spans="1:6" x14ac:dyDescent="0.25">
      <c r="A574" s="105"/>
      <c r="B574" s="145"/>
      <c r="C574" s="77"/>
      <c r="D574" s="78"/>
      <c r="E574" s="79"/>
      <c r="F574" s="79"/>
    </row>
    <row r="575" spans="1:6" x14ac:dyDescent="0.25">
      <c r="A575" s="105"/>
      <c r="B575" s="145"/>
      <c r="C575" s="77"/>
      <c r="D575" s="78"/>
      <c r="E575" s="79"/>
      <c r="F575" s="79"/>
    </row>
    <row r="576" spans="1:6" x14ac:dyDescent="0.25">
      <c r="A576" s="105"/>
      <c r="B576" s="145"/>
      <c r="C576" s="77"/>
      <c r="D576" s="78"/>
      <c r="E576" s="79"/>
      <c r="F576" s="79"/>
    </row>
    <row r="577" spans="1:6" x14ac:dyDescent="0.25">
      <c r="A577" s="105"/>
      <c r="B577" s="145"/>
      <c r="C577" s="77"/>
      <c r="D577" s="78"/>
      <c r="E577" s="79"/>
      <c r="F577" s="79"/>
    </row>
    <row r="578" spans="1:6" x14ac:dyDescent="0.25">
      <c r="A578" s="105"/>
      <c r="B578" s="145"/>
      <c r="C578" s="77"/>
      <c r="D578" s="78"/>
      <c r="E578" s="79"/>
      <c r="F578" s="79"/>
    </row>
    <row r="579" spans="1:6" x14ac:dyDescent="0.25">
      <c r="A579" s="105"/>
      <c r="B579" s="145"/>
      <c r="C579" s="77"/>
      <c r="D579" s="78"/>
      <c r="E579" s="79"/>
      <c r="F579" s="79"/>
    </row>
    <row r="580" spans="1:6" x14ac:dyDescent="0.25">
      <c r="A580" s="105"/>
      <c r="B580" s="145"/>
      <c r="C580" s="77"/>
      <c r="D580" s="78"/>
      <c r="E580" s="79"/>
      <c r="F580" s="79"/>
    </row>
    <row r="581" spans="1:6" x14ac:dyDescent="0.25">
      <c r="A581" s="105"/>
      <c r="B581" s="145"/>
      <c r="C581" s="77"/>
      <c r="D581" s="78"/>
      <c r="E581" s="79"/>
      <c r="F581" s="79"/>
    </row>
    <row r="582" spans="1:6" x14ac:dyDescent="0.25">
      <c r="A582" s="105"/>
      <c r="B582" s="145"/>
      <c r="C582" s="77"/>
      <c r="D582" s="78"/>
      <c r="E582" s="79"/>
      <c r="F582" s="79"/>
    </row>
    <row r="583" spans="1:6" x14ac:dyDescent="0.25">
      <c r="A583" s="105"/>
      <c r="B583" s="145"/>
      <c r="C583" s="77"/>
      <c r="D583" s="78"/>
      <c r="E583" s="79"/>
      <c r="F583" s="79"/>
    </row>
    <row r="584" spans="1:6" x14ac:dyDescent="0.25">
      <c r="A584" s="105"/>
      <c r="B584" s="145"/>
      <c r="C584" s="77"/>
      <c r="D584" s="78"/>
      <c r="E584" s="79"/>
      <c r="F584" s="79"/>
    </row>
    <row r="585" spans="1:6" x14ac:dyDescent="0.25">
      <c r="A585" s="105"/>
      <c r="B585" s="145"/>
      <c r="C585" s="77"/>
      <c r="D585" s="78"/>
      <c r="E585" s="79"/>
      <c r="F585" s="79"/>
    </row>
    <row r="586" spans="1:6" x14ac:dyDescent="0.25">
      <c r="A586" s="105"/>
      <c r="B586" s="145"/>
      <c r="C586" s="77"/>
      <c r="D586" s="78"/>
      <c r="E586" s="79"/>
      <c r="F586" s="79"/>
    </row>
    <row r="587" spans="1:6" x14ac:dyDescent="0.25">
      <c r="A587" s="105"/>
      <c r="B587" s="145"/>
      <c r="C587" s="77"/>
      <c r="D587" s="78"/>
      <c r="E587" s="79"/>
      <c r="F587" s="79"/>
    </row>
    <row r="588" spans="1:6" x14ac:dyDescent="0.25">
      <c r="A588" s="105"/>
      <c r="B588" s="145"/>
      <c r="C588" s="77"/>
      <c r="D588" s="78"/>
      <c r="E588" s="79"/>
      <c r="F588" s="79"/>
    </row>
    <row r="589" spans="1:6" x14ac:dyDescent="0.25">
      <c r="A589" s="105"/>
      <c r="B589" s="145"/>
      <c r="C589" s="77"/>
      <c r="D589" s="78"/>
      <c r="E589" s="79"/>
      <c r="F589" s="79"/>
    </row>
    <row r="590" spans="1:6" x14ac:dyDescent="0.25">
      <c r="A590" s="105"/>
      <c r="B590" s="145"/>
      <c r="C590" s="77"/>
      <c r="D590" s="78"/>
      <c r="E590" s="79"/>
      <c r="F590" s="79"/>
    </row>
    <row r="591" spans="1:6" x14ac:dyDescent="0.25">
      <c r="A591" s="105"/>
      <c r="B591" s="145"/>
      <c r="C591" s="77"/>
      <c r="D591" s="78"/>
      <c r="E591" s="79"/>
      <c r="F591" s="79"/>
    </row>
    <row r="592" spans="1:6" x14ac:dyDescent="0.25">
      <c r="A592" s="105"/>
      <c r="B592" s="145"/>
      <c r="C592" s="77"/>
      <c r="D592" s="78"/>
      <c r="E592" s="79"/>
      <c r="F592" s="79"/>
    </row>
    <row r="593" spans="1:6" x14ac:dyDescent="0.25">
      <c r="A593" s="105"/>
      <c r="B593" s="145"/>
      <c r="C593" s="77"/>
      <c r="D593" s="78"/>
      <c r="E593" s="79"/>
      <c r="F593" s="79"/>
    </row>
    <row r="594" spans="1:6" x14ac:dyDescent="0.25">
      <c r="A594" s="105"/>
      <c r="B594" s="145"/>
      <c r="C594" s="77"/>
      <c r="D594" s="78"/>
      <c r="E594" s="79"/>
      <c r="F594" s="79"/>
    </row>
    <row r="595" spans="1:6" x14ac:dyDescent="0.25">
      <c r="A595" s="105"/>
      <c r="B595" s="145"/>
      <c r="C595" s="77"/>
      <c r="D595" s="78"/>
      <c r="E595" s="79"/>
      <c r="F595" s="79"/>
    </row>
    <row r="596" spans="1:6" x14ac:dyDescent="0.25">
      <c r="A596" s="105"/>
      <c r="B596" s="145"/>
      <c r="C596" s="77"/>
      <c r="D596" s="78"/>
      <c r="E596" s="79"/>
      <c r="F596" s="79"/>
    </row>
    <row r="597" spans="1:6" x14ac:dyDescent="0.25">
      <c r="A597" s="105"/>
      <c r="B597" s="145"/>
      <c r="C597" s="77"/>
      <c r="D597" s="78"/>
      <c r="E597" s="79"/>
      <c r="F597" s="79"/>
    </row>
    <row r="598" spans="1:6" x14ac:dyDescent="0.25">
      <c r="A598" s="105"/>
      <c r="B598" s="145"/>
      <c r="C598" s="77"/>
      <c r="D598" s="78"/>
      <c r="E598" s="79"/>
      <c r="F598" s="79"/>
    </row>
    <row r="599" spans="1:6" x14ac:dyDescent="0.25">
      <c r="A599" s="105"/>
      <c r="B599" s="145"/>
      <c r="C599" s="77"/>
      <c r="D599" s="78"/>
      <c r="E599" s="79"/>
      <c r="F599" s="79"/>
    </row>
    <row r="600" spans="1:6" x14ac:dyDescent="0.25">
      <c r="A600" s="105"/>
      <c r="B600" s="145"/>
      <c r="C600" s="77"/>
      <c r="D600" s="78"/>
      <c r="E600" s="79"/>
      <c r="F600" s="79"/>
    </row>
    <row r="601" spans="1:6" x14ac:dyDescent="0.25">
      <c r="A601" s="105"/>
      <c r="B601" s="145"/>
      <c r="C601" s="77"/>
      <c r="D601" s="78"/>
      <c r="E601" s="79"/>
      <c r="F601" s="79"/>
    </row>
    <row r="602" spans="1:6" x14ac:dyDescent="0.25">
      <c r="A602" s="105"/>
      <c r="B602" s="145"/>
      <c r="C602" s="77"/>
      <c r="D602" s="78"/>
      <c r="E602" s="79"/>
      <c r="F602" s="79"/>
    </row>
    <row r="603" spans="1:6" x14ac:dyDescent="0.25">
      <c r="A603" s="105"/>
      <c r="B603" s="145"/>
      <c r="C603" s="77"/>
      <c r="D603" s="78"/>
      <c r="E603" s="79"/>
      <c r="F603" s="79"/>
    </row>
    <row r="604" spans="1:6" x14ac:dyDescent="0.25">
      <c r="A604" s="105"/>
      <c r="B604" s="145"/>
      <c r="C604" s="77"/>
      <c r="D604" s="78"/>
      <c r="E604" s="79"/>
      <c r="F604" s="79"/>
    </row>
    <row r="605" spans="1:6" x14ac:dyDescent="0.25">
      <c r="A605" s="105"/>
      <c r="B605" s="145"/>
      <c r="C605" s="77"/>
      <c r="D605" s="78"/>
      <c r="E605" s="79"/>
      <c r="F605" s="79"/>
    </row>
    <row r="606" spans="1:6" x14ac:dyDescent="0.25">
      <c r="A606" s="105"/>
      <c r="B606" s="145"/>
      <c r="C606" s="77"/>
      <c r="D606" s="78"/>
      <c r="E606" s="79"/>
      <c r="F606" s="79"/>
    </row>
    <row r="607" spans="1:6" x14ac:dyDescent="0.25">
      <c r="A607" s="105"/>
      <c r="B607" s="145"/>
      <c r="C607" s="77"/>
      <c r="D607" s="78"/>
      <c r="E607" s="79"/>
      <c r="F607" s="79"/>
    </row>
    <row r="608" spans="1:6" x14ac:dyDescent="0.25">
      <c r="A608" s="105"/>
      <c r="B608" s="145"/>
      <c r="C608" s="77"/>
      <c r="D608" s="78"/>
      <c r="E608" s="79"/>
      <c r="F608" s="79"/>
    </row>
    <row r="609" spans="1:6" x14ac:dyDescent="0.25">
      <c r="A609" s="105"/>
      <c r="B609" s="145"/>
      <c r="C609" s="77"/>
      <c r="D609" s="78"/>
      <c r="E609" s="79"/>
      <c r="F609" s="79"/>
    </row>
    <row r="610" spans="1:6" x14ac:dyDescent="0.25">
      <c r="A610" s="105"/>
      <c r="B610" s="145"/>
      <c r="C610" s="77"/>
      <c r="D610" s="78"/>
      <c r="E610" s="79"/>
      <c r="F610" s="79"/>
    </row>
    <row r="611" spans="1:6" x14ac:dyDescent="0.25">
      <c r="A611" s="105"/>
      <c r="B611" s="145"/>
      <c r="C611" s="77"/>
      <c r="D611" s="78"/>
      <c r="E611" s="79"/>
      <c r="F611" s="79"/>
    </row>
    <row r="612" spans="1:6" x14ac:dyDescent="0.25">
      <c r="A612" s="105"/>
      <c r="B612" s="145"/>
      <c r="C612" s="77"/>
      <c r="D612" s="78"/>
      <c r="E612" s="79"/>
      <c r="F612" s="79"/>
    </row>
    <row r="613" spans="1:6" x14ac:dyDescent="0.25">
      <c r="A613" s="105"/>
      <c r="B613" s="145"/>
      <c r="C613" s="77"/>
      <c r="D613" s="78"/>
      <c r="E613" s="79"/>
      <c r="F613" s="79"/>
    </row>
    <row r="614" spans="1:6" x14ac:dyDescent="0.25">
      <c r="A614" s="105"/>
      <c r="B614" s="145"/>
      <c r="C614" s="77"/>
      <c r="D614" s="78"/>
      <c r="E614" s="79"/>
      <c r="F614" s="79"/>
    </row>
    <row r="615" spans="1:6" x14ac:dyDescent="0.25">
      <c r="A615" s="105"/>
      <c r="B615" s="145"/>
      <c r="C615" s="77"/>
      <c r="D615" s="78"/>
      <c r="E615" s="79"/>
      <c r="F615" s="79"/>
    </row>
    <row r="616" spans="1:6" x14ac:dyDescent="0.25">
      <c r="A616" s="105"/>
      <c r="B616" s="145"/>
      <c r="C616" s="77"/>
      <c r="D616" s="78"/>
      <c r="E616" s="79"/>
      <c r="F616" s="79"/>
    </row>
    <row r="617" spans="1:6" x14ac:dyDescent="0.25">
      <c r="A617" s="105"/>
      <c r="B617" s="145"/>
      <c r="C617" s="77"/>
      <c r="D617" s="78"/>
      <c r="E617" s="79"/>
      <c r="F617" s="79"/>
    </row>
    <row r="618" spans="1:6" x14ac:dyDescent="0.25">
      <c r="A618" s="105"/>
      <c r="B618" s="145"/>
      <c r="C618" s="77"/>
      <c r="D618" s="78"/>
      <c r="E618" s="79"/>
      <c r="F618" s="79"/>
    </row>
    <row r="619" spans="1:6" x14ac:dyDescent="0.25">
      <c r="A619" s="105"/>
      <c r="B619" s="145"/>
      <c r="C619" s="77"/>
      <c r="D619" s="78"/>
      <c r="E619" s="79"/>
      <c r="F619" s="79"/>
    </row>
    <row r="620" spans="1:6" x14ac:dyDescent="0.25">
      <c r="A620" s="105"/>
      <c r="B620" s="145"/>
      <c r="C620" s="77"/>
      <c r="D620" s="78"/>
      <c r="E620" s="79"/>
      <c r="F620" s="79"/>
    </row>
    <row r="621" spans="1:6" x14ac:dyDescent="0.25">
      <c r="A621" s="105"/>
      <c r="B621" s="145"/>
      <c r="C621" s="77"/>
      <c r="D621" s="78"/>
      <c r="E621" s="79"/>
      <c r="F621" s="79"/>
    </row>
    <row r="622" spans="1:6" x14ac:dyDescent="0.25">
      <c r="A622" s="105"/>
      <c r="B622" s="145"/>
      <c r="C622" s="77"/>
      <c r="D622" s="78"/>
      <c r="E622" s="79"/>
      <c r="F622" s="79"/>
    </row>
    <row r="623" spans="1:6" x14ac:dyDescent="0.25">
      <c r="A623" s="105"/>
      <c r="B623" s="145"/>
      <c r="C623" s="77"/>
      <c r="D623" s="78"/>
      <c r="E623" s="79"/>
      <c r="F623" s="79"/>
    </row>
    <row r="624" spans="1:6" x14ac:dyDescent="0.25">
      <c r="A624" s="105"/>
      <c r="B624" s="145"/>
      <c r="C624" s="77"/>
      <c r="D624" s="78"/>
      <c r="E624" s="79"/>
      <c r="F624" s="79"/>
    </row>
    <row r="625" spans="1:6" x14ac:dyDescent="0.25">
      <c r="A625" s="105"/>
      <c r="B625" s="145"/>
      <c r="C625" s="77"/>
      <c r="D625" s="78"/>
      <c r="E625" s="79"/>
      <c r="F625" s="79"/>
    </row>
    <row r="626" spans="1:6" x14ac:dyDescent="0.25">
      <c r="A626" s="105"/>
      <c r="B626" s="145"/>
      <c r="C626" s="77"/>
      <c r="D626" s="78"/>
      <c r="E626" s="79"/>
      <c r="F626" s="79"/>
    </row>
    <row r="627" spans="1:6" x14ac:dyDescent="0.25">
      <c r="A627" s="105"/>
      <c r="B627" s="145"/>
      <c r="C627" s="77"/>
      <c r="D627" s="78"/>
      <c r="E627" s="79"/>
      <c r="F627" s="79"/>
    </row>
    <row r="628" spans="1:6" x14ac:dyDescent="0.25">
      <c r="A628" s="105"/>
      <c r="B628" s="145"/>
      <c r="C628" s="77"/>
      <c r="D628" s="78"/>
      <c r="E628" s="79"/>
      <c r="F628" s="79"/>
    </row>
    <row r="629" spans="1:6" x14ac:dyDescent="0.25">
      <c r="A629" s="105"/>
      <c r="B629" s="145"/>
      <c r="C629" s="77"/>
      <c r="D629" s="78"/>
      <c r="E629" s="79"/>
      <c r="F629" s="79"/>
    </row>
    <row r="630" spans="1:6" x14ac:dyDescent="0.25">
      <c r="A630" s="105"/>
      <c r="B630" s="145"/>
      <c r="C630" s="77"/>
      <c r="D630" s="78"/>
      <c r="E630" s="79"/>
      <c r="F630" s="79"/>
    </row>
    <row r="631" spans="1:6" x14ac:dyDescent="0.25">
      <c r="A631" s="105"/>
      <c r="B631" s="145"/>
      <c r="C631" s="77"/>
      <c r="D631" s="78"/>
      <c r="E631" s="79"/>
      <c r="F631" s="79"/>
    </row>
    <row r="632" spans="1:6" x14ac:dyDescent="0.25">
      <c r="A632" s="105"/>
      <c r="B632" s="145"/>
      <c r="C632" s="77"/>
      <c r="D632" s="78"/>
      <c r="E632" s="79"/>
      <c r="F632" s="79"/>
    </row>
    <row r="633" spans="1:6" x14ac:dyDescent="0.25">
      <c r="A633" s="105"/>
      <c r="B633" s="145"/>
      <c r="C633" s="77"/>
      <c r="D633" s="78"/>
      <c r="E633" s="79"/>
      <c r="F633" s="79"/>
    </row>
    <row r="634" spans="1:6" x14ac:dyDescent="0.25">
      <c r="A634" s="105"/>
      <c r="B634" s="145"/>
      <c r="C634" s="77"/>
      <c r="D634" s="78"/>
      <c r="E634" s="79"/>
      <c r="F634" s="79"/>
    </row>
    <row r="635" spans="1:6" x14ac:dyDescent="0.25">
      <c r="A635" s="105"/>
      <c r="B635" s="145"/>
      <c r="C635" s="77"/>
      <c r="D635" s="78"/>
      <c r="E635" s="79"/>
      <c r="F635" s="79"/>
    </row>
    <row r="636" spans="1:6" x14ac:dyDescent="0.25">
      <c r="A636" s="105"/>
      <c r="B636" s="145"/>
      <c r="C636" s="77"/>
      <c r="D636" s="78"/>
      <c r="E636" s="79"/>
      <c r="F636" s="79"/>
    </row>
    <row r="637" spans="1:6" x14ac:dyDescent="0.25">
      <c r="A637" s="105"/>
      <c r="B637" s="145"/>
      <c r="C637" s="77"/>
      <c r="D637" s="78"/>
      <c r="E637" s="79"/>
      <c r="F637" s="79"/>
    </row>
    <row r="638" spans="1:6" x14ac:dyDescent="0.25">
      <c r="A638" s="105"/>
      <c r="B638" s="145"/>
      <c r="C638" s="77"/>
      <c r="D638" s="78"/>
      <c r="E638" s="79"/>
      <c r="F638" s="79"/>
    </row>
    <row r="639" spans="1:6" x14ac:dyDescent="0.25">
      <c r="A639" s="105"/>
      <c r="B639" s="145"/>
      <c r="C639" s="77"/>
      <c r="D639" s="78"/>
      <c r="E639" s="79"/>
      <c r="F639" s="79"/>
    </row>
    <row r="640" spans="1:6" x14ac:dyDescent="0.25">
      <c r="A640" s="105"/>
      <c r="B640" s="145"/>
      <c r="C640" s="77"/>
      <c r="D640" s="78"/>
      <c r="E640" s="79"/>
      <c r="F640" s="79"/>
    </row>
    <row r="641" spans="1:6" x14ac:dyDescent="0.25">
      <c r="A641" s="105"/>
      <c r="B641" s="145"/>
      <c r="C641" s="77"/>
      <c r="D641" s="78"/>
      <c r="E641" s="79"/>
      <c r="F641" s="79"/>
    </row>
    <row r="642" spans="1:6" x14ac:dyDescent="0.25">
      <c r="A642" s="105"/>
      <c r="B642" s="145"/>
      <c r="C642" s="77"/>
      <c r="D642" s="78"/>
      <c r="E642" s="79"/>
      <c r="F642" s="79"/>
    </row>
    <row r="643" spans="1:6" x14ac:dyDescent="0.25">
      <c r="A643" s="105"/>
      <c r="B643" s="145"/>
      <c r="C643" s="77"/>
      <c r="D643" s="78"/>
      <c r="E643" s="79"/>
      <c r="F643" s="79"/>
    </row>
    <row r="644" spans="1:6" x14ac:dyDescent="0.25">
      <c r="A644" s="105"/>
      <c r="B644" s="145"/>
      <c r="C644" s="77"/>
      <c r="D644" s="78"/>
      <c r="E644" s="79"/>
      <c r="F644" s="79"/>
    </row>
    <row r="645" spans="1:6" x14ac:dyDescent="0.25">
      <c r="A645" s="105"/>
      <c r="B645" s="145"/>
      <c r="C645" s="77"/>
      <c r="D645" s="78"/>
      <c r="E645" s="79"/>
      <c r="F645" s="79"/>
    </row>
    <row r="646" spans="1:6" x14ac:dyDescent="0.25">
      <c r="A646" s="105"/>
      <c r="B646" s="145"/>
      <c r="C646" s="77"/>
      <c r="D646" s="78"/>
      <c r="E646" s="79"/>
      <c r="F646" s="79"/>
    </row>
    <row r="647" spans="1:6" x14ac:dyDescent="0.25">
      <c r="A647" s="105"/>
      <c r="B647" s="145"/>
      <c r="C647" s="77"/>
      <c r="D647" s="78"/>
      <c r="E647" s="79"/>
      <c r="F647" s="79"/>
    </row>
    <row r="648" spans="1:6" x14ac:dyDescent="0.25">
      <c r="A648" s="105"/>
      <c r="B648" s="145"/>
      <c r="C648" s="77"/>
      <c r="D648" s="78"/>
      <c r="E648" s="79"/>
      <c r="F648" s="79"/>
    </row>
    <row r="649" spans="1:6" x14ac:dyDescent="0.25">
      <c r="A649" s="105"/>
      <c r="B649" s="145"/>
      <c r="C649" s="77"/>
      <c r="D649" s="78"/>
      <c r="E649" s="79"/>
      <c r="F649" s="79"/>
    </row>
    <row r="650" spans="1:6" x14ac:dyDescent="0.25">
      <c r="A650" s="105"/>
      <c r="B650" s="145"/>
      <c r="C650" s="77"/>
      <c r="D650" s="78"/>
      <c r="E650" s="79"/>
      <c r="F650" s="79"/>
    </row>
    <row r="651" spans="1:6" x14ac:dyDescent="0.25">
      <c r="A651" s="105"/>
      <c r="B651" s="145"/>
      <c r="C651" s="77"/>
      <c r="D651" s="78"/>
      <c r="E651" s="79"/>
      <c r="F651" s="79"/>
    </row>
    <row r="652" spans="1:6" x14ac:dyDescent="0.25">
      <c r="A652" s="105"/>
      <c r="B652" s="145"/>
      <c r="C652" s="77"/>
      <c r="D652" s="78"/>
      <c r="E652" s="79"/>
      <c r="F652" s="79"/>
    </row>
    <row r="653" spans="1:6" x14ac:dyDescent="0.25">
      <c r="A653" s="105"/>
      <c r="B653" s="145"/>
      <c r="C653" s="77"/>
      <c r="D653" s="78"/>
      <c r="E653" s="79"/>
      <c r="F653" s="79"/>
    </row>
    <row r="654" spans="1:6" x14ac:dyDescent="0.25">
      <c r="A654" s="105"/>
      <c r="B654" s="145"/>
      <c r="C654" s="77"/>
      <c r="D654" s="78"/>
      <c r="E654" s="79"/>
      <c r="F654" s="79"/>
    </row>
    <row r="655" spans="1:6" x14ac:dyDescent="0.25">
      <c r="A655" s="105"/>
      <c r="B655" s="145"/>
      <c r="C655" s="77"/>
      <c r="D655" s="78"/>
      <c r="E655" s="79"/>
      <c r="F655" s="79"/>
    </row>
    <row r="656" spans="1:6" x14ac:dyDescent="0.25">
      <c r="A656" s="105"/>
      <c r="B656" s="145"/>
      <c r="C656" s="77"/>
      <c r="D656" s="78"/>
      <c r="E656" s="79"/>
      <c r="F656" s="79"/>
    </row>
    <row r="657" spans="1:6" x14ac:dyDescent="0.25">
      <c r="A657" s="105"/>
      <c r="B657" s="145"/>
      <c r="C657" s="77"/>
      <c r="D657" s="78"/>
      <c r="E657" s="79"/>
      <c r="F657" s="79"/>
    </row>
    <row r="658" spans="1:6" x14ac:dyDescent="0.25">
      <c r="A658" s="105"/>
      <c r="B658" s="145"/>
      <c r="C658" s="77"/>
      <c r="D658" s="78"/>
      <c r="E658" s="79"/>
      <c r="F658" s="79"/>
    </row>
    <row r="659" spans="1:6" x14ac:dyDescent="0.25">
      <c r="A659" s="105"/>
      <c r="B659" s="145"/>
      <c r="C659" s="77"/>
      <c r="D659" s="78"/>
      <c r="E659" s="79"/>
      <c r="F659" s="79"/>
    </row>
    <row r="660" spans="1:6" x14ac:dyDescent="0.25">
      <c r="A660" s="105"/>
      <c r="B660" s="145"/>
      <c r="C660" s="77"/>
      <c r="D660" s="78"/>
      <c r="E660" s="79"/>
      <c r="F660" s="79"/>
    </row>
    <row r="661" spans="1:6" x14ac:dyDescent="0.25">
      <c r="A661" s="105"/>
      <c r="B661" s="145"/>
      <c r="C661" s="77"/>
      <c r="D661" s="78"/>
      <c r="E661" s="79"/>
      <c r="F661" s="79"/>
    </row>
    <row r="662" spans="1:6" x14ac:dyDescent="0.25">
      <c r="A662" s="105"/>
      <c r="B662" s="145"/>
      <c r="C662" s="77"/>
      <c r="D662" s="78"/>
      <c r="E662" s="79"/>
      <c r="F662" s="79"/>
    </row>
    <row r="663" spans="1:6" x14ac:dyDescent="0.25">
      <c r="A663" s="105"/>
      <c r="B663" s="145"/>
      <c r="C663" s="77"/>
      <c r="D663" s="78"/>
      <c r="E663" s="79"/>
      <c r="F663" s="79"/>
    </row>
    <row r="664" spans="1:6" x14ac:dyDescent="0.25">
      <c r="A664" s="105"/>
      <c r="B664" s="145"/>
      <c r="C664" s="77"/>
      <c r="D664" s="78"/>
      <c r="E664" s="79"/>
      <c r="F664" s="79"/>
    </row>
    <row r="665" spans="1:6" x14ac:dyDescent="0.25">
      <c r="A665" s="105"/>
      <c r="B665" s="145"/>
      <c r="C665" s="77"/>
      <c r="D665" s="78"/>
      <c r="E665" s="79"/>
      <c r="F665" s="79"/>
    </row>
    <row r="666" spans="1:6" x14ac:dyDescent="0.25">
      <c r="A666" s="105"/>
      <c r="B666" s="145"/>
      <c r="C666" s="77"/>
      <c r="D666" s="78"/>
      <c r="E666" s="79"/>
      <c r="F666" s="79"/>
    </row>
    <row r="667" spans="1:6" x14ac:dyDescent="0.25">
      <c r="A667" s="105"/>
      <c r="B667" s="145"/>
      <c r="C667" s="77"/>
      <c r="D667" s="78"/>
      <c r="E667" s="79"/>
      <c r="F667" s="79"/>
    </row>
    <row r="668" spans="1:6" x14ac:dyDescent="0.25">
      <c r="A668" s="105"/>
      <c r="B668" s="145"/>
      <c r="C668" s="77"/>
      <c r="D668" s="78"/>
      <c r="E668" s="79"/>
      <c r="F668" s="79"/>
    </row>
    <row r="669" spans="1:6" x14ac:dyDescent="0.25">
      <c r="A669" s="105"/>
      <c r="B669" s="145"/>
      <c r="C669" s="77"/>
      <c r="D669" s="78"/>
      <c r="E669" s="79"/>
      <c r="F669" s="79"/>
    </row>
    <row r="670" spans="1:6" x14ac:dyDescent="0.25">
      <c r="A670" s="105"/>
      <c r="B670" s="145"/>
      <c r="C670" s="77"/>
      <c r="D670" s="78"/>
      <c r="E670" s="79"/>
      <c r="F670" s="79"/>
    </row>
    <row r="671" spans="1:6" x14ac:dyDescent="0.25">
      <c r="A671" s="105"/>
      <c r="B671" s="145"/>
      <c r="C671" s="77"/>
      <c r="D671" s="78"/>
      <c r="E671" s="79"/>
      <c r="F671" s="79"/>
    </row>
    <row r="672" spans="1:6" x14ac:dyDescent="0.25">
      <c r="A672" s="105"/>
      <c r="B672" s="145"/>
      <c r="C672" s="77"/>
      <c r="D672" s="78"/>
      <c r="E672" s="79"/>
      <c r="F672" s="79"/>
    </row>
    <row r="673" spans="1:6" x14ac:dyDescent="0.25">
      <c r="A673" s="105"/>
      <c r="B673" s="145"/>
      <c r="C673" s="77"/>
      <c r="D673" s="78"/>
      <c r="E673" s="79"/>
      <c r="F673" s="79"/>
    </row>
    <row r="674" spans="1:6" x14ac:dyDescent="0.25">
      <c r="A674" s="105"/>
      <c r="B674" s="145"/>
      <c r="C674" s="77"/>
      <c r="D674" s="78"/>
      <c r="E674" s="79"/>
      <c r="F674" s="79"/>
    </row>
    <row r="675" spans="1:6" x14ac:dyDescent="0.25">
      <c r="A675" s="105"/>
      <c r="B675" s="145"/>
      <c r="C675" s="77"/>
      <c r="D675" s="78"/>
      <c r="E675" s="79"/>
      <c r="F675" s="79"/>
    </row>
    <row r="676" spans="1:6" x14ac:dyDescent="0.25">
      <c r="A676" s="105"/>
      <c r="B676" s="145"/>
      <c r="C676" s="77"/>
      <c r="D676" s="78"/>
      <c r="E676" s="79"/>
      <c r="F676" s="79"/>
    </row>
    <row r="677" spans="1:6" x14ac:dyDescent="0.25">
      <c r="A677" s="105"/>
      <c r="B677" s="145"/>
      <c r="C677" s="77"/>
      <c r="D677" s="78"/>
      <c r="E677" s="79"/>
      <c r="F677" s="79"/>
    </row>
    <row r="678" spans="1:6" x14ac:dyDescent="0.25">
      <c r="A678" s="105"/>
      <c r="B678" s="145"/>
      <c r="C678" s="77"/>
      <c r="D678" s="78"/>
      <c r="E678" s="79"/>
      <c r="F678" s="79"/>
    </row>
    <row r="679" spans="1:6" x14ac:dyDescent="0.25">
      <c r="A679" s="105"/>
      <c r="B679" s="145"/>
      <c r="C679" s="77"/>
      <c r="D679" s="78"/>
      <c r="E679" s="79"/>
      <c r="F679" s="79"/>
    </row>
    <row r="680" spans="1:6" x14ac:dyDescent="0.25">
      <c r="A680" s="105"/>
      <c r="B680" s="145"/>
      <c r="C680" s="77"/>
      <c r="D680" s="78"/>
      <c r="E680" s="79"/>
      <c r="F680" s="79"/>
    </row>
    <row r="681" spans="1:6" x14ac:dyDescent="0.25">
      <c r="A681" s="105"/>
      <c r="B681" s="145"/>
      <c r="C681" s="77"/>
      <c r="D681" s="78"/>
      <c r="E681" s="79"/>
      <c r="F681" s="79"/>
    </row>
    <row r="682" spans="1:6" x14ac:dyDescent="0.25">
      <c r="A682" s="105"/>
      <c r="B682" s="145"/>
      <c r="C682" s="77"/>
      <c r="D682" s="78"/>
      <c r="E682" s="79"/>
      <c r="F682" s="79"/>
    </row>
    <row r="683" spans="1:6" x14ac:dyDescent="0.25">
      <c r="A683" s="105"/>
      <c r="B683" s="145"/>
      <c r="C683" s="77"/>
      <c r="D683" s="78"/>
      <c r="E683" s="79"/>
      <c r="F683" s="79"/>
    </row>
    <row r="684" spans="1:6" x14ac:dyDescent="0.25">
      <c r="A684" s="105"/>
      <c r="B684" s="145"/>
      <c r="C684" s="77"/>
      <c r="D684" s="78"/>
      <c r="E684" s="79"/>
      <c r="F684" s="79"/>
    </row>
    <row r="685" spans="1:6" x14ac:dyDescent="0.25">
      <c r="A685" s="105"/>
      <c r="B685" s="145"/>
      <c r="C685" s="77"/>
      <c r="D685" s="78"/>
      <c r="E685" s="79"/>
      <c r="F685" s="79"/>
    </row>
    <row r="686" spans="1:6" x14ac:dyDescent="0.25">
      <c r="A686" s="105"/>
      <c r="B686" s="145"/>
      <c r="C686" s="77"/>
      <c r="D686" s="78"/>
      <c r="E686" s="79"/>
      <c r="F686" s="79"/>
    </row>
    <row r="687" spans="1:6" x14ac:dyDescent="0.25">
      <c r="A687" s="105"/>
      <c r="B687" s="145"/>
      <c r="C687" s="77"/>
      <c r="D687" s="78"/>
      <c r="E687" s="79"/>
      <c r="F687" s="79"/>
    </row>
    <row r="688" spans="1:6" x14ac:dyDescent="0.25">
      <c r="A688" s="105"/>
      <c r="B688" s="145"/>
      <c r="C688" s="77"/>
      <c r="D688" s="78"/>
      <c r="E688" s="79"/>
      <c r="F688" s="79"/>
    </row>
    <row r="689" spans="1:6" x14ac:dyDescent="0.25">
      <c r="A689" s="105"/>
      <c r="B689" s="145"/>
      <c r="C689" s="77"/>
      <c r="D689" s="78"/>
      <c r="E689" s="79"/>
      <c r="F689" s="79"/>
    </row>
    <row r="690" spans="1:6" x14ac:dyDescent="0.25">
      <c r="A690" s="105"/>
      <c r="B690" s="145"/>
      <c r="C690" s="77"/>
      <c r="D690" s="78"/>
      <c r="E690" s="79"/>
      <c r="F690" s="79"/>
    </row>
    <row r="691" spans="1:6" x14ac:dyDescent="0.25">
      <c r="A691" s="105"/>
      <c r="B691" s="145"/>
      <c r="C691" s="77"/>
      <c r="D691" s="78"/>
      <c r="E691" s="79"/>
      <c r="F691" s="79"/>
    </row>
    <row r="692" spans="1:6" x14ac:dyDescent="0.25">
      <c r="A692" s="105"/>
      <c r="B692" s="145"/>
      <c r="C692" s="77"/>
      <c r="D692" s="78"/>
      <c r="E692" s="79"/>
      <c r="F692" s="79"/>
    </row>
    <row r="693" spans="1:6" x14ac:dyDescent="0.25">
      <c r="A693" s="105"/>
      <c r="B693" s="145"/>
      <c r="C693" s="77"/>
      <c r="D693" s="78"/>
      <c r="E693" s="79"/>
      <c r="F693" s="79"/>
    </row>
    <row r="694" spans="1:6" x14ac:dyDescent="0.25">
      <c r="A694" s="105"/>
      <c r="B694" s="145"/>
      <c r="C694" s="77"/>
      <c r="D694" s="78"/>
      <c r="E694" s="79"/>
      <c r="F694" s="79"/>
    </row>
    <row r="695" spans="1:6" x14ac:dyDescent="0.25">
      <c r="A695" s="105"/>
      <c r="B695" s="145"/>
      <c r="C695" s="77"/>
      <c r="D695" s="78"/>
      <c r="E695" s="79"/>
      <c r="F695" s="79"/>
    </row>
    <row r="696" spans="1:6" x14ac:dyDescent="0.25">
      <c r="A696" s="105"/>
      <c r="B696" s="145"/>
      <c r="C696" s="77"/>
      <c r="D696" s="78"/>
      <c r="E696" s="79"/>
      <c r="F696" s="79"/>
    </row>
    <row r="697" spans="1:6" x14ac:dyDescent="0.25">
      <c r="A697" s="105"/>
      <c r="B697" s="145"/>
      <c r="C697" s="77"/>
      <c r="D697" s="78"/>
      <c r="E697" s="79"/>
      <c r="F697" s="79"/>
    </row>
    <row r="698" spans="1:6" x14ac:dyDescent="0.25">
      <c r="A698" s="105"/>
      <c r="B698" s="145"/>
      <c r="C698" s="77"/>
      <c r="D698" s="78"/>
      <c r="E698" s="79"/>
      <c r="F698" s="79"/>
    </row>
    <row r="699" spans="1:6" x14ac:dyDescent="0.25">
      <c r="A699" s="105"/>
      <c r="B699" s="145"/>
      <c r="C699" s="77"/>
      <c r="D699" s="78"/>
      <c r="E699" s="79"/>
      <c r="F699" s="79"/>
    </row>
    <row r="700" spans="1:6" x14ac:dyDescent="0.25">
      <c r="A700" s="105"/>
      <c r="B700" s="145"/>
      <c r="C700" s="77"/>
      <c r="D700" s="78"/>
      <c r="E700" s="79"/>
      <c r="F700" s="79"/>
    </row>
    <row r="701" spans="1:6" x14ac:dyDescent="0.25">
      <c r="A701" s="105"/>
      <c r="B701" s="145"/>
      <c r="C701" s="77"/>
      <c r="D701" s="78"/>
      <c r="E701" s="79"/>
      <c r="F701" s="79"/>
    </row>
    <row r="702" spans="1:6" x14ac:dyDescent="0.25">
      <c r="A702" s="105"/>
      <c r="B702" s="145"/>
      <c r="C702" s="77"/>
      <c r="D702" s="78"/>
      <c r="E702" s="79"/>
      <c r="F702" s="79"/>
    </row>
    <row r="703" spans="1:6" x14ac:dyDescent="0.25">
      <c r="A703" s="105"/>
      <c r="B703" s="145"/>
      <c r="C703" s="77"/>
      <c r="D703" s="78"/>
      <c r="E703" s="79"/>
      <c r="F703" s="79"/>
    </row>
    <row r="704" spans="1:6" x14ac:dyDescent="0.25">
      <c r="A704" s="105"/>
      <c r="B704" s="145"/>
      <c r="C704" s="77"/>
      <c r="D704" s="78"/>
      <c r="E704" s="79"/>
      <c r="F704" s="79"/>
    </row>
    <row r="705" spans="1:6" x14ac:dyDescent="0.25">
      <c r="A705" s="105"/>
      <c r="B705" s="145"/>
      <c r="C705" s="77"/>
      <c r="D705" s="78"/>
      <c r="E705" s="79"/>
      <c r="F705" s="79"/>
    </row>
    <row r="706" spans="1:6" x14ac:dyDescent="0.25">
      <c r="A706" s="105"/>
      <c r="B706" s="145"/>
      <c r="C706" s="77"/>
      <c r="D706" s="78"/>
      <c r="E706" s="79"/>
      <c r="F706" s="79"/>
    </row>
    <row r="707" spans="1:6" x14ac:dyDescent="0.25">
      <c r="A707" s="105"/>
      <c r="B707" s="145"/>
      <c r="C707" s="77"/>
      <c r="D707" s="78"/>
      <c r="E707" s="79"/>
      <c r="F707" s="79"/>
    </row>
    <row r="708" spans="1:6" x14ac:dyDescent="0.25">
      <c r="A708" s="105"/>
      <c r="B708" s="145"/>
      <c r="C708" s="77"/>
      <c r="D708" s="78"/>
      <c r="E708" s="79"/>
      <c r="F708" s="79"/>
    </row>
    <row r="709" spans="1:6" x14ac:dyDescent="0.25">
      <c r="A709" s="105"/>
      <c r="B709" s="145"/>
      <c r="C709" s="77"/>
      <c r="D709" s="78"/>
      <c r="E709" s="79"/>
      <c r="F709" s="79"/>
    </row>
    <row r="710" spans="1:6" x14ac:dyDescent="0.25">
      <c r="A710" s="105"/>
      <c r="B710" s="145"/>
      <c r="C710" s="77"/>
      <c r="D710" s="78"/>
      <c r="E710" s="79"/>
      <c r="F710" s="79"/>
    </row>
    <row r="711" spans="1:6" x14ac:dyDescent="0.25">
      <c r="A711" s="105"/>
      <c r="B711" s="145"/>
      <c r="C711" s="77"/>
      <c r="D711" s="78"/>
      <c r="E711" s="79"/>
      <c r="F711" s="79"/>
    </row>
    <row r="712" spans="1:6" x14ac:dyDescent="0.25">
      <c r="A712" s="105"/>
      <c r="B712" s="145"/>
      <c r="C712" s="77"/>
      <c r="D712" s="78"/>
      <c r="E712" s="79"/>
      <c r="F712" s="79"/>
    </row>
    <row r="713" spans="1:6" x14ac:dyDescent="0.25">
      <c r="A713" s="105"/>
      <c r="B713" s="145"/>
      <c r="C713" s="77"/>
      <c r="D713" s="78"/>
      <c r="E713" s="79"/>
      <c r="F713" s="79"/>
    </row>
    <row r="714" spans="1:6" x14ac:dyDescent="0.25">
      <c r="A714" s="105"/>
      <c r="B714" s="145"/>
      <c r="C714" s="77"/>
      <c r="D714" s="78"/>
      <c r="E714" s="79"/>
      <c r="F714" s="79"/>
    </row>
    <row r="715" spans="1:6" x14ac:dyDescent="0.25">
      <c r="A715" s="105"/>
      <c r="B715" s="145"/>
      <c r="C715" s="77"/>
      <c r="D715" s="78"/>
      <c r="E715" s="79"/>
      <c r="F715" s="79"/>
    </row>
    <row r="716" spans="1:6" x14ac:dyDescent="0.25">
      <c r="A716" s="105"/>
      <c r="B716" s="145"/>
      <c r="C716" s="77"/>
      <c r="D716" s="78"/>
      <c r="E716" s="79"/>
      <c r="F716" s="79"/>
    </row>
    <row r="717" spans="1:6" x14ac:dyDescent="0.25">
      <c r="A717" s="105"/>
      <c r="B717" s="145"/>
      <c r="C717" s="77"/>
      <c r="D717" s="78"/>
      <c r="E717" s="79"/>
      <c r="F717" s="79"/>
    </row>
    <row r="718" spans="1:6" x14ac:dyDescent="0.25">
      <c r="A718" s="105"/>
      <c r="B718" s="145"/>
      <c r="C718" s="77"/>
      <c r="D718" s="78"/>
      <c r="E718" s="79"/>
      <c r="F718" s="79"/>
    </row>
    <row r="719" spans="1:6" x14ac:dyDescent="0.25">
      <c r="A719" s="105"/>
      <c r="B719" s="145"/>
      <c r="C719" s="77"/>
      <c r="D719" s="78"/>
      <c r="E719" s="79"/>
      <c r="F719" s="79"/>
    </row>
    <row r="720" spans="1:6" x14ac:dyDescent="0.25">
      <c r="A720" s="105"/>
      <c r="B720" s="145"/>
      <c r="C720" s="77"/>
      <c r="D720" s="78"/>
      <c r="E720" s="79"/>
      <c r="F720" s="79"/>
    </row>
    <row r="721" spans="1:6" x14ac:dyDescent="0.25">
      <c r="A721" s="105"/>
      <c r="B721" s="145"/>
      <c r="C721" s="77"/>
      <c r="D721" s="78"/>
      <c r="E721" s="79"/>
      <c r="F721" s="79"/>
    </row>
    <row r="722" spans="1:6" x14ac:dyDescent="0.25">
      <c r="A722" s="105"/>
      <c r="B722" s="145"/>
      <c r="C722" s="77"/>
      <c r="D722" s="78"/>
      <c r="E722" s="79"/>
      <c r="F722" s="79"/>
    </row>
    <row r="723" spans="1:6" x14ac:dyDescent="0.25">
      <c r="A723" s="105"/>
      <c r="B723" s="145"/>
      <c r="C723" s="77"/>
      <c r="D723" s="78"/>
      <c r="E723" s="79"/>
      <c r="F723" s="79"/>
    </row>
    <row r="724" spans="1:6" x14ac:dyDescent="0.25">
      <c r="A724" s="105"/>
      <c r="B724" s="145"/>
      <c r="C724" s="77"/>
      <c r="D724" s="78"/>
      <c r="E724" s="79"/>
      <c r="F724" s="79"/>
    </row>
    <row r="725" spans="1:6" x14ac:dyDescent="0.25">
      <c r="A725" s="105"/>
      <c r="B725" s="145"/>
      <c r="C725" s="77"/>
      <c r="D725" s="78"/>
      <c r="E725" s="79"/>
      <c r="F725" s="79"/>
    </row>
    <row r="726" spans="1:6" x14ac:dyDescent="0.25">
      <c r="A726" s="105"/>
      <c r="B726" s="145"/>
      <c r="C726" s="77"/>
      <c r="D726" s="78"/>
      <c r="E726" s="79"/>
      <c r="F726" s="79"/>
    </row>
    <row r="727" spans="1:6" x14ac:dyDescent="0.25">
      <c r="A727" s="105"/>
      <c r="B727" s="145"/>
      <c r="C727" s="77"/>
      <c r="D727" s="78"/>
      <c r="E727" s="79"/>
      <c r="F727" s="79"/>
    </row>
    <row r="728" spans="1:6" x14ac:dyDescent="0.25">
      <c r="A728" s="105"/>
      <c r="B728" s="145"/>
      <c r="C728" s="77"/>
      <c r="D728" s="78"/>
      <c r="E728" s="79"/>
      <c r="F728" s="79"/>
    </row>
    <row r="729" spans="1:6" x14ac:dyDescent="0.25">
      <c r="A729" s="105"/>
      <c r="B729" s="145"/>
      <c r="C729" s="77"/>
      <c r="D729" s="78"/>
      <c r="E729" s="79"/>
      <c r="F729" s="79"/>
    </row>
    <row r="730" spans="1:6" x14ac:dyDescent="0.25">
      <c r="A730" s="105"/>
      <c r="B730" s="145"/>
      <c r="C730" s="77"/>
      <c r="D730" s="78"/>
      <c r="E730" s="79"/>
      <c r="F730" s="79"/>
    </row>
    <row r="731" spans="1:6" x14ac:dyDescent="0.25">
      <c r="A731" s="105"/>
      <c r="B731" s="145"/>
      <c r="C731" s="77"/>
      <c r="D731" s="78"/>
      <c r="E731" s="79"/>
      <c r="F731" s="79"/>
    </row>
    <row r="732" spans="1:6" x14ac:dyDescent="0.25">
      <c r="A732" s="105"/>
      <c r="B732" s="145"/>
      <c r="C732" s="77"/>
      <c r="D732" s="78"/>
      <c r="E732" s="79"/>
      <c r="F732" s="79"/>
    </row>
    <row r="733" spans="1:6" x14ac:dyDescent="0.25">
      <c r="A733" s="105"/>
      <c r="B733" s="145"/>
      <c r="C733" s="77"/>
      <c r="D733" s="78"/>
      <c r="E733" s="79"/>
      <c r="F733" s="79"/>
    </row>
    <row r="734" spans="1:6" x14ac:dyDescent="0.25">
      <c r="A734" s="105"/>
      <c r="B734" s="145"/>
      <c r="C734" s="77"/>
      <c r="D734" s="78"/>
      <c r="E734" s="79"/>
      <c r="F734" s="79"/>
    </row>
    <row r="735" spans="1:6" x14ac:dyDescent="0.25">
      <c r="A735" s="105"/>
      <c r="B735" s="145"/>
      <c r="C735" s="77"/>
      <c r="D735" s="78"/>
      <c r="E735" s="79"/>
      <c r="F735" s="79"/>
    </row>
    <row r="736" spans="1:6" x14ac:dyDescent="0.25">
      <c r="A736" s="105"/>
      <c r="B736" s="145"/>
      <c r="C736" s="77"/>
      <c r="D736" s="78"/>
      <c r="E736" s="79"/>
      <c r="F736" s="79"/>
    </row>
    <row r="737" spans="1:6" x14ac:dyDescent="0.25">
      <c r="A737" s="105"/>
      <c r="B737" s="145"/>
      <c r="C737" s="77"/>
      <c r="D737" s="78"/>
      <c r="E737" s="79"/>
      <c r="F737" s="79"/>
    </row>
    <row r="738" spans="1:6" x14ac:dyDescent="0.25">
      <c r="A738" s="105"/>
      <c r="B738" s="145"/>
      <c r="C738" s="77"/>
      <c r="D738" s="78"/>
      <c r="E738" s="79"/>
      <c r="F738" s="79"/>
    </row>
    <row r="739" spans="1:6" x14ac:dyDescent="0.25">
      <c r="A739" s="105"/>
      <c r="B739" s="145"/>
      <c r="C739" s="77"/>
      <c r="D739" s="78"/>
      <c r="E739" s="79"/>
      <c r="F739" s="79"/>
    </row>
    <row r="740" spans="1:6" x14ac:dyDescent="0.25">
      <c r="A740" s="105"/>
      <c r="B740" s="145"/>
      <c r="C740" s="77"/>
      <c r="D740" s="78"/>
      <c r="E740" s="79"/>
      <c r="F740" s="79"/>
    </row>
    <row r="741" spans="1:6" x14ac:dyDescent="0.25">
      <c r="A741" s="105"/>
      <c r="B741" s="145"/>
      <c r="C741" s="77"/>
      <c r="D741" s="78"/>
      <c r="E741" s="79"/>
      <c r="F741" s="79"/>
    </row>
    <row r="742" spans="1:6" x14ac:dyDescent="0.25">
      <c r="A742" s="105"/>
      <c r="B742" s="145"/>
      <c r="C742" s="77"/>
      <c r="D742" s="78"/>
      <c r="E742" s="79"/>
      <c r="F742" s="79"/>
    </row>
    <row r="743" spans="1:6" x14ac:dyDescent="0.25">
      <c r="A743" s="105"/>
      <c r="B743" s="145"/>
      <c r="C743" s="77"/>
      <c r="D743" s="78"/>
      <c r="E743" s="79"/>
      <c r="F743" s="79"/>
    </row>
    <row r="744" spans="1:6" x14ac:dyDescent="0.25">
      <c r="A744" s="105"/>
      <c r="B744" s="145"/>
      <c r="C744" s="77"/>
      <c r="D744" s="78"/>
      <c r="E744" s="79"/>
      <c r="F744" s="79"/>
    </row>
    <row r="745" spans="1:6" x14ac:dyDescent="0.25">
      <c r="A745" s="105"/>
      <c r="B745" s="145"/>
      <c r="C745" s="77"/>
      <c r="D745" s="78"/>
      <c r="E745" s="79"/>
      <c r="F745" s="79"/>
    </row>
    <row r="746" spans="1:6" x14ac:dyDescent="0.25">
      <c r="A746" s="105"/>
      <c r="B746" s="145"/>
      <c r="C746" s="77"/>
      <c r="D746" s="78"/>
      <c r="E746" s="79"/>
      <c r="F746" s="79"/>
    </row>
    <row r="747" spans="1:6" x14ac:dyDescent="0.25">
      <c r="A747" s="105"/>
      <c r="B747" s="145"/>
      <c r="C747" s="77"/>
      <c r="D747" s="78"/>
      <c r="E747" s="79"/>
      <c r="F747" s="79"/>
    </row>
    <row r="748" spans="1:6" x14ac:dyDescent="0.25">
      <c r="A748" s="105"/>
      <c r="B748" s="145"/>
      <c r="C748" s="77"/>
      <c r="D748" s="78"/>
      <c r="E748" s="79"/>
      <c r="F748" s="79"/>
    </row>
    <row r="749" spans="1:6" x14ac:dyDescent="0.25">
      <c r="A749" s="105"/>
      <c r="B749" s="145"/>
      <c r="C749" s="77"/>
      <c r="D749" s="78"/>
      <c r="E749" s="79"/>
      <c r="F749" s="79"/>
    </row>
    <row r="750" spans="1:6" x14ac:dyDescent="0.25">
      <c r="A750" s="105"/>
      <c r="B750" s="145"/>
      <c r="C750" s="77"/>
      <c r="D750" s="78"/>
      <c r="E750" s="79"/>
      <c r="F750" s="79"/>
    </row>
    <row r="751" spans="1:6" x14ac:dyDescent="0.25">
      <c r="A751" s="105"/>
      <c r="B751" s="145"/>
      <c r="C751" s="77"/>
      <c r="D751" s="78"/>
      <c r="E751" s="79"/>
      <c r="F751" s="79"/>
    </row>
    <row r="752" spans="1:6" x14ac:dyDescent="0.25">
      <c r="A752" s="105"/>
      <c r="B752" s="145"/>
      <c r="C752" s="77"/>
      <c r="D752" s="78"/>
      <c r="E752" s="79"/>
      <c r="F752" s="79"/>
    </row>
    <row r="753" spans="1:6" x14ac:dyDescent="0.25">
      <c r="A753" s="105"/>
      <c r="B753" s="145"/>
      <c r="C753" s="77"/>
      <c r="D753" s="78"/>
      <c r="E753" s="79"/>
      <c r="F753" s="79"/>
    </row>
    <row r="754" spans="1:6" x14ac:dyDescent="0.25">
      <c r="A754" s="105"/>
      <c r="B754" s="145"/>
      <c r="C754" s="77"/>
      <c r="D754" s="78"/>
      <c r="E754" s="79"/>
      <c r="F754" s="79"/>
    </row>
    <row r="755" spans="1:6" x14ac:dyDescent="0.25">
      <c r="A755" s="105"/>
      <c r="B755" s="145"/>
      <c r="C755" s="77"/>
      <c r="D755" s="78"/>
      <c r="E755" s="79"/>
      <c r="F755" s="79"/>
    </row>
    <row r="756" spans="1:6" x14ac:dyDescent="0.25">
      <c r="A756" s="105"/>
      <c r="B756" s="145"/>
      <c r="C756" s="77"/>
      <c r="D756" s="78"/>
      <c r="E756" s="79"/>
      <c r="F756" s="79"/>
    </row>
    <row r="757" spans="1:6" x14ac:dyDescent="0.25">
      <c r="A757" s="105"/>
      <c r="B757" s="145"/>
      <c r="C757" s="77"/>
      <c r="D757" s="78"/>
      <c r="E757" s="79"/>
      <c r="F757" s="79"/>
    </row>
    <row r="758" spans="1:6" x14ac:dyDescent="0.25">
      <c r="A758" s="105"/>
      <c r="B758" s="145"/>
      <c r="C758" s="77"/>
      <c r="D758" s="78"/>
      <c r="E758" s="79"/>
      <c r="F758" s="79"/>
    </row>
    <row r="759" spans="1:6" x14ac:dyDescent="0.25">
      <c r="A759" s="105"/>
      <c r="B759" s="145"/>
      <c r="C759" s="77"/>
      <c r="D759" s="78"/>
      <c r="E759" s="79"/>
      <c r="F759" s="79"/>
    </row>
    <row r="760" spans="1:6" x14ac:dyDescent="0.25">
      <c r="A760" s="105"/>
      <c r="B760" s="145"/>
      <c r="C760" s="77"/>
      <c r="D760" s="78"/>
      <c r="E760" s="79"/>
      <c r="F760" s="79"/>
    </row>
    <row r="761" spans="1:6" x14ac:dyDescent="0.25">
      <c r="A761" s="105"/>
      <c r="B761" s="145"/>
      <c r="C761" s="77"/>
      <c r="D761" s="78"/>
      <c r="E761" s="79"/>
      <c r="F761" s="79"/>
    </row>
    <row r="762" spans="1:6" x14ac:dyDescent="0.25">
      <c r="A762" s="105"/>
      <c r="B762" s="145"/>
      <c r="C762" s="77"/>
      <c r="D762" s="78"/>
      <c r="E762" s="79"/>
      <c r="F762" s="79"/>
    </row>
    <row r="763" spans="1:6" x14ac:dyDescent="0.25">
      <c r="A763" s="105"/>
      <c r="B763" s="145"/>
      <c r="C763" s="77"/>
      <c r="D763" s="78"/>
      <c r="E763" s="79"/>
      <c r="F763" s="79"/>
    </row>
    <row r="764" spans="1:6" x14ac:dyDescent="0.25">
      <c r="A764" s="105"/>
      <c r="B764" s="145"/>
      <c r="C764" s="77"/>
      <c r="D764" s="78"/>
      <c r="E764" s="79"/>
      <c r="F764" s="79"/>
    </row>
    <row r="765" spans="1:6" x14ac:dyDescent="0.25">
      <c r="A765" s="105"/>
      <c r="B765" s="145"/>
      <c r="C765" s="77"/>
      <c r="D765" s="78"/>
      <c r="E765" s="79"/>
      <c r="F765" s="79"/>
    </row>
    <row r="766" spans="1:6" x14ac:dyDescent="0.25">
      <c r="A766" s="105"/>
      <c r="B766" s="145"/>
      <c r="C766" s="77"/>
      <c r="D766" s="78"/>
      <c r="E766" s="79"/>
      <c r="F766" s="79"/>
    </row>
    <row r="767" spans="1:6" x14ac:dyDescent="0.25">
      <c r="A767" s="105"/>
      <c r="B767" s="145"/>
      <c r="C767" s="77"/>
      <c r="D767" s="78"/>
      <c r="E767" s="79"/>
      <c r="F767" s="79"/>
    </row>
    <row r="768" spans="1:6" x14ac:dyDescent="0.25">
      <c r="A768" s="105"/>
      <c r="B768" s="145"/>
      <c r="C768" s="77"/>
      <c r="D768" s="78"/>
      <c r="E768" s="79"/>
      <c r="F768" s="79"/>
    </row>
    <row r="769" spans="1:6" x14ac:dyDescent="0.25">
      <c r="A769" s="105"/>
      <c r="B769" s="145"/>
      <c r="C769" s="77"/>
      <c r="D769" s="78"/>
      <c r="E769" s="79"/>
      <c r="F769" s="79"/>
    </row>
    <row r="770" spans="1:6" x14ac:dyDescent="0.25">
      <c r="A770" s="105"/>
      <c r="B770" s="145"/>
      <c r="C770" s="77"/>
      <c r="D770" s="78"/>
      <c r="E770" s="79"/>
      <c r="F770" s="79"/>
    </row>
    <row r="771" spans="1:6" x14ac:dyDescent="0.25">
      <c r="A771" s="105"/>
      <c r="B771" s="145"/>
      <c r="C771" s="77"/>
      <c r="D771" s="78"/>
      <c r="E771" s="79"/>
      <c r="F771" s="79"/>
    </row>
    <row r="772" spans="1:6" x14ac:dyDescent="0.25">
      <c r="A772" s="105"/>
      <c r="B772" s="145"/>
      <c r="C772" s="77"/>
      <c r="D772" s="78"/>
      <c r="E772" s="79"/>
      <c r="F772" s="79"/>
    </row>
    <row r="773" spans="1:6" x14ac:dyDescent="0.25">
      <c r="A773" s="105"/>
      <c r="B773" s="145"/>
      <c r="C773" s="77"/>
      <c r="D773" s="78"/>
      <c r="E773" s="79"/>
      <c r="F773" s="79"/>
    </row>
    <row r="774" spans="1:6" x14ac:dyDescent="0.25">
      <c r="A774" s="105"/>
      <c r="B774" s="145"/>
      <c r="C774" s="77"/>
      <c r="D774" s="78"/>
      <c r="E774" s="79"/>
      <c r="F774" s="79"/>
    </row>
    <row r="775" spans="1:6" x14ac:dyDescent="0.25">
      <c r="A775" s="105"/>
      <c r="B775" s="145"/>
      <c r="C775" s="77"/>
      <c r="D775" s="78"/>
      <c r="E775" s="79"/>
      <c r="F775" s="79"/>
    </row>
    <row r="776" spans="1:6" x14ac:dyDescent="0.25">
      <c r="A776" s="105"/>
      <c r="B776" s="145"/>
      <c r="C776" s="77"/>
      <c r="D776" s="78"/>
      <c r="E776" s="79"/>
      <c r="F776" s="79"/>
    </row>
    <row r="777" spans="1:6" x14ac:dyDescent="0.25">
      <c r="A777" s="105"/>
      <c r="B777" s="145"/>
      <c r="C777" s="77"/>
      <c r="D777" s="78"/>
      <c r="E777" s="79"/>
      <c r="F777" s="79"/>
    </row>
    <row r="778" spans="1:6" x14ac:dyDescent="0.25">
      <c r="A778" s="105"/>
      <c r="B778" s="145"/>
      <c r="C778" s="77"/>
      <c r="D778" s="78"/>
      <c r="E778" s="79"/>
      <c r="F778" s="79"/>
    </row>
    <row r="779" spans="1:6" x14ac:dyDescent="0.25">
      <c r="A779" s="105"/>
      <c r="B779" s="145"/>
      <c r="C779" s="77"/>
      <c r="D779" s="78"/>
      <c r="E779" s="79"/>
      <c r="F779" s="79"/>
    </row>
    <row r="780" spans="1:6" x14ac:dyDescent="0.25">
      <c r="A780" s="105"/>
      <c r="B780" s="145"/>
      <c r="C780" s="77"/>
      <c r="D780" s="78"/>
      <c r="E780" s="79"/>
      <c r="F780" s="79"/>
    </row>
    <row r="781" spans="1:6" x14ac:dyDescent="0.25">
      <c r="A781" s="105"/>
      <c r="B781" s="145"/>
      <c r="C781" s="77"/>
      <c r="D781" s="78"/>
      <c r="E781" s="79"/>
      <c r="F781" s="79"/>
    </row>
    <row r="782" spans="1:6" x14ac:dyDescent="0.25">
      <c r="A782" s="105"/>
      <c r="B782" s="145"/>
      <c r="C782" s="77"/>
      <c r="D782" s="78"/>
      <c r="E782" s="79"/>
      <c r="F782" s="79"/>
    </row>
    <row r="783" spans="1:6" x14ac:dyDescent="0.25">
      <c r="A783" s="105"/>
      <c r="B783" s="145"/>
      <c r="C783" s="77"/>
      <c r="D783" s="78"/>
      <c r="E783" s="79"/>
      <c r="F783" s="79"/>
    </row>
    <row r="784" spans="1:6" x14ac:dyDescent="0.25">
      <c r="A784" s="105"/>
      <c r="B784" s="145"/>
      <c r="C784" s="77"/>
      <c r="D784" s="78"/>
      <c r="E784" s="79"/>
      <c r="F784" s="79"/>
    </row>
    <row r="785" spans="1:6" x14ac:dyDescent="0.25">
      <c r="A785" s="105"/>
      <c r="B785" s="145"/>
      <c r="C785" s="77"/>
      <c r="D785" s="78"/>
      <c r="E785" s="79"/>
      <c r="F785" s="79"/>
    </row>
    <row r="786" spans="1:6" x14ac:dyDescent="0.25">
      <c r="A786" s="105"/>
      <c r="B786" s="145"/>
      <c r="C786" s="77"/>
      <c r="D786" s="78"/>
      <c r="E786" s="79"/>
      <c r="F786" s="79"/>
    </row>
    <row r="787" spans="1:6" x14ac:dyDescent="0.25">
      <c r="A787" s="105"/>
      <c r="B787" s="145"/>
      <c r="C787" s="77"/>
      <c r="D787" s="78"/>
      <c r="E787" s="79"/>
      <c r="F787" s="79"/>
    </row>
    <row r="788" spans="1:6" x14ac:dyDescent="0.25">
      <c r="A788" s="105"/>
      <c r="B788" s="145"/>
      <c r="C788" s="77"/>
      <c r="D788" s="78"/>
      <c r="E788" s="79"/>
      <c r="F788" s="79"/>
    </row>
    <row r="789" spans="1:6" x14ac:dyDescent="0.25">
      <c r="A789" s="105"/>
      <c r="B789" s="145"/>
      <c r="C789" s="77"/>
      <c r="D789" s="78"/>
      <c r="E789" s="79"/>
      <c r="F789" s="79"/>
    </row>
    <row r="790" spans="1:6" x14ac:dyDescent="0.25">
      <c r="A790" s="105"/>
      <c r="B790" s="145"/>
      <c r="C790" s="77"/>
      <c r="D790" s="78"/>
      <c r="E790" s="79"/>
      <c r="F790" s="79"/>
    </row>
    <row r="791" spans="1:6" x14ac:dyDescent="0.25">
      <c r="A791" s="105"/>
      <c r="B791" s="145"/>
      <c r="C791" s="77"/>
      <c r="D791" s="78"/>
      <c r="E791" s="79"/>
      <c r="F791" s="79"/>
    </row>
    <row r="792" spans="1:6" x14ac:dyDescent="0.25">
      <c r="A792" s="105"/>
      <c r="B792" s="145"/>
      <c r="C792" s="77"/>
      <c r="D792" s="78"/>
      <c r="E792" s="79"/>
      <c r="F792" s="79"/>
    </row>
    <row r="793" spans="1:6" x14ac:dyDescent="0.25">
      <c r="A793" s="105"/>
      <c r="B793" s="145"/>
      <c r="C793" s="77"/>
      <c r="D793" s="78"/>
      <c r="E793" s="79"/>
      <c r="F793" s="79"/>
    </row>
    <row r="794" spans="1:6" x14ac:dyDescent="0.25">
      <c r="A794" s="105"/>
      <c r="B794" s="145"/>
      <c r="C794" s="77"/>
      <c r="D794" s="78"/>
      <c r="E794" s="79"/>
      <c r="F794" s="79"/>
    </row>
    <row r="795" spans="1:6" x14ac:dyDescent="0.25">
      <c r="A795" s="105"/>
      <c r="B795" s="145"/>
      <c r="C795" s="77"/>
      <c r="D795" s="78"/>
      <c r="E795" s="79"/>
      <c r="F795" s="79"/>
    </row>
    <row r="796" spans="1:6" x14ac:dyDescent="0.25">
      <c r="A796" s="105"/>
      <c r="B796" s="145"/>
      <c r="C796" s="77"/>
      <c r="D796" s="78"/>
      <c r="E796" s="79"/>
      <c r="F796" s="79"/>
    </row>
    <row r="797" spans="1:6" x14ac:dyDescent="0.25">
      <c r="A797" s="105"/>
      <c r="B797" s="145"/>
      <c r="C797" s="77"/>
      <c r="D797" s="78"/>
      <c r="E797" s="79"/>
      <c r="F797" s="79"/>
    </row>
    <row r="798" spans="1:6" x14ac:dyDescent="0.25">
      <c r="A798" s="105"/>
      <c r="B798" s="145"/>
      <c r="C798" s="77"/>
      <c r="D798" s="78"/>
      <c r="E798" s="79"/>
      <c r="F798" s="79"/>
    </row>
    <row r="799" spans="1:6" x14ac:dyDescent="0.25">
      <c r="A799" s="105"/>
      <c r="B799" s="145"/>
      <c r="C799" s="77"/>
      <c r="D799" s="78"/>
      <c r="E799" s="79"/>
      <c r="F799" s="79"/>
    </row>
    <row r="800" spans="1:6" x14ac:dyDescent="0.25">
      <c r="A800" s="105"/>
      <c r="B800" s="145"/>
      <c r="C800" s="77"/>
      <c r="D800" s="78"/>
      <c r="E800" s="79"/>
      <c r="F800" s="79"/>
    </row>
    <row r="801" spans="1:6" x14ac:dyDescent="0.25">
      <c r="A801" s="105"/>
      <c r="B801" s="145"/>
      <c r="C801" s="77"/>
      <c r="D801" s="78"/>
      <c r="E801" s="79"/>
      <c r="F801" s="79"/>
    </row>
    <row r="802" spans="1:6" x14ac:dyDescent="0.25">
      <c r="A802" s="105"/>
      <c r="B802" s="145"/>
      <c r="C802" s="77"/>
      <c r="D802" s="78"/>
      <c r="E802" s="79"/>
      <c r="F802" s="79"/>
    </row>
    <row r="803" spans="1:6" x14ac:dyDescent="0.25">
      <c r="A803" s="105"/>
      <c r="B803" s="145"/>
      <c r="C803" s="77"/>
      <c r="D803" s="78"/>
      <c r="E803" s="79"/>
      <c r="F803" s="79"/>
    </row>
    <row r="804" spans="1:6" x14ac:dyDescent="0.25">
      <c r="A804" s="105"/>
      <c r="B804" s="145"/>
      <c r="C804" s="77"/>
      <c r="D804" s="78"/>
      <c r="E804" s="79"/>
      <c r="F804" s="79"/>
    </row>
    <row r="805" spans="1:6" x14ac:dyDescent="0.25">
      <c r="A805" s="105"/>
      <c r="B805" s="145"/>
      <c r="C805" s="77"/>
      <c r="D805" s="78"/>
      <c r="E805" s="79"/>
      <c r="F805" s="79"/>
    </row>
    <row r="806" spans="1:6" x14ac:dyDescent="0.25">
      <c r="A806" s="105"/>
      <c r="B806" s="145"/>
      <c r="C806" s="77"/>
      <c r="D806" s="78"/>
      <c r="E806" s="79"/>
      <c r="F806" s="79"/>
    </row>
    <row r="807" spans="1:6" x14ac:dyDescent="0.25">
      <c r="A807" s="105"/>
      <c r="B807" s="145"/>
      <c r="C807" s="77"/>
      <c r="D807" s="78"/>
      <c r="E807" s="79"/>
      <c r="F807" s="79"/>
    </row>
    <row r="808" spans="1:6" x14ac:dyDescent="0.25">
      <c r="A808" s="105"/>
      <c r="B808" s="145"/>
      <c r="C808" s="77"/>
      <c r="D808" s="78"/>
      <c r="E808" s="79"/>
      <c r="F808" s="79"/>
    </row>
    <row r="809" spans="1:6" x14ac:dyDescent="0.25">
      <c r="A809" s="105"/>
      <c r="B809" s="145"/>
      <c r="C809" s="77"/>
      <c r="D809" s="78"/>
      <c r="E809" s="79"/>
      <c r="F809" s="79"/>
    </row>
    <row r="810" spans="1:6" x14ac:dyDescent="0.25">
      <c r="A810" s="105"/>
      <c r="B810" s="145"/>
      <c r="C810" s="77"/>
      <c r="D810" s="78"/>
      <c r="E810" s="79"/>
      <c r="F810" s="79"/>
    </row>
    <row r="811" spans="1:6" x14ac:dyDescent="0.25">
      <c r="A811" s="105"/>
      <c r="B811" s="145"/>
      <c r="C811" s="77"/>
      <c r="D811" s="78"/>
      <c r="E811" s="79"/>
      <c r="F811" s="79"/>
    </row>
    <row r="812" spans="1:6" x14ac:dyDescent="0.25">
      <c r="A812" s="105"/>
      <c r="B812" s="145"/>
      <c r="C812" s="77"/>
      <c r="D812" s="78"/>
      <c r="E812" s="79"/>
      <c r="F812" s="79"/>
    </row>
    <row r="813" spans="1:6" x14ac:dyDescent="0.25">
      <c r="A813" s="105"/>
      <c r="B813" s="145"/>
      <c r="C813" s="77"/>
      <c r="D813" s="78"/>
      <c r="E813" s="79"/>
      <c r="F813" s="79"/>
    </row>
    <row r="814" spans="1:6" x14ac:dyDescent="0.25">
      <c r="A814" s="105"/>
      <c r="B814" s="145"/>
      <c r="C814" s="77"/>
      <c r="D814" s="78"/>
      <c r="E814" s="79"/>
      <c r="F814" s="79"/>
    </row>
    <row r="815" spans="1:6" x14ac:dyDescent="0.25">
      <c r="A815" s="105"/>
      <c r="B815" s="145"/>
      <c r="C815" s="77"/>
      <c r="D815" s="78"/>
      <c r="E815" s="79"/>
      <c r="F815" s="79"/>
    </row>
    <row r="816" spans="1:6" x14ac:dyDescent="0.25">
      <c r="A816" s="105"/>
      <c r="B816" s="145"/>
      <c r="C816" s="77"/>
      <c r="D816" s="78"/>
      <c r="E816" s="79"/>
      <c r="F816" s="79"/>
    </row>
    <row r="817" spans="1:6" x14ac:dyDescent="0.25">
      <c r="A817" s="105"/>
      <c r="B817" s="145"/>
      <c r="C817" s="77"/>
      <c r="D817" s="78"/>
      <c r="E817" s="79"/>
      <c r="F817" s="79"/>
    </row>
    <row r="818" spans="1:6" x14ac:dyDescent="0.25">
      <c r="A818" s="105"/>
      <c r="B818" s="145"/>
      <c r="C818" s="77"/>
      <c r="D818" s="78"/>
      <c r="E818" s="79"/>
      <c r="F818" s="79"/>
    </row>
    <row r="819" spans="1:6" x14ac:dyDescent="0.25">
      <c r="A819" s="105"/>
      <c r="B819" s="145"/>
      <c r="C819" s="77"/>
      <c r="D819" s="78"/>
      <c r="E819" s="79"/>
      <c r="F819" s="79"/>
    </row>
    <row r="820" spans="1:6" x14ac:dyDescent="0.25">
      <c r="A820" s="105"/>
      <c r="B820" s="145"/>
      <c r="C820" s="77"/>
      <c r="D820" s="78"/>
      <c r="E820" s="79"/>
      <c r="F820" s="79"/>
    </row>
    <row r="821" spans="1:6" x14ac:dyDescent="0.25">
      <c r="A821" s="105"/>
      <c r="B821" s="145"/>
      <c r="C821" s="77"/>
      <c r="D821" s="78"/>
      <c r="E821" s="79"/>
      <c r="F821" s="79"/>
    </row>
    <row r="822" spans="1:6" x14ac:dyDescent="0.25">
      <c r="A822" s="105"/>
      <c r="B822" s="145"/>
      <c r="C822" s="77"/>
      <c r="D822" s="78"/>
      <c r="E822" s="79"/>
      <c r="F822" s="79"/>
    </row>
    <row r="823" spans="1:6" x14ac:dyDescent="0.25">
      <c r="A823" s="105"/>
      <c r="B823" s="145"/>
      <c r="C823" s="77"/>
      <c r="D823" s="78"/>
      <c r="E823" s="79"/>
      <c r="F823" s="79"/>
    </row>
    <row r="824" spans="1:6" x14ac:dyDescent="0.25">
      <c r="A824" s="105"/>
      <c r="B824" s="145"/>
      <c r="C824" s="77"/>
      <c r="D824" s="78"/>
      <c r="E824" s="79"/>
      <c r="F824" s="79"/>
    </row>
    <row r="825" spans="1:6" x14ac:dyDescent="0.25">
      <c r="A825" s="105"/>
      <c r="B825" s="145"/>
      <c r="C825" s="77"/>
      <c r="D825" s="78"/>
      <c r="E825" s="79"/>
      <c r="F825" s="79"/>
    </row>
    <row r="826" spans="1:6" x14ac:dyDescent="0.25">
      <c r="A826" s="105"/>
      <c r="B826" s="145"/>
      <c r="C826" s="77"/>
      <c r="D826" s="78"/>
      <c r="E826" s="79"/>
      <c r="F826" s="79"/>
    </row>
    <row r="827" spans="1:6" x14ac:dyDescent="0.25">
      <c r="A827" s="105"/>
      <c r="B827" s="145"/>
      <c r="C827" s="77"/>
      <c r="D827" s="78"/>
      <c r="E827" s="79"/>
      <c r="F827" s="79"/>
    </row>
    <row r="828" spans="1:6" x14ac:dyDescent="0.25">
      <c r="A828" s="105"/>
      <c r="B828" s="145"/>
      <c r="C828" s="77"/>
      <c r="D828" s="78"/>
      <c r="E828" s="79"/>
      <c r="F828" s="79"/>
    </row>
    <row r="829" spans="1:6" x14ac:dyDescent="0.25">
      <c r="A829" s="105"/>
      <c r="B829" s="145"/>
      <c r="C829" s="77"/>
      <c r="D829" s="78"/>
      <c r="E829" s="79"/>
      <c r="F829" s="79"/>
    </row>
    <row r="830" spans="1:6" x14ac:dyDescent="0.25">
      <c r="A830" s="105"/>
      <c r="B830" s="145"/>
      <c r="C830" s="77"/>
      <c r="D830" s="78"/>
      <c r="E830" s="79"/>
      <c r="F830" s="79"/>
    </row>
    <row r="831" spans="1:6" x14ac:dyDescent="0.25">
      <c r="A831" s="105"/>
      <c r="B831" s="145"/>
      <c r="C831" s="77"/>
      <c r="D831" s="78"/>
      <c r="E831" s="79"/>
      <c r="F831" s="79"/>
    </row>
    <row r="832" spans="1:6" x14ac:dyDescent="0.25">
      <c r="A832" s="105"/>
      <c r="B832" s="145"/>
      <c r="C832" s="77"/>
      <c r="D832" s="78"/>
      <c r="E832" s="79"/>
      <c r="F832" s="79"/>
    </row>
    <row r="833" spans="1:6" x14ac:dyDescent="0.25">
      <c r="A833" s="105"/>
      <c r="B833" s="145"/>
      <c r="C833" s="77"/>
      <c r="D833" s="78"/>
      <c r="E833" s="79"/>
      <c r="F833" s="79"/>
    </row>
    <row r="834" spans="1:6" x14ac:dyDescent="0.25">
      <c r="A834" s="105"/>
      <c r="B834" s="145"/>
      <c r="C834" s="77"/>
      <c r="D834" s="78"/>
      <c r="E834" s="79"/>
      <c r="F834" s="79"/>
    </row>
    <row r="835" spans="1:6" x14ac:dyDescent="0.25">
      <c r="A835" s="105"/>
      <c r="B835" s="145"/>
      <c r="C835" s="77"/>
      <c r="D835" s="78"/>
      <c r="E835" s="79"/>
      <c r="F835" s="79"/>
    </row>
    <row r="836" spans="1:6" x14ac:dyDescent="0.25">
      <c r="A836" s="105"/>
      <c r="B836" s="145"/>
      <c r="C836" s="77"/>
      <c r="D836" s="78"/>
      <c r="E836" s="79"/>
      <c r="F836" s="79"/>
    </row>
    <row r="837" spans="1:6" x14ac:dyDescent="0.25">
      <c r="A837" s="105"/>
      <c r="B837" s="145"/>
      <c r="C837" s="77"/>
      <c r="D837" s="78"/>
      <c r="E837" s="79"/>
      <c r="F837" s="79"/>
    </row>
    <row r="838" spans="1:6" x14ac:dyDescent="0.25">
      <c r="A838" s="105"/>
      <c r="B838" s="145"/>
      <c r="C838" s="77"/>
      <c r="D838" s="78"/>
      <c r="E838" s="79"/>
      <c r="F838" s="79"/>
    </row>
    <row r="839" spans="1:6" x14ac:dyDescent="0.25">
      <c r="A839" s="105"/>
      <c r="B839" s="145"/>
      <c r="C839" s="77"/>
      <c r="D839" s="78"/>
      <c r="E839" s="79"/>
      <c r="F839" s="79"/>
    </row>
    <row r="840" spans="1:6" x14ac:dyDescent="0.25">
      <c r="A840" s="105"/>
      <c r="B840" s="145"/>
      <c r="C840" s="77"/>
      <c r="D840" s="78"/>
      <c r="E840" s="79"/>
      <c r="F840" s="79"/>
    </row>
    <row r="841" spans="1:6" x14ac:dyDescent="0.25">
      <c r="A841" s="105"/>
      <c r="B841" s="145"/>
      <c r="C841" s="77"/>
      <c r="D841" s="78"/>
      <c r="E841" s="79"/>
      <c r="F841" s="79"/>
    </row>
    <row r="842" spans="1:6" x14ac:dyDescent="0.25">
      <c r="A842" s="105"/>
      <c r="B842" s="145"/>
      <c r="C842" s="77"/>
      <c r="D842" s="78"/>
      <c r="E842" s="79"/>
      <c r="F842" s="79"/>
    </row>
    <row r="843" spans="1:6" x14ac:dyDescent="0.25">
      <c r="A843" s="105"/>
      <c r="B843" s="145"/>
      <c r="C843" s="77"/>
      <c r="D843" s="78"/>
      <c r="E843" s="79"/>
      <c r="F843" s="79"/>
    </row>
    <row r="844" spans="1:6" x14ac:dyDescent="0.25">
      <c r="A844" s="105"/>
      <c r="B844" s="145"/>
      <c r="C844" s="77"/>
      <c r="D844" s="78"/>
      <c r="E844" s="79"/>
      <c r="F844" s="79"/>
    </row>
    <row r="845" spans="1:6" x14ac:dyDescent="0.25">
      <c r="A845" s="105"/>
      <c r="B845" s="145"/>
      <c r="C845" s="77"/>
      <c r="D845" s="78"/>
      <c r="E845" s="79"/>
      <c r="F845" s="79"/>
    </row>
    <row r="846" spans="1:6" x14ac:dyDescent="0.25">
      <c r="A846" s="105"/>
      <c r="B846" s="145"/>
      <c r="C846" s="77"/>
      <c r="D846" s="78"/>
      <c r="E846" s="79"/>
      <c r="F846" s="79"/>
    </row>
    <row r="847" spans="1:6" x14ac:dyDescent="0.25">
      <c r="A847" s="105"/>
      <c r="B847" s="145"/>
      <c r="C847" s="77"/>
      <c r="D847" s="78"/>
      <c r="E847" s="79"/>
      <c r="F847" s="79"/>
    </row>
    <row r="848" spans="1:6" x14ac:dyDescent="0.25">
      <c r="A848" s="105"/>
      <c r="B848" s="145"/>
      <c r="C848" s="77"/>
      <c r="D848" s="78"/>
      <c r="E848" s="79"/>
      <c r="F848" s="79"/>
    </row>
    <row r="849" spans="1:6" x14ac:dyDescent="0.25">
      <c r="A849" s="105"/>
      <c r="B849" s="145"/>
      <c r="C849" s="77"/>
      <c r="D849" s="78"/>
      <c r="E849" s="79"/>
      <c r="F849" s="79"/>
    </row>
    <row r="850" spans="1:6" x14ac:dyDescent="0.25">
      <c r="A850" s="105"/>
      <c r="B850" s="145"/>
      <c r="C850" s="77"/>
      <c r="D850" s="78"/>
      <c r="E850" s="79"/>
      <c r="F850" s="79"/>
    </row>
    <row r="851" spans="1:6" x14ac:dyDescent="0.25">
      <c r="A851" s="105"/>
      <c r="B851" s="145"/>
      <c r="C851" s="77"/>
      <c r="D851" s="78"/>
      <c r="E851" s="79"/>
      <c r="F851" s="79"/>
    </row>
    <row r="852" spans="1:6" x14ac:dyDescent="0.25">
      <c r="A852" s="105"/>
      <c r="B852" s="145"/>
      <c r="C852" s="77"/>
      <c r="D852" s="78"/>
      <c r="E852" s="79"/>
      <c r="F852" s="79"/>
    </row>
    <row r="853" spans="1:6" x14ac:dyDescent="0.25">
      <c r="A853" s="105"/>
      <c r="B853" s="145"/>
      <c r="C853" s="77"/>
      <c r="D853" s="78"/>
      <c r="E853" s="79"/>
      <c r="F853" s="79"/>
    </row>
    <row r="854" spans="1:6" x14ac:dyDescent="0.25">
      <c r="A854" s="105"/>
      <c r="B854" s="145"/>
      <c r="C854" s="77"/>
      <c r="D854" s="78"/>
      <c r="E854" s="79"/>
      <c r="F854" s="79"/>
    </row>
    <row r="855" spans="1:6" x14ac:dyDescent="0.25">
      <c r="A855" s="105"/>
      <c r="B855" s="145"/>
      <c r="C855" s="77"/>
      <c r="D855" s="78"/>
      <c r="E855" s="79"/>
      <c r="F855" s="79"/>
    </row>
    <row r="856" spans="1:6" x14ac:dyDescent="0.25">
      <c r="A856" s="105"/>
      <c r="B856" s="145"/>
      <c r="C856" s="77"/>
      <c r="D856" s="78"/>
      <c r="E856" s="79"/>
      <c r="F856" s="79"/>
    </row>
    <row r="857" spans="1:6" x14ac:dyDescent="0.25">
      <c r="A857" s="105"/>
      <c r="B857" s="145"/>
      <c r="C857" s="77"/>
      <c r="D857" s="78"/>
      <c r="E857" s="79"/>
      <c r="F857" s="79"/>
    </row>
    <row r="858" spans="1:6" x14ac:dyDescent="0.25">
      <c r="A858" s="105"/>
      <c r="B858" s="145"/>
      <c r="C858" s="77"/>
      <c r="D858" s="78"/>
      <c r="E858" s="79"/>
      <c r="F858" s="79"/>
    </row>
    <row r="859" spans="1:6" x14ac:dyDescent="0.25">
      <c r="A859" s="105"/>
      <c r="B859" s="145"/>
      <c r="C859" s="77"/>
      <c r="D859" s="78"/>
      <c r="E859" s="79"/>
      <c r="F859" s="79"/>
    </row>
    <row r="860" spans="1:6" x14ac:dyDescent="0.25">
      <c r="A860" s="105"/>
      <c r="B860" s="145"/>
      <c r="C860" s="77"/>
      <c r="D860" s="78"/>
      <c r="E860" s="79"/>
      <c r="F860" s="79"/>
    </row>
    <row r="861" spans="1:6" x14ac:dyDescent="0.25">
      <c r="A861" s="105"/>
      <c r="B861" s="145"/>
      <c r="C861" s="77"/>
      <c r="D861" s="78"/>
      <c r="E861" s="79"/>
      <c r="F861" s="79"/>
    </row>
    <row r="862" spans="1:6" x14ac:dyDescent="0.25">
      <c r="A862" s="105"/>
      <c r="B862" s="145"/>
      <c r="C862" s="77"/>
      <c r="D862" s="78"/>
      <c r="E862" s="79"/>
      <c r="F862" s="79"/>
    </row>
    <row r="863" spans="1:6" x14ac:dyDescent="0.25">
      <c r="A863" s="105"/>
      <c r="B863" s="145"/>
      <c r="C863" s="77"/>
      <c r="D863" s="78"/>
      <c r="E863" s="79"/>
      <c r="F863" s="79"/>
    </row>
    <row r="864" spans="1:6" x14ac:dyDescent="0.25">
      <c r="A864" s="105"/>
      <c r="B864" s="145"/>
      <c r="C864" s="77"/>
      <c r="D864" s="78"/>
      <c r="E864" s="79"/>
      <c r="F864" s="79"/>
    </row>
    <row r="865" spans="1:6" x14ac:dyDescent="0.25">
      <c r="A865" s="105"/>
      <c r="B865" s="145"/>
      <c r="C865" s="77"/>
      <c r="D865" s="78"/>
      <c r="E865" s="79"/>
      <c r="F865" s="79"/>
    </row>
    <row r="866" spans="1:6" x14ac:dyDescent="0.25">
      <c r="A866" s="105"/>
      <c r="B866" s="145"/>
      <c r="C866" s="77"/>
      <c r="D866" s="78"/>
      <c r="E866" s="79"/>
      <c r="F866" s="79"/>
    </row>
    <row r="867" spans="1:6" x14ac:dyDescent="0.25">
      <c r="A867" s="105"/>
      <c r="B867" s="145"/>
      <c r="C867" s="77"/>
      <c r="D867" s="78"/>
      <c r="E867" s="79"/>
      <c r="F867" s="79"/>
    </row>
    <row r="868" spans="1:6" x14ac:dyDescent="0.25">
      <c r="A868" s="105"/>
      <c r="B868" s="145"/>
      <c r="C868" s="77"/>
      <c r="D868" s="78"/>
      <c r="E868" s="79"/>
      <c r="F868" s="79"/>
    </row>
    <row r="869" spans="1:6" x14ac:dyDescent="0.25">
      <c r="A869" s="105"/>
      <c r="B869" s="145"/>
      <c r="C869" s="77"/>
      <c r="D869" s="78"/>
      <c r="E869" s="79"/>
      <c r="F869" s="79"/>
    </row>
    <row r="870" spans="1:6" x14ac:dyDescent="0.25">
      <c r="A870" s="105"/>
      <c r="B870" s="145"/>
      <c r="C870" s="77"/>
      <c r="D870" s="78"/>
      <c r="E870" s="79"/>
      <c r="F870" s="79"/>
    </row>
    <row r="871" spans="1:6" x14ac:dyDescent="0.25">
      <c r="A871" s="105"/>
      <c r="B871" s="145"/>
      <c r="C871" s="77"/>
      <c r="D871" s="78"/>
      <c r="E871" s="79"/>
      <c r="F871" s="79"/>
    </row>
    <row r="872" spans="1:6" x14ac:dyDescent="0.25">
      <c r="A872" s="105"/>
      <c r="B872" s="145"/>
      <c r="C872" s="77"/>
      <c r="D872" s="78"/>
      <c r="E872" s="79"/>
      <c r="F872" s="79"/>
    </row>
    <row r="873" spans="1:6" x14ac:dyDescent="0.25">
      <c r="A873" s="105"/>
      <c r="B873" s="145"/>
      <c r="C873" s="77"/>
      <c r="D873" s="78"/>
      <c r="E873" s="79"/>
      <c r="F873" s="79"/>
    </row>
    <row r="874" spans="1:6" x14ac:dyDescent="0.25">
      <c r="A874" s="105"/>
      <c r="B874" s="145"/>
      <c r="C874" s="77"/>
      <c r="D874" s="78"/>
      <c r="E874" s="79"/>
      <c r="F874" s="79"/>
    </row>
    <row r="875" spans="1:6" x14ac:dyDescent="0.25">
      <c r="A875" s="105"/>
      <c r="B875" s="145"/>
      <c r="C875" s="77"/>
      <c r="D875" s="78"/>
      <c r="E875" s="79"/>
      <c r="F875" s="79"/>
    </row>
    <row r="876" spans="1:6" x14ac:dyDescent="0.25">
      <c r="A876" s="105"/>
      <c r="B876" s="145"/>
      <c r="C876" s="77"/>
      <c r="D876" s="78"/>
      <c r="E876" s="79"/>
      <c r="F876" s="79"/>
    </row>
    <row r="877" spans="1:6" x14ac:dyDescent="0.25">
      <c r="A877" s="105"/>
      <c r="B877" s="145"/>
      <c r="C877" s="77"/>
      <c r="D877" s="78"/>
      <c r="E877" s="79"/>
      <c r="F877" s="79"/>
    </row>
    <row r="878" spans="1:6" x14ac:dyDescent="0.25">
      <c r="A878" s="105"/>
      <c r="B878" s="145"/>
      <c r="C878" s="77"/>
      <c r="D878" s="78"/>
      <c r="E878" s="79"/>
      <c r="F878" s="79"/>
    </row>
    <row r="879" spans="1:6" x14ac:dyDescent="0.25">
      <c r="A879" s="105"/>
      <c r="B879" s="145"/>
      <c r="C879" s="77"/>
      <c r="D879" s="78"/>
      <c r="E879" s="79"/>
      <c r="F879" s="79"/>
    </row>
    <row r="880" spans="1:6" x14ac:dyDescent="0.25">
      <c r="A880" s="105"/>
      <c r="B880" s="145"/>
      <c r="C880" s="77"/>
      <c r="D880" s="78"/>
      <c r="E880" s="79"/>
      <c r="F880" s="79"/>
    </row>
    <row r="881" spans="1:6" x14ac:dyDescent="0.25">
      <c r="A881" s="105"/>
      <c r="B881" s="145"/>
      <c r="C881" s="77"/>
      <c r="D881" s="78"/>
      <c r="E881" s="79"/>
      <c r="F881" s="79"/>
    </row>
    <row r="882" spans="1:6" x14ac:dyDescent="0.25">
      <c r="A882" s="105"/>
      <c r="B882" s="145"/>
      <c r="C882" s="77"/>
      <c r="D882" s="78"/>
      <c r="E882" s="79"/>
      <c r="F882" s="79"/>
    </row>
    <row r="883" spans="1:6" x14ac:dyDescent="0.25">
      <c r="A883" s="105"/>
      <c r="B883" s="145"/>
      <c r="C883" s="77"/>
      <c r="D883" s="78"/>
      <c r="E883" s="79"/>
      <c r="F883" s="79"/>
    </row>
    <row r="884" spans="1:6" x14ac:dyDescent="0.25">
      <c r="A884" s="105"/>
      <c r="B884" s="145"/>
      <c r="C884" s="77"/>
      <c r="D884" s="78"/>
      <c r="E884" s="79"/>
      <c r="F884" s="79"/>
    </row>
    <row r="885" spans="1:6" x14ac:dyDescent="0.25">
      <c r="A885" s="105"/>
      <c r="B885" s="145"/>
      <c r="C885" s="77"/>
      <c r="D885" s="78"/>
      <c r="E885" s="79"/>
      <c r="F885" s="79"/>
    </row>
    <row r="886" spans="1:6" x14ac:dyDescent="0.25">
      <c r="A886" s="105"/>
      <c r="B886" s="145"/>
      <c r="C886" s="77"/>
      <c r="D886" s="78"/>
      <c r="E886" s="79"/>
      <c r="F886" s="79"/>
    </row>
    <row r="887" spans="1:6" x14ac:dyDescent="0.25">
      <c r="A887" s="105"/>
      <c r="B887" s="145"/>
      <c r="C887" s="77"/>
      <c r="D887" s="78"/>
      <c r="E887" s="79"/>
      <c r="F887" s="79"/>
    </row>
    <row r="888" spans="1:6" x14ac:dyDescent="0.25">
      <c r="A888" s="105"/>
      <c r="B888" s="145"/>
      <c r="C888" s="77"/>
      <c r="D888" s="78"/>
      <c r="E888" s="79"/>
      <c r="F888" s="79"/>
    </row>
    <row r="889" spans="1:6" x14ac:dyDescent="0.25">
      <c r="A889" s="105"/>
      <c r="B889" s="145"/>
      <c r="C889" s="77"/>
      <c r="D889" s="78"/>
      <c r="E889" s="79"/>
      <c r="F889" s="79"/>
    </row>
    <row r="890" spans="1:6" x14ac:dyDescent="0.25">
      <c r="A890" s="105"/>
      <c r="B890" s="145"/>
      <c r="C890" s="77"/>
      <c r="D890" s="78"/>
      <c r="E890" s="79"/>
      <c r="F890" s="79"/>
    </row>
    <row r="891" spans="1:6" x14ac:dyDescent="0.25">
      <c r="A891" s="105"/>
      <c r="B891" s="145"/>
      <c r="C891" s="77"/>
      <c r="D891" s="78"/>
      <c r="E891" s="79"/>
      <c r="F891" s="79"/>
    </row>
    <row r="892" spans="1:6" x14ac:dyDescent="0.25">
      <c r="A892" s="105"/>
      <c r="B892" s="145"/>
      <c r="C892" s="77"/>
      <c r="D892" s="78"/>
      <c r="E892" s="79"/>
      <c r="F892" s="79"/>
    </row>
    <row r="893" spans="1:6" x14ac:dyDescent="0.25">
      <c r="A893" s="105"/>
      <c r="B893" s="145"/>
      <c r="C893" s="77"/>
      <c r="D893" s="78"/>
      <c r="E893" s="79"/>
      <c r="F893" s="79"/>
    </row>
    <row r="894" spans="1:6" x14ac:dyDescent="0.25">
      <c r="A894" s="105"/>
      <c r="B894" s="145"/>
      <c r="C894" s="77"/>
      <c r="D894" s="78"/>
      <c r="E894" s="79"/>
      <c r="F894" s="79"/>
    </row>
    <row r="895" spans="1:6" x14ac:dyDescent="0.25">
      <c r="A895" s="105"/>
      <c r="B895" s="145"/>
      <c r="C895" s="77"/>
      <c r="D895" s="78"/>
      <c r="E895" s="79"/>
      <c r="F895" s="79"/>
    </row>
    <row r="896" spans="1:6" x14ac:dyDescent="0.25">
      <c r="A896" s="105"/>
      <c r="B896" s="145"/>
      <c r="C896" s="77"/>
      <c r="D896" s="78"/>
      <c r="E896" s="79"/>
      <c r="F896" s="79"/>
    </row>
    <row r="897" spans="1:6" x14ac:dyDescent="0.25">
      <c r="A897" s="105"/>
      <c r="B897" s="145"/>
      <c r="C897" s="77"/>
      <c r="D897" s="78"/>
      <c r="E897" s="79"/>
      <c r="F897" s="79"/>
    </row>
    <row r="898" spans="1:6" x14ac:dyDescent="0.25">
      <c r="A898" s="105"/>
      <c r="B898" s="145"/>
      <c r="C898" s="77"/>
      <c r="D898" s="78"/>
      <c r="E898" s="79"/>
      <c r="F898" s="79"/>
    </row>
    <row r="899" spans="1:6" x14ac:dyDescent="0.25">
      <c r="A899" s="105"/>
      <c r="B899" s="145"/>
      <c r="C899" s="77"/>
      <c r="D899" s="78"/>
      <c r="E899" s="79"/>
      <c r="F899" s="79"/>
    </row>
    <row r="900" spans="1:6" x14ac:dyDescent="0.25">
      <c r="A900" s="105"/>
      <c r="B900" s="145"/>
      <c r="C900" s="77"/>
      <c r="D900" s="78"/>
      <c r="E900" s="79"/>
      <c r="F900" s="79"/>
    </row>
    <row r="901" spans="1:6" x14ac:dyDescent="0.25">
      <c r="A901" s="105"/>
      <c r="B901" s="145"/>
      <c r="C901" s="77"/>
      <c r="D901" s="78"/>
      <c r="E901" s="79"/>
      <c r="F901" s="79"/>
    </row>
    <row r="902" spans="1:6" x14ac:dyDescent="0.25">
      <c r="A902" s="105"/>
      <c r="B902" s="145"/>
      <c r="C902" s="77"/>
      <c r="D902" s="78"/>
      <c r="E902" s="79"/>
      <c r="F902" s="79"/>
    </row>
    <row r="903" spans="1:6" x14ac:dyDescent="0.25">
      <c r="A903" s="105"/>
      <c r="B903" s="145"/>
      <c r="C903" s="77"/>
      <c r="D903" s="78"/>
      <c r="E903" s="79"/>
      <c r="F903" s="79"/>
    </row>
    <row r="904" spans="1:6" x14ac:dyDescent="0.25">
      <c r="A904" s="105"/>
      <c r="B904" s="145"/>
      <c r="C904" s="77"/>
      <c r="D904" s="78"/>
      <c r="E904" s="79"/>
      <c r="F904" s="79"/>
    </row>
    <row r="905" spans="1:6" x14ac:dyDescent="0.25">
      <c r="A905" s="105"/>
      <c r="B905" s="145"/>
      <c r="C905" s="77"/>
      <c r="D905" s="78"/>
      <c r="E905" s="79"/>
      <c r="F905" s="79"/>
    </row>
    <row r="906" spans="1:6" x14ac:dyDescent="0.25">
      <c r="A906" s="105"/>
      <c r="B906" s="145"/>
      <c r="C906" s="77"/>
      <c r="D906" s="78"/>
      <c r="E906" s="79"/>
      <c r="F906" s="79"/>
    </row>
    <row r="907" spans="1:6" x14ac:dyDescent="0.25">
      <c r="A907" s="105"/>
      <c r="B907" s="145"/>
      <c r="C907" s="77"/>
      <c r="D907" s="78"/>
      <c r="E907" s="79"/>
      <c r="F907" s="79"/>
    </row>
    <row r="908" spans="1:6" x14ac:dyDescent="0.25">
      <c r="A908" s="105"/>
      <c r="B908" s="145"/>
      <c r="C908" s="77"/>
      <c r="D908" s="78"/>
      <c r="E908" s="79"/>
      <c r="F908" s="79"/>
    </row>
    <row r="909" spans="1:6" x14ac:dyDescent="0.25">
      <c r="A909" s="105"/>
      <c r="B909" s="145"/>
      <c r="C909" s="77"/>
      <c r="D909" s="78"/>
      <c r="E909" s="79"/>
      <c r="F909" s="79"/>
    </row>
    <row r="910" spans="1:6" x14ac:dyDescent="0.25">
      <c r="A910" s="105"/>
      <c r="B910" s="145"/>
      <c r="C910" s="77"/>
      <c r="D910" s="78"/>
      <c r="E910" s="79"/>
      <c r="F910" s="79"/>
    </row>
    <row r="911" spans="1:6" x14ac:dyDescent="0.25">
      <c r="A911" s="105"/>
      <c r="B911" s="145"/>
      <c r="C911" s="77"/>
      <c r="D911" s="78"/>
      <c r="E911" s="79"/>
      <c r="F911" s="79"/>
    </row>
    <row r="912" spans="1:6" x14ac:dyDescent="0.25">
      <c r="A912" s="105"/>
      <c r="B912" s="145"/>
      <c r="C912" s="77"/>
      <c r="D912" s="78"/>
      <c r="E912" s="79"/>
      <c r="F912" s="79"/>
    </row>
    <row r="913" spans="1:6" x14ac:dyDescent="0.25">
      <c r="A913" s="105"/>
      <c r="B913" s="145"/>
      <c r="C913" s="77"/>
      <c r="D913" s="78"/>
      <c r="E913" s="79"/>
      <c r="F913" s="79"/>
    </row>
    <row r="914" spans="1:6" x14ac:dyDescent="0.25">
      <c r="A914" s="105"/>
      <c r="B914" s="145"/>
      <c r="C914" s="77"/>
      <c r="D914" s="78"/>
      <c r="E914" s="79"/>
      <c r="F914" s="79"/>
    </row>
    <row r="915" spans="1:6" x14ac:dyDescent="0.25">
      <c r="A915" s="105"/>
      <c r="B915" s="145"/>
      <c r="C915" s="77"/>
      <c r="D915" s="78"/>
      <c r="E915" s="79"/>
      <c r="F915" s="79"/>
    </row>
    <row r="916" spans="1:6" x14ac:dyDescent="0.25">
      <c r="A916" s="105"/>
      <c r="B916" s="145"/>
      <c r="C916" s="77"/>
      <c r="D916" s="78"/>
      <c r="E916" s="79"/>
      <c r="F916" s="79"/>
    </row>
    <row r="917" spans="1:6" x14ac:dyDescent="0.25">
      <c r="A917" s="105"/>
      <c r="B917" s="145"/>
      <c r="C917" s="77"/>
      <c r="D917" s="78"/>
      <c r="E917" s="79"/>
      <c r="F917" s="79"/>
    </row>
    <row r="918" spans="1:6" x14ac:dyDescent="0.25">
      <c r="A918" s="105"/>
      <c r="B918" s="145"/>
      <c r="C918" s="77"/>
      <c r="D918" s="78"/>
      <c r="E918" s="79"/>
      <c r="F918" s="79"/>
    </row>
    <row r="919" spans="1:6" x14ac:dyDescent="0.25">
      <c r="A919" s="105"/>
      <c r="B919" s="145"/>
      <c r="C919" s="77"/>
      <c r="D919" s="78"/>
      <c r="E919" s="79"/>
      <c r="F919" s="79"/>
    </row>
    <row r="920" spans="1:6" x14ac:dyDescent="0.25">
      <c r="A920" s="105"/>
      <c r="B920" s="145"/>
      <c r="C920" s="77"/>
      <c r="D920" s="78"/>
      <c r="E920" s="79"/>
      <c r="F920" s="79"/>
    </row>
    <row r="921" spans="1:6" x14ac:dyDescent="0.25">
      <c r="A921" s="105"/>
      <c r="B921" s="145"/>
      <c r="C921" s="77"/>
      <c r="D921" s="78"/>
      <c r="E921" s="79"/>
      <c r="F921" s="79"/>
    </row>
    <row r="922" spans="1:6" x14ac:dyDescent="0.25">
      <c r="A922" s="105"/>
      <c r="B922" s="145"/>
      <c r="C922" s="77"/>
      <c r="D922" s="78"/>
      <c r="E922" s="79"/>
      <c r="F922" s="79"/>
    </row>
    <row r="923" spans="1:6" x14ac:dyDescent="0.25">
      <c r="A923" s="105"/>
      <c r="B923" s="145"/>
      <c r="C923" s="77"/>
      <c r="D923" s="78"/>
      <c r="E923" s="79"/>
      <c r="F923" s="79"/>
    </row>
    <row r="924" spans="1:6" x14ac:dyDescent="0.25">
      <c r="A924" s="105"/>
      <c r="B924" s="145"/>
      <c r="C924" s="77"/>
      <c r="D924" s="78"/>
      <c r="E924" s="79"/>
      <c r="F924" s="79"/>
    </row>
    <row r="925" spans="1:6" x14ac:dyDescent="0.25">
      <c r="A925" s="105"/>
      <c r="B925" s="145"/>
      <c r="C925" s="77"/>
      <c r="D925" s="78"/>
      <c r="E925" s="79"/>
      <c r="F925" s="79"/>
    </row>
    <row r="926" spans="1:6" x14ac:dyDescent="0.25">
      <c r="A926" s="105"/>
      <c r="B926" s="145"/>
      <c r="C926" s="77"/>
      <c r="D926" s="78"/>
      <c r="E926" s="79"/>
      <c r="F926" s="79"/>
    </row>
    <row r="927" spans="1:6" x14ac:dyDescent="0.25">
      <c r="A927" s="105"/>
      <c r="B927" s="145"/>
      <c r="C927" s="77"/>
      <c r="D927" s="78"/>
      <c r="E927" s="79"/>
      <c r="F927" s="79"/>
    </row>
    <row r="928" spans="1:6" x14ac:dyDescent="0.25">
      <c r="A928" s="105"/>
      <c r="B928" s="145"/>
      <c r="C928" s="77"/>
      <c r="D928" s="78"/>
      <c r="E928" s="79"/>
      <c r="F928" s="79"/>
    </row>
    <row r="929" spans="1:6" x14ac:dyDescent="0.25">
      <c r="A929" s="105"/>
      <c r="B929" s="145"/>
      <c r="C929" s="77"/>
      <c r="D929" s="78"/>
      <c r="E929" s="79"/>
      <c r="F929" s="79"/>
    </row>
    <row r="930" spans="1:6" x14ac:dyDescent="0.25">
      <c r="A930" s="105"/>
      <c r="B930" s="145"/>
      <c r="C930" s="77"/>
      <c r="D930" s="78"/>
      <c r="E930" s="79"/>
      <c r="F930" s="79"/>
    </row>
    <row r="931" spans="1:6" x14ac:dyDescent="0.25">
      <c r="A931" s="105"/>
      <c r="B931" s="145"/>
      <c r="C931" s="77"/>
      <c r="D931" s="78"/>
      <c r="E931" s="79"/>
      <c r="F931" s="79"/>
    </row>
    <row r="932" spans="1:6" x14ac:dyDescent="0.25">
      <c r="A932" s="105"/>
      <c r="B932" s="145"/>
      <c r="C932" s="77"/>
      <c r="D932" s="78"/>
      <c r="E932" s="79"/>
      <c r="F932" s="79"/>
    </row>
    <row r="933" spans="1:6" x14ac:dyDescent="0.25">
      <c r="A933" s="105"/>
      <c r="B933" s="145"/>
      <c r="C933" s="77"/>
      <c r="D933" s="78"/>
      <c r="E933" s="79"/>
      <c r="F933" s="79"/>
    </row>
    <row r="934" spans="1:6" x14ac:dyDescent="0.25">
      <c r="A934" s="105"/>
      <c r="B934" s="145"/>
      <c r="C934" s="77"/>
      <c r="D934" s="78"/>
      <c r="E934" s="79"/>
      <c r="F934" s="79"/>
    </row>
    <row r="935" spans="1:6" x14ac:dyDescent="0.25">
      <c r="A935" s="105"/>
      <c r="B935" s="145"/>
      <c r="C935" s="77"/>
      <c r="D935" s="78"/>
      <c r="E935" s="79"/>
      <c r="F935" s="79"/>
    </row>
    <row r="936" spans="1:6" x14ac:dyDescent="0.25">
      <c r="A936" s="105"/>
      <c r="B936" s="145"/>
      <c r="C936" s="77"/>
      <c r="D936" s="78"/>
      <c r="E936" s="79"/>
      <c r="F936" s="79"/>
    </row>
    <row r="937" spans="1:6" x14ac:dyDescent="0.25">
      <c r="A937" s="105"/>
      <c r="B937" s="145"/>
      <c r="C937" s="77"/>
      <c r="D937" s="78"/>
      <c r="E937" s="79"/>
      <c r="F937" s="79"/>
    </row>
    <row r="938" spans="1:6" x14ac:dyDescent="0.25">
      <c r="A938" s="105"/>
      <c r="B938" s="145"/>
      <c r="C938" s="77"/>
      <c r="D938" s="78"/>
      <c r="E938" s="79"/>
      <c r="F938" s="79"/>
    </row>
    <row r="939" spans="1:6" x14ac:dyDescent="0.25">
      <c r="A939" s="105"/>
      <c r="B939" s="145"/>
      <c r="C939" s="77"/>
      <c r="D939" s="78"/>
      <c r="E939" s="79"/>
      <c r="F939" s="79"/>
    </row>
    <row r="940" spans="1:6" x14ac:dyDescent="0.25">
      <c r="A940" s="105"/>
      <c r="B940" s="145"/>
      <c r="C940" s="77"/>
      <c r="D940" s="78"/>
      <c r="E940" s="79"/>
      <c r="F940" s="79"/>
    </row>
    <row r="941" spans="1:6" x14ac:dyDescent="0.25">
      <c r="A941" s="105"/>
      <c r="B941" s="145"/>
      <c r="C941" s="77"/>
      <c r="D941" s="78"/>
      <c r="E941" s="79"/>
      <c r="F941" s="79"/>
    </row>
    <row r="942" spans="1:6" x14ac:dyDescent="0.25">
      <c r="A942" s="105"/>
      <c r="B942" s="145"/>
      <c r="C942" s="77"/>
      <c r="D942" s="78"/>
      <c r="E942" s="79"/>
      <c r="F942" s="79"/>
    </row>
    <row r="943" spans="1:6" x14ac:dyDescent="0.25">
      <c r="A943" s="105"/>
      <c r="B943" s="145"/>
      <c r="C943" s="77"/>
      <c r="D943" s="78"/>
      <c r="E943" s="79"/>
      <c r="F943" s="79"/>
    </row>
    <row r="944" spans="1:6" x14ac:dyDescent="0.25">
      <c r="A944" s="105"/>
      <c r="B944" s="145"/>
      <c r="C944" s="77"/>
      <c r="D944" s="78"/>
      <c r="E944" s="79"/>
      <c r="F944" s="79"/>
    </row>
    <row r="945" spans="1:6" x14ac:dyDescent="0.25">
      <c r="A945" s="105"/>
      <c r="B945" s="145"/>
      <c r="C945" s="77"/>
      <c r="D945" s="78"/>
      <c r="E945" s="79"/>
      <c r="F945" s="79"/>
    </row>
    <row r="946" spans="1:6" x14ac:dyDescent="0.25">
      <c r="A946" s="105"/>
      <c r="B946" s="145"/>
      <c r="C946" s="77"/>
      <c r="D946" s="78"/>
      <c r="E946" s="79"/>
      <c r="F946" s="79"/>
    </row>
    <row r="947" spans="1:6" x14ac:dyDescent="0.25">
      <c r="A947" s="105"/>
      <c r="B947" s="145"/>
      <c r="C947" s="77"/>
      <c r="D947" s="78"/>
      <c r="E947" s="79"/>
      <c r="F947" s="79"/>
    </row>
    <row r="948" spans="1:6" x14ac:dyDescent="0.25">
      <c r="A948" s="105"/>
      <c r="B948" s="145"/>
      <c r="C948" s="77"/>
      <c r="D948" s="78"/>
      <c r="E948" s="79"/>
      <c r="F948" s="79"/>
    </row>
    <row r="949" spans="1:6" x14ac:dyDescent="0.25">
      <c r="A949" s="105"/>
      <c r="B949" s="145"/>
      <c r="C949" s="77"/>
      <c r="D949" s="78"/>
      <c r="E949" s="79"/>
      <c r="F949" s="79"/>
    </row>
    <row r="950" spans="1:6" x14ac:dyDescent="0.25">
      <c r="A950" s="105"/>
      <c r="B950" s="145"/>
      <c r="C950" s="77"/>
      <c r="D950" s="78"/>
      <c r="E950" s="79"/>
      <c r="F950" s="79"/>
    </row>
    <row r="951" spans="1:6" x14ac:dyDescent="0.25">
      <c r="A951" s="105"/>
      <c r="B951" s="145"/>
      <c r="C951" s="77"/>
      <c r="D951" s="78"/>
      <c r="E951" s="79"/>
      <c r="F951" s="79"/>
    </row>
    <row r="952" spans="1:6" x14ac:dyDescent="0.25">
      <c r="A952" s="105"/>
      <c r="B952" s="145"/>
      <c r="C952" s="77"/>
      <c r="D952" s="78"/>
      <c r="E952" s="79"/>
      <c r="F952" s="79"/>
    </row>
    <row r="953" spans="1:6" x14ac:dyDescent="0.25">
      <c r="A953" s="105"/>
      <c r="B953" s="145"/>
      <c r="C953" s="77"/>
      <c r="D953" s="78"/>
      <c r="E953" s="79"/>
      <c r="F953" s="79"/>
    </row>
    <row r="954" spans="1:6" x14ac:dyDescent="0.25">
      <c r="A954" s="105"/>
      <c r="B954" s="145"/>
      <c r="C954" s="77"/>
      <c r="D954" s="78"/>
      <c r="E954" s="79"/>
      <c r="F954" s="79"/>
    </row>
    <row r="955" spans="1:6" x14ac:dyDescent="0.25">
      <c r="A955" s="105"/>
      <c r="B955" s="145"/>
      <c r="C955" s="77"/>
      <c r="D955" s="78"/>
      <c r="E955" s="79"/>
      <c r="F955" s="79"/>
    </row>
    <row r="956" spans="1:6" x14ac:dyDescent="0.25">
      <c r="A956" s="105"/>
      <c r="B956" s="145"/>
      <c r="C956" s="77"/>
      <c r="D956" s="78"/>
      <c r="E956" s="79"/>
      <c r="F956" s="79"/>
    </row>
    <row r="957" spans="1:6" x14ac:dyDescent="0.25">
      <c r="A957" s="105"/>
      <c r="B957" s="145"/>
      <c r="C957" s="77"/>
      <c r="D957" s="78"/>
      <c r="E957" s="79"/>
      <c r="F957" s="79"/>
    </row>
    <row r="958" spans="1:6" x14ac:dyDescent="0.25">
      <c r="A958" s="105"/>
      <c r="B958" s="145"/>
      <c r="C958" s="77"/>
      <c r="D958" s="78"/>
      <c r="E958" s="79"/>
      <c r="F958" s="79"/>
    </row>
    <row r="959" spans="1:6" x14ac:dyDescent="0.25">
      <c r="A959" s="105"/>
      <c r="B959" s="145"/>
      <c r="C959" s="77"/>
      <c r="D959" s="78"/>
      <c r="E959" s="79"/>
      <c r="F959" s="79"/>
    </row>
    <row r="960" spans="1:6" x14ac:dyDescent="0.25">
      <c r="A960" s="105"/>
      <c r="B960" s="145"/>
      <c r="C960" s="77"/>
      <c r="D960" s="78"/>
      <c r="E960" s="79"/>
      <c r="F960" s="79"/>
    </row>
    <row r="961" spans="1:6" x14ac:dyDescent="0.25">
      <c r="A961" s="105"/>
      <c r="B961" s="145"/>
      <c r="C961" s="77"/>
      <c r="D961" s="78"/>
      <c r="E961" s="79"/>
      <c r="F961" s="79"/>
    </row>
    <row r="962" spans="1:6" x14ac:dyDescent="0.25">
      <c r="A962" s="105"/>
      <c r="B962" s="145"/>
      <c r="C962" s="77"/>
      <c r="D962" s="78"/>
      <c r="E962" s="79"/>
      <c r="F962" s="79"/>
    </row>
    <row r="963" spans="1:6" x14ac:dyDescent="0.25">
      <c r="A963" s="105"/>
      <c r="B963" s="145"/>
      <c r="C963" s="77"/>
      <c r="D963" s="78"/>
      <c r="E963" s="79"/>
      <c r="F963" s="79"/>
    </row>
    <row r="964" spans="1:6" x14ac:dyDescent="0.25">
      <c r="A964" s="105"/>
      <c r="B964" s="145"/>
      <c r="C964" s="77"/>
      <c r="D964" s="78"/>
      <c r="E964" s="79"/>
      <c r="F964" s="79"/>
    </row>
    <row r="965" spans="1:6" x14ac:dyDescent="0.25">
      <c r="A965" s="105"/>
      <c r="B965" s="145"/>
      <c r="C965" s="77"/>
      <c r="D965" s="78"/>
      <c r="E965" s="79"/>
      <c r="F965" s="79"/>
    </row>
    <row r="966" spans="1:6" x14ac:dyDescent="0.25">
      <c r="A966" s="105"/>
      <c r="B966" s="145"/>
      <c r="C966" s="77"/>
      <c r="D966" s="78"/>
      <c r="E966" s="79"/>
      <c r="F966" s="79"/>
    </row>
    <row r="967" spans="1:6" x14ac:dyDescent="0.25">
      <c r="A967" s="105"/>
      <c r="B967" s="145"/>
      <c r="C967" s="77"/>
      <c r="D967" s="78"/>
      <c r="E967" s="79"/>
      <c r="F967" s="79"/>
    </row>
    <row r="968" spans="1:6" x14ac:dyDescent="0.25">
      <c r="A968" s="105"/>
      <c r="B968" s="145"/>
      <c r="C968" s="77"/>
      <c r="D968" s="78"/>
      <c r="E968" s="79"/>
      <c r="F968" s="79"/>
    </row>
    <row r="969" spans="1:6" x14ac:dyDescent="0.25">
      <c r="A969" s="105"/>
      <c r="B969" s="145"/>
      <c r="C969" s="77"/>
      <c r="D969" s="78"/>
      <c r="E969" s="79"/>
      <c r="F969" s="79"/>
    </row>
    <row r="970" spans="1:6" x14ac:dyDescent="0.25">
      <c r="A970" s="105"/>
      <c r="B970" s="145"/>
      <c r="C970" s="77"/>
      <c r="D970" s="78"/>
      <c r="E970" s="79"/>
      <c r="F970" s="79"/>
    </row>
    <row r="971" spans="1:6" x14ac:dyDescent="0.25">
      <c r="A971" s="105"/>
      <c r="B971" s="145"/>
      <c r="C971" s="77"/>
      <c r="D971" s="78"/>
      <c r="E971" s="79"/>
      <c r="F971" s="79"/>
    </row>
    <row r="972" spans="1:6" x14ac:dyDescent="0.25">
      <c r="A972" s="105"/>
      <c r="B972" s="145"/>
      <c r="C972" s="77"/>
      <c r="D972" s="78"/>
      <c r="E972" s="79"/>
      <c r="F972" s="79"/>
    </row>
    <row r="973" spans="1:6" x14ac:dyDescent="0.25">
      <c r="A973" s="105"/>
      <c r="B973" s="145"/>
      <c r="C973" s="77"/>
      <c r="D973" s="78"/>
      <c r="E973" s="79"/>
      <c r="F973" s="79"/>
    </row>
    <row r="974" spans="1:6" x14ac:dyDescent="0.25">
      <c r="A974" s="105"/>
      <c r="B974" s="145"/>
      <c r="C974" s="77"/>
      <c r="D974" s="78"/>
      <c r="E974" s="79"/>
      <c r="F974" s="79"/>
    </row>
    <row r="975" spans="1:6" x14ac:dyDescent="0.25">
      <c r="A975" s="105"/>
      <c r="B975" s="145"/>
      <c r="C975" s="77"/>
      <c r="D975" s="78"/>
      <c r="E975" s="79"/>
      <c r="F975" s="79"/>
    </row>
    <row r="976" spans="1:6" x14ac:dyDescent="0.25">
      <c r="A976" s="105"/>
      <c r="B976" s="145"/>
      <c r="C976" s="77"/>
      <c r="D976" s="78"/>
      <c r="E976" s="79"/>
      <c r="F976" s="79"/>
    </row>
    <row r="977" spans="1:6" x14ac:dyDescent="0.25">
      <c r="A977" s="105"/>
      <c r="B977" s="145"/>
      <c r="C977" s="77"/>
      <c r="D977" s="78"/>
      <c r="E977" s="79"/>
      <c r="F977" s="79"/>
    </row>
    <row r="978" spans="1:6" x14ac:dyDescent="0.25">
      <c r="A978" s="105"/>
      <c r="B978" s="145"/>
      <c r="C978" s="77"/>
      <c r="D978" s="78"/>
      <c r="E978" s="79"/>
      <c r="F978" s="79"/>
    </row>
    <row r="979" spans="1:6" x14ac:dyDescent="0.25">
      <c r="A979" s="105"/>
      <c r="B979" s="145"/>
      <c r="C979" s="77"/>
      <c r="D979" s="78"/>
      <c r="E979" s="79"/>
      <c r="F979" s="79"/>
    </row>
    <row r="980" spans="1:6" x14ac:dyDescent="0.25">
      <c r="A980" s="105"/>
      <c r="B980" s="145"/>
      <c r="C980" s="77"/>
      <c r="D980" s="78"/>
      <c r="E980" s="79"/>
      <c r="F980" s="79"/>
    </row>
    <row r="981" spans="1:6" x14ac:dyDescent="0.25">
      <c r="A981" s="105"/>
      <c r="B981" s="145"/>
      <c r="C981" s="77"/>
      <c r="D981" s="78"/>
      <c r="E981" s="79"/>
      <c r="F981" s="79"/>
    </row>
    <row r="982" spans="1:6" x14ac:dyDescent="0.25">
      <c r="A982" s="105"/>
      <c r="B982" s="145"/>
      <c r="C982" s="77"/>
      <c r="D982" s="78"/>
      <c r="E982" s="79"/>
      <c r="F982" s="79"/>
    </row>
    <row r="983" spans="1:6" x14ac:dyDescent="0.25">
      <c r="A983" s="105"/>
      <c r="B983" s="145"/>
      <c r="C983" s="77"/>
      <c r="D983" s="78"/>
      <c r="E983" s="79"/>
      <c r="F983" s="79"/>
    </row>
    <row r="984" spans="1:6" x14ac:dyDescent="0.25">
      <c r="A984" s="105"/>
      <c r="B984" s="145"/>
      <c r="C984" s="77"/>
      <c r="D984" s="78"/>
      <c r="E984" s="79"/>
      <c r="F984" s="79"/>
    </row>
    <row r="985" spans="1:6" x14ac:dyDescent="0.25">
      <c r="A985" s="105"/>
      <c r="B985" s="145"/>
      <c r="C985" s="77"/>
      <c r="D985" s="78"/>
      <c r="E985" s="79"/>
      <c r="F985" s="79"/>
    </row>
    <row r="986" spans="1:6" x14ac:dyDescent="0.25">
      <c r="A986" s="105"/>
      <c r="B986" s="145"/>
      <c r="C986" s="77"/>
      <c r="D986" s="78"/>
      <c r="E986" s="79"/>
      <c r="F986" s="79"/>
    </row>
    <row r="987" spans="1:6" x14ac:dyDescent="0.25">
      <c r="A987" s="105"/>
      <c r="B987" s="145"/>
      <c r="C987" s="77"/>
      <c r="D987" s="78"/>
      <c r="E987" s="79"/>
      <c r="F987" s="79"/>
    </row>
    <row r="988" spans="1:6" x14ac:dyDescent="0.25">
      <c r="A988" s="105"/>
      <c r="B988" s="145"/>
      <c r="C988" s="77"/>
      <c r="D988" s="78"/>
      <c r="E988" s="79"/>
      <c r="F988" s="79"/>
    </row>
    <row r="989" spans="1:6" x14ac:dyDescent="0.25">
      <c r="A989" s="105"/>
      <c r="B989" s="145"/>
      <c r="C989" s="77"/>
      <c r="D989" s="78"/>
      <c r="E989" s="79"/>
      <c r="F989" s="79"/>
    </row>
    <row r="990" spans="1:6" x14ac:dyDescent="0.25">
      <c r="A990" s="105"/>
      <c r="B990" s="145"/>
      <c r="C990" s="77"/>
      <c r="D990" s="78"/>
      <c r="E990" s="79"/>
      <c r="F990" s="79"/>
    </row>
    <row r="991" spans="1:6" x14ac:dyDescent="0.25">
      <c r="A991" s="105"/>
      <c r="B991" s="145"/>
      <c r="C991" s="77"/>
      <c r="D991" s="78"/>
      <c r="E991" s="79"/>
      <c r="F991" s="79"/>
    </row>
    <row r="992" spans="1:6" x14ac:dyDescent="0.25">
      <c r="A992" s="105"/>
      <c r="B992" s="145"/>
      <c r="C992" s="77"/>
      <c r="D992" s="78"/>
      <c r="E992" s="79"/>
      <c r="F992" s="79"/>
    </row>
    <row r="993" spans="1:6" x14ac:dyDescent="0.25">
      <c r="A993" s="105"/>
      <c r="B993" s="145"/>
      <c r="C993" s="77"/>
      <c r="D993" s="78"/>
      <c r="E993" s="79"/>
      <c r="F993" s="79"/>
    </row>
    <row r="994" spans="1:6" x14ac:dyDescent="0.25">
      <c r="A994" s="105"/>
      <c r="B994" s="145"/>
      <c r="C994" s="77"/>
      <c r="D994" s="78"/>
      <c r="E994" s="79"/>
      <c r="F994" s="79"/>
    </row>
    <row r="995" spans="1:6" x14ac:dyDescent="0.25">
      <c r="A995" s="105"/>
      <c r="B995" s="145"/>
      <c r="C995" s="77"/>
      <c r="D995" s="78"/>
      <c r="E995" s="79"/>
      <c r="F995" s="79"/>
    </row>
    <row r="996" spans="1:6" x14ac:dyDescent="0.25">
      <c r="A996" s="105"/>
      <c r="B996" s="145"/>
      <c r="C996" s="77"/>
      <c r="D996" s="78"/>
      <c r="E996" s="79"/>
      <c r="F996" s="79"/>
    </row>
    <row r="997" spans="1:6" x14ac:dyDescent="0.25">
      <c r="A997" s="105"/>
      <c r="B997" s="145"/>
      <c r="C997" s="77"/>
      <c r="D997" s="78"/>
      <c r="E997" s="79"/>
      <c r="F997" s="79"/>
    </row>
    <row r="998" spans="1:6" x14ac:dyDescent="0.25">
      <c r="A998" s="105"/>
      <c r="B998" s="145"/>
      <c r="C998" s="77"/>
      <c r="D998" s="78"/>
      <c r="E998" s="79"/>
      <c r="F998" s="79"/>
    </row>
    <row r="999" spans="1:6" x14ac:dyDescent="0.25">
      <c r="A999" s="105"/>
      <c r="B999" s="145"/>
      <c r="C999" s="77"/>
      <c r="D999" s="78"/>
      <c r="E999" s="79"/>
      <c r="F999" s="79"/>
    </row>
    <row r="1000" spans="1:6" x14ac:dyDescent="0.25">
      <c r="A1000" s="105"/>
      <c r="B1000" s="145"/>
      <c r="C1000" s="77"/>
      <c r="D1000" s="78"/>
      <c r="E1000" s="79"/>
      <c r="F1000" s="79"/>
    </row>
    <row r="1001" spans="1:6" x14ac:dyDescent="0.25">
      <c r="A1001" s="105"/>
      <c r="B1001" s="145"/>
      <c r="C1001" s="77"/>
      <c r="D1001" s="78"/>
      <c r="E1001" s="79"/>
      <c r="F1001" s="79"/>
    </row>
    <row r="1002" spans="1:6" x14ac:dyDescent="0.25">
      <c r="A1002" s="105"/>
      <c r="B1002" s="145"/>
      <c r="C1002" s="77"/>
      <c r="D1002" s="78"/>
    </row>
  </sheetData>
  <mergeCells count="2">
    <mergeCell ref="A1:AC1"/>
    <mergeCell ref="A100:AC100"/>
  </mergeCells>
  <conditionalFormatting sqref="A3:A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scale="52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AC1002"/>
  <sheetViews>
    <sheetView topLeftCell="A85" workbookViewId="0">
      <selection activeCell="A102" sqref="A102:XFD106"/>
    </sheetView>
  </sheetViews>
  <sheetFormatPr baseColWidth="10" defaultColWidth="14.42578125" defaultRowHeight="15" customHeight="1" x14ac:dyDescent="0.25"/>
  <cols>
    <col min="1" max="1" width="7.5703125" customWidth="1"/>
    <col min="2" max="2" width="7.85546875" style="134" customWidth="1"/>
    <col min="3" max="3" width="7.42578125" customWidth="1"/>
    <col min="4" max="7" width="6.7109375" customWidth="1"/>
    <col min="8" max="8" width="9" customWidth="1"/>
    <col min="9" max="9" width="10" customWidth="1"/>
    <col min="10" max="10" width="8.140625" customWidth="1"/>
    <col min="11" max="11" width="9.140625" customWidth="1"/>
    <col min="12" max="12" width="9" customWidth="1"/>
    <col min="13" max="13" width="10" customWidth="1"/>
    <col min="14" max="14" width="8" customWidth="1"/>
    <col min="15" max="15" width="8.7109375" customWidth="1"/>
    <col min="16" max="16" width="9.7109375" customWidth="1"/>
    <col min="17" max="17" width="8.42578125" customWidth="1"/>
    <col min="18" max="18" width="9.42578125" customWidth="1"/>
    <col min="19" max="19" width="6.7109375" customWidth="1"/>
    <col min="20" max="20" width="8.5703125" customWidth="1"/>
    <col min="21" max="21" width="9.5703125" customWidth="1"/>
    <col min="22" max="22" width="10.42578125" customWidth="1"/>
    <col min="23" max="23" width="11.42578125" customWidth="1"/>
    <col min="24" max="24" width="9.140625" customWidth="1"/>
    <col min="25" max="25" width="10.140625" customWidth="1"/>
    <col min="26" max="26" width="8.85546875" customWidth="1"/>
    <col min="27" max="27" width="9.85546875" customWidth="1"/>
    <col min="28" max="28" width="8.28515625" customWidth="1"/>
    <col min="29" max="29" width="9.28515625" customWidth="1"/>
  </cols>
  <sheetData>
    <row r="1" spans="1:29" s="134" customFormat="1" ht="30" customHeight="1" thickBot="1" x14ac:dyDescent="0.3">
      <c r="A1" s="208" t="s">
        <v>62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</row>
    <row r="2" spans="1:29" ht="29.25" customHeight="1" x14ac:dyDescent="0.25">
      <c r="A2" s="157" t="s">
        <v>48</v>
      </c>
      <c r="B2" s="153" t="s">
        <v>50</v>
      </c>
      <c r="C2" s="55" t="s">
        <v>0</v>
      </c>
      <c r="D2" s="80" t="s">
        <v>6</v>
      </c>
      <c r="E2" s="56" t="s">
        <v>23</v>
      </c>
      <c r="F2" s="57" t="s">
        <v>24</v>
      </c>
      <c r="G2" s="57" t="s">
        <v>25</v>
      </c>
      <c r="H2" s="57" t="s">
        <v>26</v>
      </c>
      <c r="I2" s="57" t="s">
        <v>27</v>
      </c>
      <c r="J2" s="57" t="s">
        <v>28</v>
      </c>
      <c r="K2" s="57" t="s">
        <v>29</v>
      </c>
      <c r="L2" s="57" t="s">
        <v>30</v>
      </c>
      <c r="M2" s="57" t="s">
        <v>31</v>
      </c>
      <c r="N2" s="57" t="s">
        <v>32</v>
      </c>
      <c r="O2" s="57" t="s">
        <v>33</v>
      </c>
      <c r="P2" s="57" t="s">
        <v>34</v>
      </c>
      <c r="Q2" s="57" t="s">
        <v>35</v>
      </c>
      <c r="R2" s="57" t="s">
        <v>36</v>
      </c>
      <c r="S2" s="57" t="s">
        <v>37</v>
      </c>
      <c r="T2" s="57" t="s">
        <v>38</v>
      </c>
      <c r="U2" s="57" t="s">
        <v>39</v>
      </c>
      <c r="V2" s="57" t="s">
        <v>40</v>
      </c>
      <c r="W2" s="57" t="s">
        <v>41</v>
      </c>
      <c r="X2" s="57" t="s">
        <v>42</v>
      </c>
      <c r="Y2" s="57" t="s">
        <v>43</v>
      </c>
      <c r="Z2" s="57" t="s">
        <v>44</v>
      </c>
      <c r="AA2" s="57" t="s">
        <v>45</v>
      </c>
      <c r="AB2" s="57" t="s">
        <v>46</v>
      </c>
      <c r="AC2" s="57" t="s">
        <v>47</v>
      </c>
    </row>
    <row r="3" spans="1:29" x14ac:dyDescent="0.25">
      <c r="A3" s="158">
        <f t="shared" ref="A3:A34" si="0">AVERAGE(E3:AD3)</f>
        <v>0.31612457979913428</v>
      </c>
      <c r="B3" s="144">
        <v>1</v>
      </c>
      <c r="C3" s="60">
        <v>1</v>
      </c>
      <c r="D3" s="81">
        <v>0</v>
      </c>
      <c r="E3" s="82">
        <v>0</v>
      </c>
      <c r="F3" s="83">
        <v>0.27188961194242478</v>
      </c>
      <c r="G3" s="83">
        <v>0</v>
      </c>
      <c r="H3" s="83">
        <v>0.1352335164835165</v>
      </c>
      <c r="I3" s="83">
        <v>0.1496985772847842</v>
      </c>
      <c r="J3" s="83">
        <v>0.30738873612384149</v>
      </c>
      <c r="K3" s="83">
        <v>0.25565735226752168</v>
      </c>
      <c r="L3" s="83">
        <v>0.13919428617285931</v>
      </c>
      <c r="M3" s="83">
        <v>0.19544682784513481</v>
      </c>
      <c r="N3" s="83">
        <v>0.27233606557377049</v>
      </c>
      <c r="O3" s="83">
        <v>0.62643896268184696</v>
      </c>
      <c r="P3" s="83">
        <v>0.52900461437046797</v>
      </c>
      <c r="Q3" s="83">
        <v>0.50599716263273287</v>
      </c>
      <c r="R3" s="83">
        <v>0.58687887145634576</v>
      </c>
      <c r="S3" s="83">
        <v>0.16936220356458981</v>
      </c>
      <c r="T3" s="83">
        <v>8.4573473204846705E-2</v>
      </c>
      <c r="U3" s="83">
        <v>6.6704317269076302E-2</v>
      </c>
      <c r="V3" s="83">
        <v>0.25575795644891131</v>
      </c>
      <c r="W3" s="83">
        <v>0.1652623897034432</v>
      </c>
      <c r="X3" s="83">
        <v>0.45050558807876528</v>
      </c>
      <c r="Y3" s="83">
        <v>0.3245984784446323</v>
      </c>
      <c r="Z3" s="83">
        <v>0.65807843634979057</v>
      </c>
      <c r="AA3" s="83">
        <v>0.7710744515460356</v>
      </c>
      <c r="AB3" s="83">
        <v>0.51396168055674885</v>
      </c>
      <c r="AC3" s="83">
        <v>0.46807093497627172</v>
      </c>
    </row>
    <row r="4" spans="1:29" x14ac:dyDescent="0.25">
      <c r="A4" s="159">
        <f t="shared" si="0"/>
        <v>0.31870006851889987</v>
      </c>
      <c r="B4" s="142">
        <v>2</v>
      </c>
      <c r="C4" s="64">
        <v>1</v>
      </c>
      <c r="D4" s="85">
        <v>1</v>
      </c>
      <c r="E4" s="86">
        <v>0</v>
      </c>
      <c r="F4" s="87">
        <v>0.29116274810092452</v>
      </c>
      <c r="G4" s="87">
        <v>0</v>
      </c>
      <c r="H4" s="87">
        <v>0.1654532967032967</v>
      </c>
      <c r="I4" s="87">
        <v>0.19435736677115989</v>
      </c>
      <c r="J4" s="87">
        <v>0.2565688970363581</v>
      </c>
      <c r="K4" s="87">
        <v>0.20691708657810351</v>
      </c>
      <c r="L4" s="87">
        <v>0.13457988925447401</v>
      </c>
      <c r="M4" s="87">
        <v>0.1981969055647225</v>
      </c>
      <c r="N4" s="87">
        <v>0.31700819672131147</v>
      </c>
      <c r="O4" s="87">
        <v>0.57394054395951932</v>
      </c>
      <c r="P4" s="87">
        <v>0.44182597231377718</v>
      </c>
      <c r="Q4" s="87">
        <v>0.58815184213920291</v>
      </c>
      <c r="R4" s="87">
        <v>0.6132838992630103</v>
      </c>
      <c r="S4" s="87">
        <v>0.22978347326557669</v>
      </c>
      <c r="T4" s="87">
        <v>8.8964788159713745E-2</v>
      </c>
      <c r="U4" s="87">
        <v>9.5632530120481923E-2</v>
      </c>
      <c r="V4" s="87">
        <v>0.2983144891122278</v>
      </c>
      <c r="W4" s="87">
        <v>0.2136270151927287</v>
      </c>
      <c r="X4" s="87">
        <v>0.50186269292176688</v>
      </c>
      <c r="Y4" s="87">
        <v>0.2783882783882784</v>
      </c>
      <c r="Z4" s="87">
        <v>0.61640648136396325</v>
      </c>
      <c r="AA4" s="87">
        <v>0.67874416997754361</v>
      </c>
      <c r="AB4" s="87">
        <v>0.49677807371767341</v>
      </c>
      <c r="AC4" s="151">
        <v>0.48755307634668221</v>
      </c>
    </row>
    <row r="5" spans="1:29" x14ac:dyDescent="0.25">
      <c r="A5" s="158">
        <f t="shared" si="0"/>
        <v>0.3251605449932638</v>
      </c>
      <c r="B5" s="144">
        <v>3</v>
      </c>
      <c r="C5" s="67">
        <v>1</v>
      </c>
      <c r="D5" s="89">
        <v>2</v>
      </c>
      <c r="E5" s="90">
        <v>0</v>
      </c>
      <c r="F5" s="91">
        <v>0.29901344743898278</v>
      </c>
      <c r="G5" s="91">
        <v>0</v>
      </c>
      <c r="H5" s="91">
        <v>0.17211538461538459</v>
      </c>
      <c r="I5" s="91">
        <v>0.19049915601639739</v>
      </c>
      <c r="J5" s="91">
        <v>0.26616763417863332</v>
      </c>
      <c r="K5" s="91">
        <v>0.2247595052679798</v>
      </c>
      <c r="L5" s="91">
        <v>0.1588155043736458</v>
      </c>
      <c r="M5" s="91">
        <v>0.20852763230265201</v>
      </c>
      <c r="N5" s="91">
        <v>0.32018442622950821</v>
      </c>
      <c r="O5" s="91">
        <v>0.55534471853257428</v>
      </c>
      <c r="P5" s="91">
        <v>0.44281476598549768</v>
      </c>
      <c r="Q5" s="91">
        <v>0.61067881862344697</v>
      </c>
      <c r="R5" s="91">
        <v>0.6162228150291631</v>
      </c>
      <c r="S5" s="91">
        <v>0.244778317867138</v>
      </c>
      <c r="T5" s="91">
        <v>7.4083109701553226E-2</v>
      </c>
      <c r="U5" s="91">
        <v>7.9819277108433728E-2</v>
      </c>
      <c r="V5" s="91">
        <v>0.27151381909547739</v>
      </c>
      <c r="W5" s="91">
        <v>0.26086379619186623</v>
      </c>
      <c r="X5" s="91">
        <v>0.51330494944119209</v>
      </c>
      <c r="Y5" s="91">
        <v>0.26232741617357003</v>
      </c>
      <c r="Z5" s="91">
        <v>0.6418327198883107</v>
      </c>
      <c r="AA5" s="91">
        <v>0.66920020728968732</v>
      </c>
      <c r="AB5" s="91">
        <v>0.5222098118395051</v>
      </c>
      <c r="AC5" s="91">
        <v>0.5239363916409957</v>
      </c>
    </row>
    <row r="6" spans="1:29" x14ac:dyDescent="0.25">
      <c r="A6" s="159">
        <f t="shared" si="0"/>
        <v>0.35732947699032919</v>
      </c>
      <c r="B6" s="142">
        <v>4</v>
      </c>
      <c r="C6" s="64">
        <v>1</v>
      </c>
      <c r="D6" s="85">
        <v>3</v>
      </c>
      <c r="E6" s="86">
        <v>0</v>
      </c>
      <c r="F6" s="87">
        <v>0.33330619762596481</v>
      </c>
      <c r="G6" s="87">
        <v>0</v>
      </c>
      <c r="H6" s="87">
        <v>0.18557692307692311</v>
      </c>
      <c r="I6" s="87">
        <v>0.20559440559440559</v>
      </c>
      <c r="J6" s="87">
        <v>0.2745951726245035</v>
      </c>
      <c r="K6" s="87">
        <v>0.22230874942739351</v>
      </c>
      <c r="L6" s="87">
        <v>0.1611427654281358</v>
      </c>
      <c r="M6" s="87">
        <v>0.22423894588325319</v>
      </c>
      <c r="N6" s="87">
        <v>0.44989754098360663</v>
      </c>
      <c r="O6" s="87">
        <v>0.51802656546489567</v>
      </c>
      <c r="P6" s="87">
        <v>0.48335530652603831</v>
      </c>
      <c r="Q6" s="87">
        <v>0.64137397360388637</v>
      </c>
      <c r="R6" s="87">
        <v>0.64145227652936654</v>
      </c>
      <c r="S6" s="87">
        <v>0.25376344086021507</v>
      </c>
      <c r="T6" s="87">
        <v>0.109782873871676</v>
      </c>
      <c r="U6" s="87">
        <v>0.12506275100401609</v>
      </c>
      <c r="V6" s="87">
        <v>0.34971733668341709</v>
      </c>
      <c r="W6" s="87">
        <v>0.26836064486167321</v>
      </c>
      <c r="X6" s="87">
        <v>0.45423097392229911</v>
      </c>
      <c r="Y6" s="87">
        <v>0.31163708086785008</v>
      </c>
      <c r="Z6" s="87">
        <v>0.69674662605237547</v>
      </c>
      <c r="AA6" s="87">
        <v>0.81991708412506481</v>
      </c>
      <c r="AB6" s="87">
        <v>0.65598419108170802</v>
      </c>
      <c r="AC6" s="151">
        <v>0.54716509865956209</v>
      </c>
    </row>
    <row r="7" spans="1:29" x14ac:dyDescent="0.25">
      <c r="A7" s="158">
        <f t="shared" si="0"/>
        <v>9.7824146865787498E-2</v>
      </c>
      <c r="B7" s="144">
        <v>5</v>
      </c>
      <c r="C7" s="67">
        <v>1</v>
      </c>
      <c r="D7" s="89">
        <v>4</v>
      </c>
      <c r="E7" s="90">
        <v>0</v>
      </c>
      <c r="F7" s="91">
        <v>6.6428211638165688E-2</v>
      </c>
      <c r="G7" s="91">
        <v>0</v>
      </c>
      <c r="H7" s="91">
        <v>2.5000000000000001E-2</v>
      </c>
      <c r="I7" s="91">
        <v>5.1892934651555339E-2</v>
      </c>
      <c r="J7" s="91">
        <v>5.7541501171198703E-2</v>
      </c>
      <c r="K7" s="91">
        <v>3.2753092075125972E-2</v>
      </c>
      <c r="L7" s="91">
        <v>0.21178075595859081</v>
      </c>
      <c r="M7" s="91">
        <v>0.1207881961881531</v>
      </c>
      <c r="N7" s="91">
        <v>4.8770491803278693E-2</v>
      </c>
      <c r="O7" s="91">
        <v>0.32941176470588229</v>
      </c>
      <c r="P7" s="91">
        <v>0.24324324324324331</v>
      </c>
      <c r="Q7" s="91">
        <v>0.1149993551438029</v>
      </c>
      <c r="R7" s="91">
        <v>0.1897183162273364</v>
      </c>
      <c r="S7" s="91">
        <v>3.4202386212991598E-2</v>
      </c>
      <c r="T7" s="91">
        <v>5.0988045864845087E-2</v>
      </c>
      <c r="U7" s="91">
        <v>8.101154618473895E-2</v>
      </c>
      <c r="V7" s="91">
        <v>0.14593802345058629</v>
      </c>
      <c r="W7" s="91">
        <v>0.10462416240960661</v>
      </c>
      <c r="X7" s="91">
        <v>4.2575838211814793E-2</v>
      </c>
      <c r="Y7" s="91">
        <v>6.7061143984220903E-2</v>
      </c>
      <c r="Z7" s="91">
        <v>0.15754960443372679</v>
      </c>
      <c r="AA7" s="91">
        <v>0.1444981862152358</v>
      </c>
      <c r="AB7" s="91">
        <v>5.455795171406478E-2</v>
      </c>
      <c r="AC7" s="91">
        <v>7.0268920156523182E-2</v>
      </c>
    </row>
    <row r="8" spans="1:29" x14ac:dyDescent="0.25">
      <c r="A8" s="159">
        <f t="shared" si="0"/>
        <v>0.25819310615196484</v>
      </c>
      <c r="B8" s="142">
        <v>6</v>
      </c>
      <c r="C8" s="64">
        <v>2</v>
      </c>
      <c r="D8" s="85">
        <v>0</v>
      </c>
      <c r="E8" s="86">
        <v>0</v>
      </c>
      <c r="F8" s="87">
        <v>0.3557847392173723</v>
      </c>
      <c r="G8" s="87">
        <v>0</v>
      </c>
      <c r="H8" s="87">
        <v>7.8640109890109888E-2</v>
      </c>
      <c r="I8" s="87">
        <v>3.5784904750421988E-2</v>
      </c>
      <c r="J8" s="87">
        <v>0.22481922802729401</v>
      </c>
      <c r="K8" s="87">
        <v>0.1379523591387998</v>
      </c>
      <c r="L8" s="87">
        <v>0.136907150308964</v>
      </c>
      <c r="M8" s="87">
        <v>0.28825597245139539</v>
      </c>
      <c r="N8" s="87">
        <v>0.24672131147540979</v>
      </c>
      <c r="O8" s="87">
        <v>9.7533206831119545E-2</v>
      </c>
      <c r="P8" s="87">
        <v>0.16578773895847071</v>
      </c>
      <c r="Q8" s="87">
        <v>0.39710244615450763</v>
      </c>
      <c r="R8" s="87">
        <v>0.56825066690780845</v>
      </c>
      <c r="S8" s="87">
        <v>0.2223007806746207</v>
      </c>
      <c r="T8" s="87">
        <v>0.1215743677319671</v>
      </c>
      <c r="U8" s="87">
        <v>0.172816265060241</v>
      </c>
      <c r="V8" s="87">
        <v>0.2913525963149079</v>
      </c>
      <c r="W8" s="87">
        <v>0.214356796921648</v>
      </c>
      <c r="X8" s="87">
        <v>0.16072378924960079</v>
      </c>
      <c r="Y8" s="87">
        <v>0.23076923076923081</v>
      </c>
      <c r="Z8" s="87">
        <v>0.56436942082328556</v>
      </c>
      <c r="AA8" s="87">
        <v>0.90071687683537749</v>
      </c>
      <c r="AB8" s="87">
        <v>0.45149926969670928</v>
      </c>
      <c r="AC8" s="151">
        <v>0.39080842560985762</v>
      </c>
    </row>
    <row r="9" spans="1:29" x14ac:dyDescent="0.25">
      <c r="A9" s="158">
        <f t="shared" si="0"/>
        <v>0.60719116977227217</v>
      </c>
      <c r="B9" s="144">
        <v>7</v>
      </c>
      <c r="C9" s="67">
        <v>3</v>
      </c>
      <c r="D9" s="89">
        <v>0</v>
      </c>
      <c r="E9" s="90">
        <v>0</v>
      </c>
      <c r="F9" s="91">
        <v>0.62511511475860249</v>
      </c>
      <c r="G9" s="91">
        <v>0</v>
      </c>
      <c r="H9" s="91">
        <v>0.19553571428571431</v>
      </c>
      <c r="I9" s="91">
        <v>0.16542078611044131</v>
      </c>
      <c r="J9" s="91">
        <v>0.40195030043792651</v>
      </c>
      <c r="K9" s="91">
        <v>0.1039395327530921</v>
      </c>
      <c r="L9" s="91">
        <v>0.86120696573308719</v>
      </c>
      <c r="M9" s="91">
        <v>0.71351364277686113</v>
      </c>
      <c r="N9" s="91">
        <v>0.70266393442622954</v>
      </c>
      <c r="O9" s="91">
        <v>0</v>
      </c>
      <c r="P9" s="91">
        <v>0</v>
      </c>
      <c r="Q9" s="91">
        <v>1.1380422165857009</v>
      </c>
      <c r="R9" s="91">
        <v>1.2049102500339111</v>
      </c>
      <c r="S9" s="91">
        <v>0.45090587715421998</v>
      </c>
      <c r="T9" s="91">
        <v>7.6522729120923796E-2</v>
      </c>
      <c r="U9" s="91">
        <v>0.28081074297188757</v>
      </c>
      <c r="V9" s="91">
        <v>0.74466080402010049</v>
      </c>
      <c r="W9" s="91">
        <v>0.94626152723412726</v>
      </c>
      <c r="X9" s="91">
        <v>0.92442788717402868</v>
      </c>
      <c r="Y9" s="91">
        <v>0.84643561566638492</v>
      </c>
      <c r="Z9" s="91">
        <v>1.1151584380420529</v>
      </c>
      <c r="AA9" s="91">
        <v>1.185221972706858</v>
      </c>
      <c r="AB9" s="91">
        <v>1.388091760460521</v>
      </c>
      <c r="AC9" s="91">
        <v>1.1089834318541341</v>
      </c>
    </row>
    <row r="10" spans="1:29" x14ac:dyDescent="0.25">
      <c r="A10" s="159">
        <f t="shared" si="0"/>
        <v>0.23442471189653158</v>
      </c>
      <c r="B10" s="142">
        <v>8</v>
      </c>
      <c r="C10" s="64">
        <v>3</v>
      </c>
      <c r="D10" s="85">
        <v>1</v>
      </c>
      <c r="E10" s="86">
        <v>0</v>
      </c>
      <c r="F10" s="87">
        <v>0.41518649862879881</v>
      </c>
      <c r="G10" s="87">
        <v>0</v>
      </c>
      <c r="H10" s="87">
        <v>0.12994505494505501</v>
      </c>
      <c r="I10" s="87">
        <v>7.2196768748492887E-2</v>
      </c>
      <c r="J10" s="87">
        <v>0.1574243813015582</v>
      </c>
      <c r="K10" s="87">
        <v>0.1178653229500687</v>
      </c>
      <c r="L10" s="87">
        <v>3.5189792151512717E-2</v>
      </c>
      <c r="M10" s="87">
        <v>0.32630269985890897</v>
      </c>
      <c r="N10" s="87">
        <v>0.45932377049180328</v>
      </c>
      <c r="O10" s="87">
        <v>0</v>
      </c>
      <c r="P10" s="87">
        <v>0</v>
      </c>
      <c r="Q10" s="87">
        <v>0.37904647263660202</v>
      </c>
      <c r="R10" s="87">
        <v>0.48474024506036079</v>
      </c>
      <c r="S10" s="87">
        <v>0.21738105759316539</v>
      </c>
      <c r="T10" s="87">
        <v>7.351386517036676E-2</v>
      </c>
      <c r="U10" s="87">
        <v>8.0572289156626509E-2</v>
      </c>
      <c r="V10" s="87">
        <v>0.31726340033500838</v>
      </c>
      <c r="W10" s="87">
        <v>0.3955416970742387</v>
      </c>
      <c r="X10" s="87">
        <v>0.24215007982969661</v>
      </c>
      <c r="Y10" s="87">
        <v>0.1039729501267963</v>
      </c>
      <c r="Z10" s="87">
        <v>0.6424250116343021</v>
      </c>
      <c r="AA10" s="87">
        <v>0.53916911383658661</v>
      </c>
      <c r="AB10" s="87">
        <v>0.42546610533550988</v>
      </c>
      <c r="AC10" s="151">
        <v>0.24594122054783121</v>
      </c>
    </row>
    <row r="11" spans="1:29" x14ac:dyDescent="0.25">
      <c r="A11" s="158">
        <f t="shared" si="0"/>
        <v>0.21890693452639504</v>
      </c>
      <c r="B11" s="144">
        <v>9</v>
      </c>
      <c r="C11" s="67">
        <v>3</v>
      </c>
      <c r="D11" s="89">
        <v>2</v>
      </c>
      <c r="E11" s="90">
        <v>0</v>
      </c>
      <c r="F11" s="91">
        <v>0.41055138061391139</v>
      </c>
      <c r="G11" s="91">
        <v>0</v>
      </c>
      <c r="H11" s="91">
        <v>7.1909340659340654E-2</v>
      </c>
      <c r="I11" s="91">
        <v>0</v>
      </c>
      <c r="J11" s="91">
        <v>0.20350850392096961</v>
      </c>
      <c r="K11" s="91">
        <v>0.15973431058176821</v>
      </c>
      <c r="L11" s="91">
        <v>0.21571302463686701</v>
      </c>
      <c r="M11" s="91">
        <v>0.16928521893010021</v>
      </c>
      <c r="N11" s="91">
        <v>0.5841188524590164</v>
      </c>
      <c r="O11" s="91">
        <v>0</v>
      </c>
      <c r="P11" s="91">
        <v>0</v>
      </c>
      <c r="Q11" s="91">
        <v>0.37165212157688837</v>
      </c>
      <c r="R11" s="91">
        <v>0.35411674277704941</v>
      </c>
      <c r="S11" s="91">
        <v>0.22218294299602301</v>
      </c>
      <c r="T11" s="91">
        <v>0</v>
      </c>
      <c r="U11" s="91">
        <v>8.5215863453815266E-2</v>
      </c>
      <c r="V11" s="91">
        <v>0.23408710217755441</v>
      </c>
      <c r="W11" s="91">
        <v>0.27930737079546208</v>
      </c>
      <c r="X11" s="91">
        <v>0.17163384779137841</v>
      </c>
      <c r="Y11" s="91">
        <v>0.28233305156382082</v>
      </c>
      <c r="Z11" s="91">
        <v>0.53318949105216396</v>
      </c>
      <c r="AA11" s="91">
        <v>0.45435308343409908</v>
      </c>
      <c r="AB11" s="91">
        <v>0.34607784173898098</v>
      </c>
      <c r="AC11" s="91">
        <v>0.32370327200066612</v>
      </c>
    </row>
    <row r="12" spans="1:29" x14ac:dyDescent="0.25">
      <c r="A12" s="159">
        <f t="shared" si="0"/>
        <v>0.40631739609398598</v>
      </c>
      <c r="B12" s="142">
        <v>10</v>
      </c>
      <c r="C12" s="64">
        <v>3</v>
      </c>
      <c r="D12" s="85">
        <v>3</v>
      </c>
      <c r="E12" s="86">
        <v>0</v>
      </c>
      <c r="F12" s="87">
        <v>0.42107833909119119</v>
      </c>
      <c r="G12" s="87">
        <v>0</v>
      </c>
      <c r="H12" s="87">
        <v>0.15638736263736261</v>
      </c>
      <c r="I12" s="87">
        <v>0.13619483964311549</v>
      </c>
      <c r="J12" s="87">
        <v>0.25471025562684591</v>
      </c>
      <c r="K12" s="87">
        <v>0.18511223087494269</v>
      </c>
      <c r="L12" s="87">
        <v>0.65271647540325817</v>
      </c>
      <c r="M12" s="87">
        <v>0.55259822560202787</v>
      </c>
      <c r="N12" s="87">
        <v>0.34415983606557382</v>
      </c>
      <c r="O12" s="87">
        <v>0</v>
      </c>
      <c r="P12" s="87">
        <v>0</v>
      </c>
      <c r="Q12" s="87">
        <v>0.59679291517991484</v>
      </c>
      <c r="R12" s="87">
        <v>0.45842564543111641</v>
      </c>
      <c r="S12" s="87">
        <v>0.27591692443658861</v>
      </c>
      <c r="T12" s="87">
        <v>0.1893144669431569</v>
      </c>
      <c r="U12" s="87">
        <v>0.39727660642570278</v>
      </c>
      <c r="V12" s="87">
        <v>0.75382118927973196</v>
      </c>
      <c r="W12" s="87">
        <v>0.51044914748225301</v>
      </c>
      <c r="X12" s="87">
        <v>0.4356040447046301</v>
      </c>
      <c r="Y12" s="87">
        <v>0.43026204564666098</v>
      </c>
      <c r="Z12" s="87">
        <v>0.83868511232389897</v>
      </c>
      <c r="AA12" s="87">
        <v>0.98263948868543793</v>
      </c>
      <c r="AB12" s="87">
        <v>0.8734427356302088</v>
      </c>
      <c r="AC12" s="151">
        <v>0.71234701523603361</v>
      </c>
    </row>
    <row r="13" spans="1:29" x14ac:dyDescent="0.25">
      <c r="A13" s="158">
        <f t="shared" si="0"/>
        <v>0.29974404400342353</v>
      </c>
      <c r="B13" s="144">
        <v>11</v>
      </c>
      <c r="C13" s="67">
        <v>3</v>
      </c>
      <c r="D13" s="89">
        <v>4</v>
      </c>
      <c r="E13" s="90">
        <v>0.41590214067278292</v>
      </c>
      <c r="F13" s="91">
        <v>0.36567570455320209</v>
      </c>
      <c r="G13" s="91">
        <v>0</v>
      </c>
      <c r="H13" s="91">
        <v>0.1565247252747253</v>
      </c>
      <c r="I13" s="91">
        <v>0.17593441041716901</v>
      </c>
      <c r="J13" s="91">
        <v>9.6954883389347185E-2</v>
      </c>
      <c r="K13" s="91">
        <v>0.12583600549702251</v>
      </c>
      <c r="L13" s="91">
        <v>0.66752267073268601</v>
      </c>
      <c r="M13" s="91">
        <v>0.43503838151947771</v>
      </c>
      <c r="N13" s="91">
        <v>0.30266393442622952</v>
      </c>
      <c r="O13" s="91">
        <v>1.657179000632511E-2</v>
      </c>
      <c r="P13" s="91">
        <v>0</v>
      </c>
      <c r="Q13" s="91">
        <v>0.39112677872834362</v>
      </c>
      <c r="R13" s="91">
        <v>0.4756069991409323</v>
      </c>
      <c r="S13" s="91">
        <v>0.1045514803358374</v>
      </c>
      <c r="T13" s="91">
        <v>0.36195820118728139</v>
      </c>
      <c r="U13" s="91">
        <v>0.61885040160642568</v>
      </c>
      <c r="V13" s="91">
        <v>0.31946189279732001</v>
      </c>
      <c r="W13" s="91">
        <v>0.46387580441849657</v>
      </c>
      <c r="X13" s="91">
        <v>0</v>
      </c>
      <c r="Y13" s="91">
        <v>7.7204846435615662E-2</v>
      </c>
      <c r="Z13" s="91">
        <v>0.35880187841096578</v>
      </c>
      <c r="AA13" s="91">
        <v>0.28567110036275689</v>
      </c>
      <c r="AB13" s="91">
        <v>0.79156284904201391</v>
      </c>
      <c r="AC13" s="91">
        <v>0.48630422113063032</v>
      </c>
    </row>
    <row r="14" spans="1:29" x14ac:dyDescent="0.25">
      <c r="A14" s="159">
        <f t="shared" si="0"/>
        <v>0.116248471725585</v>
      </c>
      <c r="B14" s="142">
        <v>12</v>
      </c>
      <c r="C14" s="64">
        <v>4</v>
      </c>
      <c r="D14" s="85">
        <v>0</v>
      </c>
      <c r="E14" s="86">
        <v>0</v>
      </c>
      <c r="F14" s="87">
        <v>0.17234396544267669</v>
      </c>
      <c r="G14" s="87">
        <v>0</v>
      </c>
      <c r="H14" s="87">
        <v>0</v>
      </c>
      <c r="I14" s="87">
        <v>2.025560646250302E-3</v>
      </c>
      <c r="J14" s="87">
        <v>6.9584479071188518E-2</v>
      </c>
      <c r="K14" s="87">
        <v>1.9651855245075581E-2</v>
      </c>
      <c r="L14" s="87">
        <v>8.7834042211700505E-2</v>
      </c>
      <c r="M14" s="87">
        <v>6.7317119831647412E-2</v>
      </c>
      <c r="N14" s="87">
        <v>0.19303278688524589</v>
      </c>
      <c r="O14" s="87">
        <v>0.2438962681846932</v>
      </c>
      <c r="P14" s="87">
        <v>0.21259063941990769</v>
      </c>
      <c r="Q14" s="87">
        <v>0.20295774042388551</v>
      </c>
      <c r="R14" s="87">
        <v>0.22475923497761899</v>
      </c>
      <c r="S14" s="87">
        <v>5.1789659743703052E-2</v>
      </c>
      <c r="T14" s="87">
        <v>8.367894608441083E-2</v>
      </c>
      <c r="U14" s="87">
        <v>8.0321285140562242E-3</v>
      </c>
      <c r="V14" s="87">
        <v>8.0611390284757115E-3</v>
      </c>
      <c r="W14" s="87">
        <v>1.4927353546075771E-2</v>
      </c>
      <c r="X14" s="87">
        <v>0.18999467802022349</v>
      </c>
      <c r="Y14" s="87">
        <v>0.15779092702169631</v>
      </c>
      <c r="Z14" s="87">
        <v>0.27583872741887722</v>
      </c>
      <c r="AA14" s="87">
        <v>0.29918811539125928</v>
      </c>
      <c r="AB14" s="87">
        <v>0.1089440673597388</v>
      </c>
      <c r="AC14" s="151">
        <v>0.21197235867121811</v>
      </c>
    </row>
    <row r="15" spans="1:29" x14ac:dyDescent="0.25">
      <c r="A15" s="158">
        <f t="shared" si="0"/>
        <v>1.005961949355156E-2</v>
      </c>
      <c r="B15" s="144">
        <v>13</v>
      </c>
      <c r="C15" s="67">
        <v>5</v>
      </c>
      <c r="D15" s="89">
        <v>0</v>
      </c>
      <c r="E15" s="90">
        <v>0</v>
      </c>
      <c r="F15" s="91">
        <v>2.9672896007489451E-2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  <c r="M15" s="91">
        <v>0</v>
      </c>
      <c r="N15" s="91">
        <v>0</v>
      </c>
      <c r="O15" s="91">
        <v>0.1841872232764073</v>
      </c>
      <c r="P15" s="91">
        <v>7.4159525379037571E-3</v>
      </c>
      <c r="Q15" s="91">
        <v>0</v>
      </c>
      <c r="R15" s="91">
        <v>0</v>
      </c>
      <c r="S15" s="91">
        <v>0</v>
      </c>
      <c r="T15" s="91">
        <v>0</v>
      </c>
      <c r="U15" s="91">
        <v>0</v>
      </c>
      <c r="V15" s="91">
        <v>0</v>
      </c>
      <c r="W15" s="91">
        <v>0</v>
      </c>
      <c r="X15" s="91">
        <v>0</v>
      </c>
      <c r="Y15" s="91">
        <v>0</v>
      </c>
      <c r="Z15" s="91">
        <v>2.360705673308796E-2</v>
      </c>
      <c r="AA15" s="91">
        <v>6.6073587839005007E-3</v>
      </c>
      <c r="AB15" s="91">
        <v>0</v>
      </c>
      <c r="AC15" s="91">
        <v>0</v>
      </c>
    </row>
    <row r="16" spans="1:29" x14ac:dyDescent="0.25">
      <c r="A16" s="159">
        <f t="shared" si="0"/>
        <v>2.0193470720738106E-2</v>
      </c>
      <c r="B16" s="142">
        <v>14</v>
      </c>
      <c r="C16" s="64">
        <v>5</v>
      </c>
      <c r="D16" s="85">
        <v>1</v>
      </c>
      <c r="E16" s="86">
        <v>0</v>
      </c>
      <c r="F16" s="87">
        <v>0.10777285377754491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0.14509803921568629</v>
      </c>
      <c r="P16" s="87">
        <v>1.1700725115359261E-2</v>
      </c>
      <c r="Q16" s="87">
        <v>0</v>
      </c>
      <c r="R16" s="87">
        <v>0</v>
      </c>
      <c r="S16" s="87">
        <v>0</v>
      </c>
      <c r="T16" s="87">
        <v>0</v>
      </c>
      <c r="U16" s="87">
        <v>0</v>
      </c>
      <c r="V16" s="87">
        <v>0</v>
      </c>
      <c r="W16" s="87">
        <v>0</v>
      </c>
      <c r="X16" s="87">
        <v>0</v>
      </c>
      <c r="Y16" s="87">
        <v>0</v>
      </c>
      <c r="Z16" s="87">
        <v>0.10898168126242749</v>
      </c>
      <c r="AA16" s="87">
        <v>0.13128346864743479</v>
      </c>
      <c r="AB16" s="87">
        <v>0</v>
      </c>
      <c r="AC16" s="151">
        <v>0</v>
      </c>
    </row>
    <row r="17" spans="1:29" x14ac:dyDescent="0.25">
      <c r="A17" s="158">
        <f t="shared" si="0"/>
        <v>0.44674184292356856</v>
      </c>
      <c r="B17" s="144">
        <v>15</v>
      </c>
      <c r="C17" s="67">
        <v>6</v>
      </c>
      <c r="D17" s="89">
        <v>0</v>
      </c>
      <c r="E17" s="90">
        <v>0</v>
      </c>
      <c r="F17" s="91">
        <v>0.47660817225747037</v>
      </c>
      <c r="G17" s="91">
        <v>0</v>
      </c>
      <c r="H17" s="91">
        <v>0.17747252747252751</v>
      </c>
      <c r="I17" s="91">
        <v>0.1710634193392814</v>
      </c>
      <c r="J17" s="91">
        <v>0.40322334249923619</v>
      </c>
      <c r="K17" s="91">
        <v>0.31692624828218052</v>
      </c>
      <c r="L17" s="91">
        <v>0.2650268838776984</v>
      </c>
      <c r="M17" s="91">
        <v>0.38601525695291389</v>
      </c>
      <c r="N17" s="91">
        <v>0.56219262295081962</v>
      </c>
      <c r="O17" s="91">
        <v>0.73181530676786843</v>
      </c>
      <c r="P17" s="91">
        <v>0.74307844429795644</v>
      </c>
      <c r="Q17" s="91">
        <v>0.82666265422810714</v>
      </c>
      <c r="R17" s="91">
        <v>0.8839806483700321</v>
      </c>
      <c r="S17" s="91">
        <v>0.2198556488437178</v>
      </c>
      <c r="T17" s="91">
        <v>0.1403594372611206</v>
      </c>
      <c r="U17" s="91">
        <v>0.18191516064257029</v>
      </c>
      <c r="V17" s="91">
        <v>0.39515284757118929</v>
      </c>
      <c r="W17" s="91">
        <v>0.2235785842234459</v>
      </c>
      <c r="X17" s="91">
        <v>0.56120276742948372</v>
      </c>
      <c r="Y17" s="91">
        <v>0.3434770357847281</v>
      </c>
      <c r="Z17" s="91">
        <v>0.91995600118458354</v>
      </c>
      <c r="AA17" s="91">
        <v>0.99637243047158408</v>
      </c>
      <c r="AB17" s="91">
        <v>0.56181802560357419</v>
      </c>
      <c r="AC17" s="91">
        <v>0.68079260677712095</v>
      </c>
    </row>
    <row r="18" spans="1:29" x14ac:dyDescent="0.25">
      <c r="A18" s="159">
        <f t="shared" si="0"/>
        <v>0.34296790030891317</v>
      </c>
      <c r="B18" s="142">
        <v>16</v>
      </c>
      <c r="C18" s="64">
        <v>6</v>
      </c>
      <c r="D18" s="85">
        <v>1</v>
      </c>
      <c r="E18" s="86">
        <v>0</v>
      </c>
      <c r="F18" s="87">
        <v>0.33479187760439189</v>
      </c>
      <c r="G18" s="87">
        <v>0</v>
      </c>
      <c r="H18" s="87">
        <v>0.22500000000000001</v>
      </c>
      <c r="I18" s="87">
        <v>0.2274897516276827</v>
      </c>
      <c r="J18" s="87">
        <v>0.30038700478663821</v>
      </c>
      <c r="K18" s="87">
        <v>0.225171781951443</v>
      </c>
      <c r="L18" s="87">
        <v>0.23613674664954659</v>
      </c>
      <c r="M18" s="87">
        <v>0.25202668771073972</v>
      </c>
      <c r="N18" s="87">
        <v>0.45573770491803278</v>
      </c>
      <c r="O18" s="87">
        <v>0.52764073371283993</v>
      </c>
      <c r="P18" s="87">
        <v>0.49439683586025052</v>
      </c>
      <c r="Q18" s="87">
        <v>0.62563948239542577</v>
      </c>
      <c r="R18" s="87">
        <v>0.6885201428765203</v>
      </c>
      <c r="S18" s="87">
        <v>0.17248490204742969</v>
      </c>
      <c r="T18" s="87">
        <v>0.1447507522159876</v>
      </c>
      <c r="U18" s="87">
        <v>0.1520456827309237</v>
      </c>
      <c r="V18" s="87">
        <v>0.2756490787269682</v>
      </c>
      <c r="W18" s="87">
        <v>0.123996550122736</v>
      </c>
      <c r="X18" s="87">
        <v>0.42602448110697178</v>
      </c>
      <c r="Y18" s="87">
        <v>0.31022823330515642</v>
      </c>
      <c r="Z18" s="87">
        <v>0.68185471929601893</v>
      </c>
      <c r="AA18" s="87">
        <v>0.69619105199516329</v>
      </c>
      <c r="AB18" s="87">
        <v>0.44187644986682711</v>
      </c>
      <c r="AC18" s="151">
        <v>0.55615685621513611</v>
      </c>
    </row>
    <row r="19" spans="1:29" x14ac:dyDescent="0.25">
      <c r="A19" s="158">
        <f t="shared" si="0"/>
        <v>0.16152263585962046</v>
      </c>
      <c r="B19" s="144">
        <v>17</v>
      </c>
      <c r="C19" s="67">
        <v>6</v>
      </c>
      <c r="D19" s="89">
        <v>2</v>
      </c>
      <c r="E19" s="90">
        <v>0</v>
      </c>
      <c r="F19" s="91">
        <v>0.15432755173168211</v>
      </c>
      <c r="G19" s="91">
        <v>0</v>
      </c>
      <c r="H19" s="91">
        <v>0.1879807692307692</v>
      </c>
      <c r="I19" s="91">
        <v>0.16508319266939961</v>
      </c>
      <c r="J19" s="91">
        <v>8.2238517160606983E-2</v>
      </c>
      <c r="K19" s="91">
        <v>5.9070087036188733E-2</v>
      </c>
      <c r="L19" s="91">
        <v>0.40173340823368908</v>
      </c>
      <c r="M19" s="91">
        <v>0.24918095511394889</v>
      </c>
      <c r="N19" s="91">
        <v>0.19344262295081971</v>
      </c>
      <c r="O19" s="91">
        <v>0.28298545224541433</v>
      </c>
      <c r="P19" s="91">
        <v>0.220995385629532</v>
      </c>
      <c r="Q19" s="91">
        <v>0.22578564980009461</v>
      </c>
      <c r="R19" s="91">
        <v>0.28774246055070762</v>
      </c>
      <c r="S19" s="91">
        <v>9.8689055825600239E-2</v>
      </c>
      <c r="T19" s="91">
        <v>0.17622184272586811</v>
      </c>
      <c r="U19" s="91">
        <v>0.1037274096385542</v>
      </c>
      <c r="V19" s="91">
        <v>0.2168132328308208</v>
      </c>
      <c r="W19" s="91">
        <v>8.7374776089696807E-2</v>
      </c>
      <c r="X19" s="91">
        <v>6.2267163384779139E-2</v>
      </c>
      <c r="Y19" s="91">
        <v>7.8331924485770643E-2</v>
      </c>
      <c r="Z19" s="91">
        <v>0.30816093412869661</v>
      </c>
      <c r="AA19" s="91">
        <v>0.2078079115564001</v>
      </c>
      <c r="AB19" s="91">
        <v>7.0796460176991149E-2</v>
      </c>
      <c r="AC19" s="91">
        <v>0.1173091332944801</v>
      </c>
    </row>
    <row r="20" spans="1:29" x14ac:dyDescent="0.25">
      <c r="A20" s="159">
        <f t="shared" si="0"/>
        <v>0.37839861893350923</v>
      </c>
      <c r="B20" s="142">
        <v>18</v>
      </c>
      <c r="C20" s="64">
        <v>6</v>
      </c>
      <c r="D20" s="85">
        <v>3</v>
      </c>
      <c r="E20" s="86">
        <v>0</v>
      </c>
      <c r="F20" s="87">
        <v>0.36091847585515641</v>
      </c>
      <c r="G20" s="87">
        <v>0</v>
      </c>
      <c r="H20" s="87">
        <v>0.24807692307692311</v>
      </c>
      <c r="I20" s="87">
        <v>0.24036653002170241</v>
      </c>
      <c r="J20" s="87">
        <v>0.36734901721152868</v>
      </c>
      <c r="K20" s="87">
        <v>0.27006413192853868</v>
      </c>
      <c r="L20" s="87">
        <v>0.23284648102078481</v>
      </c>
      <c r="M20" s="87">
        <v>0.28266016213501688</v>
      </c>
      <c r="N20" s="87">
        <v>0.51793032786885251</v>
      </c>
      <c r="O20" s="87">
        <v>0.59772296015180271</v>
      </c>
      <c r="P20" s="87">
        <v>0.60398813447593935</v>
      </c>
      <c r="Q20" s="87">
        <v>0.65250849060659477</v>
      </c>
      <c r="R20" s="87">
        <v>0.74490211149794272</v>
      </c>
      <c r="S20" s="87">
        <v>0.18102813374576521</v>
      </c>
      <c r="T20" s="87">
        <v>0.17069203870862809</v>
      </c>
      <c r="U20" s="87">
        <v>0.16164658634538151</v>
      </c>
      <c r="V20" s="87">
        <v>0.26465661641541038</v>
      </c>
      <c r="W20" s="87">
        <v>0.1332183374245339</v>
      </c>
      <c r="X20" s="87">
        <v>0.44252261841405011</v>
      </c>
      <c r="Y20" s="87">
        <v>0.32544378698224852</v>
      </c>
      <c r="Z20" s="87">
        <v>0.80784363497905831</v>
      </c>
      <c r="AA20" s="87">
        <v>0.80376576265330801</v>
      </c>
      <c r="AB20" s="87">
        <v>0.44978090901280182</v>
      </c>
      <c r="AC20" s="151">
        <v>0.60003330280576139</v>
      </c>
    </row>
    <row r="21" spans="1:29" x14ac:dyDescent="0.25">
      <c r="A21" s="158">
        <f t="shared" si="0"/>
        <v>0.11896479657904545</v>
      </c>
      <c r="B21" s="144">
        <v>19</v>
      </c>
      <c r="C21" s="67">
        <v>6</v>
      </c>
      <c r="D21" s="89">
        <v>4</v>
      </c>
      <c r="E21" s="90">
        <v>0</v>
      </c>
      <c r="F21" s="91">
        <v>9.1496517301557417E-2</v>
      </c>
      <c r="G21" s="91">
        <v>0</v>
      </c>
      <c r="H21" s="91">
        <v>8.1456043956043958E-2</v>
      </c>
      <c r="I21" s="91">
        <v>0.1344104171690379</v>
      </c>
      <c r="J21" s="91">
        <v>4.944495366126897E-2</v>
      </c>
      <c r="K21" s="91">
        <v>3.5043518094365553E-2</v>
      </c>
      <c r="L21" s="91">
        <v>0.1313698740069015</v>
      </c>
      <c r="M21" s="91">
        <v>8.5324150465121845E-2</v>
      </c>
      <c r="N21" s="91">
        <v>0.14856557377049179</v>
      </c>
      <c r="O21" s="91">
        <v>0.24060721062618601</v>
      </c>
      <c r="P21" s="91">
        <v>0.26351351351351349</v>
      </c>
      <c r="Q21" s="91">
        <v>0.26641159021538202</v>
      </c>
      <c r="R21" s="91">
        <v>0.30623502283311482</v>
      </c>
      <c r="S21" s="91">
        <v>2.4274561791132711E-2</v>
      </c>
      <c r="T21" s="91">
        <v>7.0830283809059119E-2</v>
      </c>
      <c r="U21" s="91">
        <v>7.1410642570281124E-2</v>
      </c>
      <c r="V21" s="91">
        <v>0.16860343383584589</v>
      </c>
      <c r="W21" s="91">
        <v>4.3985935115769918E-2</v>
      </c>
      <c r="X21" s="91">
        <v>7.7967003725385842E-2</v>
      </c>
      <c r="Y21" s="91">
        <v>9.6083403775711465E-2</v>
      </c>
      <c r="Z21" s="91">
        <v>0.17277996361636419</v>
      </c>
      <c r="AA21" s="91">
        <v>0.16997754361720499</v>
      </c>
      <c r="AB21" s="91">
        <v>8.7722312913480538E-2</v>
      </c>
      <c r="AC21" s="91">
        <v>0.1566064440929148</v>
      </c>
    </row>
    <row r="22" spans="1:29" ht="15.75" customHeight="1" x14ac:dyDescent="0.25">
      <c r="A22" s="159">
        <f t="shared" si="0"/>
        <v>0.49688659151366649</v>
      </c>
      <c r="B22" s="142">
        <v>20</v>
      </c>
      <c r="C22" s="64">
        <v>7</v>
      </c>
      <c r="D22" s="85">
        <v>0</v>
      </c>
      <c r="E22" s="86">
        <v>0</v>
      </c>
      <c r="F22" s="87">
        <v>0.87102059091394757</v>
      </c>
      <c r="G22" s="87">
        <v>0</v>
      </c>
      <c r="H22" s="87">
        <v>0.2533653846153846</v>
      </c>
      <c r="I22" s="87">
        <v>0.15341210513624309</v>
      </c>
      <c r="J22" s="87">
        <v>2.2991139627253281E-2</v>
      </c>
      <c r="K22" s="87">
        <v>2.695831424644984E-2</v>
      </c>
      <c r="L22" s="87">
        <v>0.84760452612149906</v>
      </c>
      <c r="M22" s="87">
        <v>0.6459334720329053</v>
      </c>
      <c r="N22" s="87">
        <v>8.1967213114754092E-2</v>
      </c>
      <c r="O22" s="87">
        <v>6.6413662239089177E-2</v>
      </c>
      <c r="P22" s="87">
        <v>0</v>
      </c>
      <c r="Q22" s="87">
        <v>0.82666265422810714</v>
      </c>
      <c r="R22" s="87">
        <v>0.86584979879730528</v>
      </c>
      <c r="S22" s="87">
        <v>1.5556341140079539</v>
      </c>
      <c r="T22" s="87">
        <v>0</v>
      </c>
      <c r="U22" s="87">
        <v>0</v>
      </c>
      <c r="V22" s="87">
        <v>0.46000837520938032</v>
      </c>
      <c r="W22" s="87">
        <v>0.6759105685663106</v>
      </c>
      <c r="X22" s="87">
        <v>0</v>
      </c>
      <c r="Y22" s="87">
        <v>0</v>
      </c>
      <c r="Z22" s="87">
        <v>1.85336548631383</v>
      </c>
      <c r="AA22" s="87">
        <v>1.867075487994472</v>
      </c>
      <c r="AB22" s="87">
        <v>0.79766302946988576</v>
      </c>
      <c r="AC22" s="151">
        <v>0.55032886520689372</v>
      </c>
    </row>
    <row r="23" spans="1:29" ht="15.75" customHeight="1" x14ac:dyDescent="0.25">
      <c r="A23" s="158">
        <f t="shared" si="0"/>
        <v>0.32527414614098937</v>
      </c>
      <c r="B23" s="144">
        <v>21</v>
      </c>
      <c r="C23" s="67">
        <v>7</v>
      </c>
      <c r="D23" s="89">
        <v>1</v>
      </c>
      <c r="E23" s="90">
        <v>0</v>
      </c>
      <c r="F23" s="91">
        <v>0.83127356354589077</v>
      </c>
      <c r="G23" s="91">
        <v>0</v>
      </c>
      <c r="H23" s="91">
        <v>6.6140109890109891E-2</v>
      </c>
      <c r="I23" s="91">
        <v>3.3373523028695437E-2</v>
      </c>
      <c r="J23" s="91">
        <v>1.181383032895407E-2</v>
      </c>
      <c r="K23" s="91">
        <v>0</v>
      </c>
      <c r="L23" s="91">
        <v>0.57543535831795201</v>
      </c>
      <c r="M23" s="91">
        <v>0.57354664370949615</v>
      </c>
      <c r="N23" s="91">
        <v>0</v>
      </c>
      <c r="O23" s="91">
        <v>0</v>
      </c>
      <c r="P23" s="91">
        <v>0</v>
      </c>
      <c r="Q23" s="91">
        <v>0.2283650745883668</v>
      </c>
      <c r="R23" s="91">
        <v>0.5625536917303432</v>
      </c>
      <c r="S23" s="91">
        <v>1.1246428045367509</v>
      </c>
      <c r="T23" s="91">
        <v>0</v>
      </c>
      <c r="U23" s="91">
        <v>0</v>
      </c>
      <c r="V23" s="91">
        <v>0.25528685092127301</v>
      </c>
      <c r="W23" s="91">
        <v>0.26438001724938631</v>
      </c>
      <c r="X23" s="91">
        <v>0</v>
      </c>
      <c r="Y23" s="91">
        <v>0</v>
      </c>
      <c r="Z23" s="91">
        <v>1.774590684096967</v>
      </c>
      <c r="AA23" s="91">
        <v>1.242615304888582</v>
      </c>
      <c r="AB23" s="91">
        <v>0.275539135664576</v>
      </c>
      <c r="AC23" s="91">
        <v>0.31229706102739158</v>
      </c>
    </row>
    <row r="24" spans="1:29" ht="15.75" customHeight="1" x14ac:dyDescent="0.25">
      <c r="A24" s="159">
        <f t="shared" si="0"/>
        <v>7.9170320896484125E-2</v>
      </c>
      <c r="B24" s="142">
        <v>22</v>
      </c>
      <c r="C24" s="64">
        <v>7</v>
      </c>
      <c r="D24" s="85">
        <v>2</v>
      </c>
      <c r="E24" s="86">
        <v>0</v>
      </c>
      <c r="F24" s="87">
        <v>0.25368494426156107</v>
      </c>
      <c r="G24" s="87">
        <v>0</v>
      </c>
      <c r="H24" s="87">
        <v>2.4519230769230769E-2</v>
      </c>
      <c r="I24" s="87">
        <v>0</v>
      </c>
      <c r="J24" s="87">
        <v>5.6013850697627049E-4</v>
      </c>
      <c r="K24" s="87">
        <v>0</v>
      </c>
      <c r="L24" s="87">
        <v>0.1097423962763823</v>
      </c>
      <c r="M24" s="87">
        <v>0.13702561159337109</v>
      </c>
      <c r="N24" s="87">
        <v>0</v>
      </c>
      <c r="O24" s="87">
        <v>0</v>
      </c>
      <c r="P24" s="87">
        <v>0</v>
      </c>
      <c r="Q24" s="87">
        <v>1.8012983104767639E-2</v>
      </c>
      <c r="R24" s="87">
        <v>0.16037437265451909</v>
      </c>
      <c r="S24" s="87">
        <v>0.30086905287965832</v>
      </c>
      <c r="T24" s="87">
        <v>0</v>
      </c>
      <c r="U24" s="87">
        <v>0</v>
      </c>
      <c r="V24" s="87">
        <v>4.3708123953098831E-2</v>
      </c>
      <c r="W24" s="87">
        <v>5.2411596895110463E-2</v>
      </c>
      <c r="X24" s="87">
        <v>0</v>
      </c>
      <c r="Y24" s="87">
        <v>0</v>
      </c>
      <c r="Z24" s="87">
        <v>0.44620721749799042</v>
      </c>
      <c r="AA24" s="87">
        <v>0.32946104681292099</v>
      </c>
      <c r="AB24" s="87">
        <v>3.3078443165220378E-2</v>
      </c>
      <c r="AC24" s="151">
        <v>6.9602864041295481E-2</v>
      </c>
    </row>
    <row r="25" spans="1:29" ht="15.75" customHeight="1" x14ac:dyDescent="0.25">
      <c r="A25" s="158">
        <f t="shared" si="0"/>
        <v>0.13420073424417597</v>
      </c>
      <c r="B25" s="144">
        <v>23</v>
      </c>
      <c r="C25" s="67">
        <v>7</v>
      </c>
      <c r="D25" s="89">
        <v>3</v>
      </c>
      <c r="E25" s="90">
        <v>0</v>
      </c>
      <c r="F25" s="91">
        <v>0.27272403494400721</v>
      </c>
      <c r="G25" s="91">
        <v>0</v>
      </c>
      <c r="H25" s="91">
        <v>6.8681318681318687E-2</v>
      </c>
      <c r="I25" s="91">
        <v>3.7955148299975892E-2</v>
      </c>
      <c r="J25" s="91">
        <v>7.6382523678582336E-4</v>
      </c>
      <c r="K25" s="91">
        <v>7.3751717819514426E-3</v>
      </c>
      <c r="L25" s="91">
        <v>0.17843672257443219</v>
      </c>
      <c r="M25" s="91">
        <v>0.1590262333500729</v>
      </c>
      <c r="N25" s="91">
        <v>1.7930327868852462E-2</v>
      </c>
      <c r="O25" s="91">
        <v>0</v>
      </c>
      <c r="P25" s="91">
        <v>0</v>
      </c>
      <c r="Q25" s="91">
        <v>0.1987016895232363</v>
      </c>
      <c r="R25" s="91">
        <v>0.25301804042139531</v>
      </c>
      <c r="S25" s="91">
        <v>0.47641773457062903</v>
      </c>
      <c r="T25" s="91">
        <v>0</v>
      </c>
      <c r="U25" s="91">
        <v>0</v>
      </c>
      <c r="V25" s="91">
        <v>0.11421691792294809</v>
      </c>
      <c r="W25" s="91">
        <v>0.17375439527632189</v>
      </c>
      <c r="X25" s="91">
        <v>0</v>
      </c>
      <c r="Y25" s="91">
        <v>0</v>
      </c>
      <c r="Z25" s="91">
        <v>0.54084697719676778</v>
      </c>
      <c r="AA25" s="91">
        <v>0.50928485057868367</v>
      </c>
      <c r="AB25" s="91">
        <v>0.21350631497551339</v>
      </c>
      <c r="AC25" s="91">
        <v>0.13237865290150699</v>
      </c>
    </row>
    <row r="26" spans="1:29" ht="15.75" customHeight="1" x14ac:dyDescent="0.25">
      <c r="A26" s="159">
        <f t="shared" si="0"/>
        <v>0.20960804516834824</v>
      </c>
      <c r="B26" s="142">
        <v>24</v>
      </c>
      <c r="C26" s="64">
        <v>8</v>
      </c>
      <c r="D26" s="85">
        <v>0</v>
      </c>
      <c r="E26" s="86">
        <v>0</v>
      </c>
      <c r="F26" s="87">
        <v>0.22686129752776751</v>
      </c>
      <c r="G26" s="87">
        <v>0</v>
      </c>
      <c r="H26" s="87">
        <v>2.6098901098901102E-3</v>
      </c>
      <c r="I26" s="87">
        <v>4.6298529057149746E-3</v>
      </c>
      <c r="J26" s="87">
        <v>6.0647723800794383E-2</v>
      </c>
      <c r="K26" s="87">
        <v>4.6655978011910217E-2</v>
      </c>
      <c r="L26" s="87">
        <v>0.15412085707407111</v>
      </c>
      <c r="M26" s="87">
        <v>2.2383241265514029E-2</v>
      </c>
      <c r="N26" s="87">
        <v>3.903688524590164E-2</v>
      </c>
      <c r="O26" s="87">
        <v>0.50271979759645791</v>
      </c>
      <c r="P26" s="87">
        <v>0.21951219512195119</v>
      </c>
      <c r="Q26" s="87">
        <v>0.52091483599157384</v>
      </c>
      <c r="R26" s="87">
        <v>0.67206221458606497</v>
      </c>
      <c r="S26" s="87">
        <v>0.22424510237148329</v>
      </c>
      <c r="T26" s="87">
        <v>0.60039033910709927</v>
      </c>
      <c r="U26" s="87">
        <v>0.31682981927710852</v>
      </c>
      <c r="V26" s="87">
        <v>3.4443048576214413E-2</v>
      </c>
      <c r="W26" s="87">
        <v>3.1778677104756847E-2</v>
      </c>
      <c r="X26" s="87">
        <v>0.14395955295369881</v>
      </c>
      <c r="Y26" s="87">
        <v>8.5376162299239222E-2</v>
      </c>
      <c r="Z26" s="87">
        <v>0.41155815035749038</v>
      </c>
      <c r="AA26" s="87">
        <v>0.49671791328381409</v>
      </c>
      <c r="AB26" s="87">
        <v>0.1844660194174757</v>
      </c>
      <c r="AC26" s="151">
        <v>0.23828157522271251</v>
      </c>
    </row>
    <row r="27" spans="1:29" ht="15.75" customHeight="1" x14ac:dyDescent="0.25">
      <c r="A27" s="158">
        <f t="shared" si="0"/>
        <v>0.6204981212327132</v>
      </c>
      <c r="B27" s="144">
        <v>25</v>
      </c>
      <c r="C27" s="67">
        <v>9</v>
      </c>
      <c r="D27" s="89">
        <v>0</v>
      </c>
      <c r="E27" s="90">
        <v>2.8287461773700309E-2</v>
      </c>
      <c r="F27" s="91">
        <v>0.7817220659092412</v>
      </c>
      <c r="G27" s="91">
        <v>0</v>
      </c>
      <c r="H27" s="91">
        <v>9.1414835164835159E-2</v>
      </c>
      <c r="I27" s="91">
        <v>8.1601157463226423E-2</v>
      </c>
      <c r="J27" s="91">
        <v>0.35161421733374071</v>
      </c>
      <c r="K27" s="91">
        <v>0.39363261566651397</v>
      </c>
      <c r="L27" s="91">
        <v>1.0874327903057539</v>
      </c>
      <c r="M27" s="91">
        <v>0.71499629337350834</v>
      </c>
      <c r="N27" s="91">
        <v>0.32428278688524592</v>
      </c>
      <c r="O27" s="91">
        <v>0.98861480075901331</v>
      </c>
      <c r="P27" s="91">
        <v>0.48088332234673697</v>
      </c>
      <c r="Q27" s="91">
        <v>1.2398005244830399</v>
      </c>
      <c r="R27" s="91">
        <v>1.307953158204096</v>
      </c>
      <c r="S27" s="91">
        <v>0.72891442038591836</v>
      </c>
      <c r="T27" s="91">
        <v>0.64292103765145969</v>
      </c>
      <c r="U27" s="91">
        <v>0.71536144578313254</v>
      </c>
      <c r="V27" s="91">
        <v>0.2926612227805695</v>
      </c>
      <c r="W27" s="91">
        <v>0.58190141312280241</v>
      </c>
      <c r="X27" s="91">
        <v>0.55614688664183076</v>
      </c>
      <c r="Y27" s="91">
        <v>0.17187940264863341</v>
      </c>
      <c r="Z27" s="91">
        <v>1.1955831958370351</v>
      </c>
      <c r="AA27" s="91">
        <v>1.464717567801002</v>
      </c>
      <c r="AB27" s="91">
        <v>0.47246327004038152</v>
      </c>
      <c r="AC27" s="91">
        <v>0.81766713845641492</v>
      </c>
    </row>
    <row r="28" spans="1:29" ht="15.75" customHeight="1" x14ac:dyDescent="0.25">
      <c r="A28" s="159">
        <f t="shared" si="0"/>
        <v>1.5251134924442584</v>
      </c>
      <c r="B28" s="142">
        <v>26</v>
      </c>
      <c r="C28" s="64">
        <v>9</v>
      </c>
      <c r="D28" s="85">
        <v>1</v>
      </c>
      <c r="E28" s="86">
        <v>0</v>
      </c>
      <c r="F28" s="87">
        <v>1.7473021170939691</v>
      </c>
      <c r="G28" s="87">
        <v>0</v>
      </c>
      <c r="H28" s="87">
        <v>0.44313186813186811</v>
      </c>
      <c r="I28" s="87">
        <v>0.24972269110200149</v>
      </c>
      <c r="J28" s="87">
        <v>0.92954985232712084</v>
      </c>
      <c r="K28" s="87">
        <v>0.89031149793861664</v>
      </c>
      <c r="L28" s="87">
        <v>2.1616643929058661</v>
      </c>
      <c r="M28" s="87">
        <v>1.7234617500059779</v>
      </c>
      <c r="N28" s="87">
        <v>1.236475409836066</v>
      </c>
      <c r="O28" s="87">
        <v>1.980518659076534</v>
      </c>
      <c r="P28" s="87">
        <v>1.2264337508239951</v>
      </c>
      <c r="Q28" s="87">
        <v>2.1650831864494222</v>
      </c>
      <c r="R28" s="87">
        <v>2.5699688022787899</v>
      </c>
      <c r="S28" s="87">
        <v>1.343231698335543</v>
      </c>
      <c r="T28" s="87">
        <v>1.861754899569001</v>
      </c>
      <c r="U28" s="87">
        <v>1.7927334337349401</v>
      </c>
      <c r="V28" s="87">
        <v>1.496388190954774</v>
      </c>
      <c r="W28" s="87">
        <v>1.8817753599150799</v>
      </c>
      <c r="X28" s="87">
        <v>0.77221926556679088</v>
      </c>
      <c r="Y28" s="87">
        <v>0.61566638489715408</v>
      </c>
      <c r="Z28" s="87">
        <v>3.7012734272538821</v>
      </c>
      <c r="AA28" s="87">
        <v>4.1468301951977891</v>
      </c>
      <c r="AB28" s="87">
        <v>1.17527278975857</v>
      </c>
      <c r="AC28" s="151">
        <v>2.0170676879527099</v>
      </c>
    </row>
    <row r="29" spans="1:29" ht="15.75" customHeight="1" x14ac:dyDescent="0.25">
      <c r="A29" s="158">
        <f t="shared" si="0"/>
        <v>1.3319819987720731</v>
      </c>
      <c r="B29" s="144">
        <v>27</v>
      </c>
      <c r="C29" s="67">
        <v>9</v>
      </c>
      <c r="D29" s="89">
        <v>2</v>
      </c>
      <c r="E29" s="90">
        <v>0</v>
      </c>
      <c r="F29" s="91">
        <v>1.5451377052349871</v>
      </c>
      <c r="G29" s="91">
        <v>0</v>
      </c>
      <c r="H29" s="91">
        <v>0.42657967032967031</v>
      </c>
      <c r="I29" s="91">
        <v>0.2281649385097661</v>
      </c>
      <c r="J29" s="91">
        <v>0.78429575313168343</v>
      </c>
      <c r="K29" s="91">
        <v>0.7472514887769125</v>
      </c>
      <c r="L29" s="91">
        <v>1.9357595698579571</v>
      </c>
      <c r="M29" s="91">
        <v>1.54578281560131</v>
      </c>
      <c r="N29" s="91">
        <v>0.99682377049180326</v>
      </c>
      <c r="O29" s="91">
        <v>1.7243516761543329</v>
      </c>
      <c r="P29" s="91">
        <v>0.92336849044166114</v>
      </c>
      <c r="Q29" s="91">
        <v>2.0321138386139892</v>
      </c>
      <c r="R29" s="91">
        <v>2.4243794366324551</v>
      </c>
      <c r="S29" s="91">
        <v>1.1962881131241709</v>
      </c>
      <c r="T29" s="91">
        <v>1.72692526632512</v>
      </c>
      <c r="U29" s="91">
        <v>1.563629518072289</v>
      </c>
      <c r="V29" s="91">
        <v>1.2758584589614741</v>
      </c>
      <c r="W29" s="91">
        <v>1.5911232004246001</v>
      </c>
      <c r="X29" s="91">
        <v>0.68121341138903668</v>
      </c>
      <c r="Y29" s="91">
        <v>0.53282614821076357</v>
      </c>
      <c r="Z29" s="91">
        <v>3.1904217963362531</v>
      </c>
      <c r="AA29" s="91">
        <v>3.5636983935049229</v>
      </c>
      <c r="AB29" s="91">
        <v>0.99725062290574795</v>
      </c>
      <c r="AC29" s="91">
        <v>1.6663058862709179</v>
      </c>
    </row>
    <row r="30" spans="1:29" ht="15.75" customHeight="1" x14ac:dyDescent="0.25">
      <c r="A30" s="159">
        <f t="shared" si="0"/>
        <v>0.61873152379794483</v>
      </c>
      <c r="B30" s="142">
        <v>28</v>
      </c>
      <c r="C30" s="64">
        <v>9</v>
      </c>
      <c r="D30" s="85">
        <v>3</v>
      </c>
      <c r="E30" s="86">
        <v>0</v>
      </c>
      <c r="F30" s="87">
        <v>0.81706802073846441</v>
      </c>
      <c r="G30" s="87">
        <v>0</v>
      </c>
      <c r="H30" s="87">
        <v>5.6593406593406587E-2</v>
      </c>
      <c r="I30" s="87">
        <v>8.1070653484446586E-2</v>
      </c>
      <c r="J30" s="87">
        <v>0.37124452591913643</v>
      </c>
      <c r="K30" s="87">
        <v>0.40849748053137891</v>
      </c>
      <c r="L30" s="87">
        <v>1.025439370837012</v>
      </c>
      <c r="M30" s="87">
        <v>0.70511992730229334</v>
      </c>
      <c r="N30" s="87">
        <v>0.32284836065573769</v>
      </c>
      <c r="O30" s="87">
        <v>0.99063883617963311</v>
      </c>
      <c r="P30" s="87">
        <v>0.41825972313777188</v>
      </c>
      <c r="Q30" s="87">
        <v>1.247839731739822</v>
      </c>
      <c r="R30" s="87">
        <v>1.307410589139576</v>
      </c>
      <c r="S30" s="87">
        <v>0.75622330240094271</v>
      </c>
      <c r="T30" s="87">
        <v>0.60600146377165165</v>
      </c>
      <c r="U30" s="87">
        <v>0.73236696787148592</v>
      </c>
      <c r="V30" s="87">
        <v>0.30030360134003348</v>
      </c>
      <c r="W30" s="87">
        <v>0.55125058050819342</v>
      </c>
      <c r="X30" s="87">
        <v>0.46939861628525809</v>
      </c>
      <c r="Y30" s="87">
        <v>0.13214990138067059</v>
      </c>
      <c r="Z30" s="87">
        <v>1.277361763337141</v>
      </c>
      <c r="AA30" s="87">
        <v>1.557825185697012</v>
      </c>
      <c r="AB30" s="87">
        <v>0.50854884440244008</v>
      </c>
      <c r="AC30" s="151">
        <v>0.82482724169511279</v>
      </c>
    </row>
    <row r="31" spans="1:29" ht="15.75" customHeight="1" x14ac:dyDescent="0.25">
      <c r="A31" s="158">
        <f t="shared" si="0"/>
        <v>0.60329700330628644</v>
      </c>
      <c r="B31" s="144">
        <v>29</v>
      </c>
      <c r="C31" s="67">
        <v>9</v>
      </c>
      <c r="D31" s="89">
        <v>4</v>
      </c>
      <c r="E31" s="90">
        <v>2.5993883792048929E-2</v>
      </c>
      <c r="F31" s="91">
        <v>0.77161740687788427</v>
      </c>
      <c r="G31" s="91">
        <v>0</v>
      </c>
      <c r="H31" s="91">
        <v>6.7239010989010986E-2</v>
      </c>
      <c r="I31" s="91">
        <v>8.8449481552929823E-2</v>
      </c>
      <c r="J31" s="91">
        <v>0.35632447296058661</v>
      </c>
      <c r="K31" s="91">
        <v>0.37400366468163082</v>
      </c>
      <c r="L31" s="91">
        <v>1.0415295722654681</v>
      </c>
      <c r="M31" s="91">
        <v>0.67924528301886788</v>
      </c>
      <c r="N31" s="91">
        <v>0.32407786885245898</v>
      </c>
      <c r="O31" s="91">
        <v>0.95863377609108158</v>
      </c>
      <c r="P31" s="91">
        <v>0.40375741595253789</v>
      </c>
      <c r="Q31" s="91">
        <v>1.2021839129874039</v>
      </c>
      <c r="R31" s="91">
        <v>1.2985486277524081</v>
      </c>
      <c r="S31" s="91">
        <v>0.7323022536456032</v>
      </c>
      <c r="T31" s="91">
        <v>0.606326746360901</v>
      </c>
      <c r="U31" s="91">
        <v>0.69697540160642568</v>
      </c>
      <c r="V31" s="91">
        <v>0.29580192629815738</v>
      </c>
      <c r="W31" s="91">
        <v>0.54819876600544015</v>
      </c>
      <c r="X31" s="91">
        <v>0.48882384246939858</v>
      </c>
      <c r="Y31" s="91">
        <v>0.15666384897154129</v>
      </c>
      <c r="Z31" s="91">
        <v>1.181748952912806</v>
      </c>
      <c r="AA31" s="91">
        <v>1.4664881672136809</v>
      </c>
      <c r="AB31" s="91">
        <v>0.46876879456998022</v>
      </c>
      <c r="AC31" s="91">
        <v>0.84872200482890681</v>
      </c>
    </row>
    <row r="32" spans="1:29" ht="15.75" customHeight="1" x14ac:dyDescent="0.25">
      <c r="A32" s="159">
        <f t="shared" si="0"/>
        <v>4.0766645088522561E-2</v>
      </c>
      <c r="B32" s="142">
        <v>30</v>
      </c>
      <c r="C32" s="64">
        <v>10</v>
      </c>
      <c r="D32" s="85">
        <v>0</v>
      </c>
      <c r="E32" s="86">
        <v>0</v>
      </c>
      <c r="F32" s="87">
        <v>7.3759940572800858E-2</v>
      </c>
      <c r="G32" s="87">
        <v>0</v>
      </c>
      <c r="H32" s="87">
        <v>0</v>
      </c>
      <c r="I32" s="87">
        <v>0</v>
      </c>
      <c r="J32" s="87">
        <v>5.7134127711579587E-2</v>
      </c>
      <c r="K32" s="87">
        <v>2.8080622995877231E-2</v>
      </c>
      <c r="L32" s="87">
        <v>0</v>
      </c>
      <c r="M32" s="87">
        <v>0</v>
      </c>
      <c r="N32" s="87">
        <v>1.536885245901639E-2</v>
      </c>
      <c r="O32" s="87">
        <v>0</v>
      </c>
      <c r="P32" s="87">
        <v>0</v>
      </c>
      <c r="Q32" s="87">
        <v>0.13103477924422849</v>
      </c>
      <c r="R32" s="87">
        <v>0.13835511145272869</v>
      </c>
      <c r="S32" s="87">
        <v>4.2745617911327152E-2</v>
      </c>
      <c r="T32" s="87">
        <v>8.5386679677970229E-3</v>
      </c>
      <c r="U32" s="87">
        <v>5.3526606425702811E-2</v>
      </c>
      <c r="V32" s="87">
        <v>0</v>
      </c>
      <c r="W32" s="87">
        <v>0</v>
      </c>
      <c r="X32" s="87">
        <v>1.5965939329430551E-2</v>
      </c>
      <c r="Y32" s="87">
        <v>1.408847562693716E-3</v>
      </c>
      <c r="Z32" s="87">
        <v>0.15238820493294411</v>
      </c>
      <c r="AA32" s="87">
        <v>0.1423821039903265</v>
      </c>
      <c r="AB32" s="87">
        <v>8.9956181802560362E-2</v>
      </c>
      <c r="AC32" s="151">
        <v>6.8520522854050456E-2</v>
      </c>
    </row>
    <row r="33" spans="1:29" ht="15.75" customHeight="1" x14ac:dyDescent="0.25">
      <c r="A33" s="158">
        <f t="shared" si="0"/>
        <v>7.1383765470822341E-2</v>
      </c>
      <c r="B33" s="144">
        <v>31</v>
      </c>
      <c r="C33" s="67">
        <v>10</v>
      </c>
      <c r="D33" s="89">
        <v>1</v>
      </c>
      <c r="E33" s="90">
        <v>0</v>
      </c>
      <c r="F33" s="91">
        <v>0.12993085482566161</v>
      </c>
      <c r="G33" s="91">
        <v>0</v>
      </c>
      <c r="H33" s="91">
        <v>0</v>
      </c>
      <c r="I33" s="91">
        <v>0</v>
      </c>
      <c r="J33" s="91">
        <v>0.10492412669314589</v>
      </c>
      <c r="K33" s="91">
        <v>2.7462207970682551E-2</v>
      </c>
      <c r="L33" s="91">
        <v>2.9572265468260979E-2</v>
      </c>
      <c r="M33" s="91">
        <v>5.5766793409378963E-2</v>
      </c>
      <c r="N33" s="91">
        <v>7.4897540983606556E-2</v>
      </c>
      <c r="O33" s="91">
        <v>5.5534471853257432E-2</v>
      </c>
      <c r="P33" s="91">
        <v>2.6203032300593281E-2</v>
      </c>
      <c r="Q33" s="91">
        <v>0.1175357895189373</v>
      </c>
      <c r="R33" s="91">
        <v>0.18058507030790791</v>
      </c>
      <c r="S33" s="91">
        <v>3.7884813669170722E-2</v>
      </c>
      <c r="T33" s="91">
        <v>3.2284296983003988E-2</v>
      </c>
      <c r="U33" s="91">
        <v>9.8581827309236952E-2</v>
      </c>
      <c r="V33" s="91">
        <v>3.7688442211055273E-2</v>
      </c>
      <c r="W33" s="91">
        <v>9.5800437869037358E-2</v>
      </c>
      <c r="X33" s="91">
        <v>6.4928153273017569E-2</v>
      </c>
      <c r="Y33" s="91">
        <v>8.1713158636235558E-2</v>
      </c>
      <c r="Z33" s="91">
        <v>0.16897237382070479</v>
      </c>
      <c r="AA33" s="91">
        <v>0.19057695629642429</v>
      </c>
      <c r="AB33" s="91">
        <v>8.5832116161182234E-2</v>
      </c>
      <c r="AC33" s="91">
        <v>8.7919407210057449E-2</v>
      </c>
    </row>
    <row r="34" spans="1:29" ht="15.75" customHeight="1" x14ac:dyDescent="0.25">
      <c r="A34" s="159">
        <f t="shared" si="0"/>
        <v>0.35102120477781917</v>
      </c>
      <c r="B34" s="142">
        <v>32</v>
      </c>
      <c r="C34" s="64">
        <v>10</v>
      </c>
      <c r="D34" s="85">
        <v>2</v>
      </c>
      <c r="E34" s="86">
        <v>0</v>
      </c>
      <c r="F34" s="87">
        <v>0.30884335743323338</v>
      </c>
      <c r="G34" s="87">
        <v>0</v>
      </c>
      <c r="H34" s="87">
        <v>0.1188186813186813</v>
      </c>
      <c r="I34" s="87">
        <v>0.18630335182059321</v>
      </c>
      <c r="J34" s="87">
        <v>0.39802933088909259</v>
      </c>
      <c r="K34" s="87">
        <v>0.30868071461291802</v>
      </c>
      <c r="L34" s="87">
        <v>0.17968060348286649</v>
      </c>
      <c r="M34" s="87">
        <v>0.21809312002295719</v>
      </c>
      <c r="N34" s="87">
        <v>0.36915983606557379</v>
      </c>
      <c r="O34" s="87">
        <v>0.40695762175838079</v>
      </c>
      <c r="P34" s="87">
        <v>0.29334212261041531</v>
      </c>
      <c r="Q34" s="87">
        <v>0.68806156227161341</v>
      </c>
      <c r="R34" s="87">
        <v>0.71402088890898407</v>
      </c>
      <c r="S34" s="87">
        <v>0.29668581528943883</v>
      </c>
      <c r="T34" s="87">
        <v>6.9691794746686186E-2</v>
      </c>
      <c r="U34" s="87">
        <v>9.6009036144578314E-2</v>
      </c>
      <c r="V34" s="87">
        <v>0.2669074539363484</v>
      </c>
      <c r="W34" s="87">
        <v>0.24248656538180849</v>
      </c>
      <c r="X34" s="87">
        <v>0.56652474720596058</v>
      </c>
      <c r="Y34" s="87">
        <v>0.47703578472809238</v>
      </c>
      <c r="Z34" s="87">
        <v>0.67863942124635102</v>
      </c>
      <c r="AA34" s="87">
        <v>0.66358611159094838</v>
      </c>
      <c r="AB34" s="87">
        <v>0.57573674714322531</v>
      </c>
      <c r="AC34" s="151">
        <v>0.65223545083673296</v>
      </c>
    </row>
    <row r="35" spans="1:29" ht="15.75" customHeight="1" x14ac:dyDescent="0.25">
      <c r="A35" s="158">
        <f t="shared" ref="A35:A66" si="1">AVERAGE(E35:AD35)</f>
        <v>0.23499811967650447</v>
      </c>
      <c r="B35" s="144">
        <v>33</v>
      </c>
      <c r="C35" s="67">
        <v>10</v>
      </c>
      <c r="D35" s="89">
        <v>3</v>
      </c>
      <c r="E35" s="90">
        <v>0</v>
      </c>
      <c r="F35" s="91">
        <v>0.3265595823814636</v>
      </c>
      <c r="G35" s="91">
        <v>0</v>
      </c>
      <c r="H35" s="91">
        <v>3.8461538461538459E-3</v>
      </c>
      <c r="I35" s="91">
        <v>0</v>
      </c>
      <c r="J35" s="91">
        <v>0.25379366534270292</v>
      </c>
      <c r="K35" s="91">
        <v>0.12808062299587719</v>
      </c>
      <c r="L35" s="91">
        <v>4.7227349329909317E-2</v>
      </c>
      <c r="M35" s="91">
        <v>7.1645503025085489E-2</v>
      </c>
      <c r="N35" s="91">
        <v>0.36342213114754102</v>
      </c>
      <c r="O35" s="91">
        <v>0.28096141682479442</v>
      </c>
      <c r="P35" s="91">
        <v>0.19726433750823991</v>
      </c>
      <c r="Q35" s="91">
        <v>0.41214909075276213</v>
      </c>
      <c r="R35" s="91">
        <v>0.53574173712528828</v>
      </c>
      <c r="S35" s="91">
        <v>0.1649138311975254</v>
      </c>
      <c r="T35" s="91">
        <v>0.1177522973082866</v>
      </c>
      <c r="U35" s="91">
        <v>0.1778363453815261</v>
      </c>
      <c r="V35" s="91">
        <v>0.12353433835845901</v>
      </c>
      <c r="W35" s="91">
        <v>8.419027399986731E-2</v>
      </c>
      <c r="X35" s="91">
        <v>0.42815327301756251</v>
      </c>
      <c r="Y35" s="91">
        <v>0.3502395040856579</v>
      </c>
      <c r="Z35" s="91">
        <v>0.41388501078817108</v>
      </c>
      <c r="AA35" s="91">
        <v>0.56706685092416653</v>
      </c>
      <c r="AB35" s="91">
        <v>0.40690780994930842</v>
      </c>
      <c r="AC35" s="91">
        <v>0.41978186662226291</v>
      </c>
    </row>
    <row r="36" spans="1:29" ht="15.75" customHeight="1" x14ac:dyDescent="0.25">
      <c r="A36" s="159">
        <f t="shared" si="1"/>
        <v>3.5130914468982775E-2</v>
      </c>
      <c r="B36" s="142">
        <v>34</v>
      </c>
      <c r="C36" s="64">
        <v>10</v>
      </c>
      <c r="D36" s="85">
        <v>4</v>
      </c>
      <c r="E36" s="86">
        <v>0</v>
      </c>
      <c r="F36" s="87">
        <v>7.0295049938181461E-2</v>
      </c>
      <c r="G36" s="87">
        <v>0</v>
      </c>
      <c r="H36" s="87">
        <v>0</v>
      </c>
      <c r="I36" s="87">
        <v>0</v>
      </c>
      <c r="J36" s="87">
        <v>4.7178938792137692E-2</v>
      </c>
      <c r="K36" s="87">
        <v>2.366010077874485E-2</v>
      </c>
      <c r="L36" s="87">
        <v>0</v>
      </c>
      <c r="M36" s="87">
        <v>0</v>
      </c>
      <c r="N36" s="87">
        <v>1.075819672131148E-2</v>
      </c>
      <c r="O36" s="87">
        <v>0</v>
      </c>
      <c r="P36" s="87">
        <v>0</v>
      </c>
      <c r="Q36" s="87">
        <v>0.11366665233652901</v>
      </c>
      <c r="R36" s="87">
        <v>0.13808382692046839</v>
      </c>
      <c r="S36" s="87">
        <v>3.4762115186330829E-2</v>
      </c>
      <c r="T36" s="87">
        <v>1.2523379686102299E-2</v>
      </c>
      <c r="U36" s="87">
        <v>4.0035140562248987E-2</v>
      </c>
      <c r="V36" s="87">
        <v>0</v>
      </c>
      <c r="W36" s="87">
        <v>0</v>
      </c>
      <c r="X36" s="87">
        <v>5.3219797764768491E-3</v>
      </c>
      <c r="Y36" s="87">
        <v>0</v>
      </c>
      <c r="Z36" s="87">
        <v>0.12840038922029021</v>
      </c>
      <c r="AA36" s="87">
        <v>0.1174209708067024</v>
      </c>
      <c r="AB36" s="87">
        <v>8.196580462239024E-2</v>
      </c>
      <c r="AC36" s="151">
        <v>5.4200316376654727E-2</v>
      </c>
    </row>
    <row r="37" spans="1:29" ht="15.75" customHeight="1" x14ac:dyDescent="0.25">
      <c r="A37" s="158">
        <f t="shared" si="1"/>
        <v>0.14113745064158265</v>
      </c>
      <c r="B37" s="144">
        <v>35</v>
      </c>
      <c r="C37" s="67">
        <v>10</v>
      </c>
      <c r="D37" s="89">
        <v>5</v>
      </c>
      <c r="E37" s="90">
        <v>0</v>
      </c>
      <c r="F37" s="91">
        <v>0.13896704537938259</v>
      </c>
      <c r="G37" s="91">
        <v>0</v>
      </c>
      <c r="H37" s="91">
        <v>0</v>
      </c>
      <c r="I37" s="91">
        <v>0</v>
      </c>
      <c r="J37" s="91">
        <v>0.1676596394744882</v>
      </c>
      <c r="K37" s="91">
        <v>0.11049015116811731</v>
      </c>
      <c r="L37" s="91">
        <v>0</v>
      </c>
      <c r="M37" s="91">
        <v>0</v>
      </c>
      <c r="N37" s="91">
        <v>0.31106557377049182</v>
      </c>
      <c r="O37" s="91">
        <v>5.9582542694497163E-2</v>
      </c>
      <c r="P37" s="91">
        <v>3.4607778510217527E-2</v>
      </c>
      <c r="Q37" s="91">
        <v>0.51149993551438033</v>
      </c>
      <c r="R37" s="91">
        <v>0.48501152959262112</v>
      </c>
      <c r="S37" s="91">
        <v>0.15822654293710409</v>
      </c>
      <c r="T37" s="91">
        <v>1.333658615922583E-2</v>
      </c>
      <c r="U37" s="91">
        <v>0.1199171686746988</v>
      </c>
      <c r="V37" s="91">
        <v>0</v>
      </c>
      <c r="W37" s="91">
        <v>0</v>
      </c>
      <c r="X37" s="91">
        <v>1.9425226184140498E-2</v>
      </c>
      <c r="Y37" s="91">
        <v>1.7751479289940829E-2</v>
      </c>
      <c r="Z37" s="91">
        <v>0.27939247789482591</v>
      </c>
      <c r="AA37" s="91">
        <v>0.29992226636724822</v>
      </c>
      <c r="AB37" s="91">
        <v>0.38113239969069512</v>
      </c>
      <c r="AC37" s="91">
        <v>0.42044792273749071</v>
      </c>
    </row>
    <row r="38" spans="1:29" ht="15.75" customHeight="1" x14ac:dyDescent="0.25">
      <c r="A38" s="159">
        <f t="shared" si="1"/>
        <v>0.37979574871931887</v>
      </c>
      <c r="B38" s="142">
        <v>36</v>
      </c>
      <c r="C38" s="64">
        <v>10</v>
      </c>
      <c r="D38" s="85">
        <v>6</v>
      </c>
      <c r="E38" s="86">
        <v>2.6758409785932719E-2</v>
      </c>
      <c r="F38" s="87">
        <v>0.40455269330375537</v>
      </c>
      <c r="G38" s="87">
        <v>0</v>
      </c>
      <c r="H38" s="87">
        <v>4.7046703296703303E-2</v>
      </c>
      <c r="I38" s="87">
        <v>3.1830238726790451E-2</v>
      </c>
      <c r="J38" s="87">
        <v>0.43548222833282407</v>
      </c>
      <c r="K38" s="87">
        <v>0.28632615666513972</v>
      </c>
      <c r="L38" s="87">
        <v>0.29142925928898161</v>
      </c>
      <c r="M38" s="87">
        <v>0.22691728244493869</v>
      </c>
      <c r="N38" s="87">
        <v>0.48145491803278689</v>
      </c>
      <c r="O38" s="87">
        <v>0.44642631246046799</v>
      </c>
      <c r="P38" s="87">
        <v>0.35085695451549109</v>
      </c>
      <c r="Q38" s="87">
        <v>0.72021839129874043</v>
      </c>
      <c r="R38" s="87">
        <v>0.68883664149749058</v>
      </c>
      <c r="S38" s="87">
        <v>0.40712917955516281</v>
      </c>
      <c r="T38" s="87">
        <v>0.1523948930633488</v>
      </c>
      <c r="U38" s="87">
        <v>0.20714106425702811</v>
      </c>
      <c r="V38" s="87">
        <v>0.1492357621440536</v>
      </c>
      <c r="W38" s="87">
        <v>0.22689577390035159</v>
      </c>
      <c r="X38" s="87">
        <v>0.66817456093666849</v>
      </c>
      <c r="Y38" s="87">
        <v>0.43448858833474219</v>
      </c>
      <c r="Z38" s="87">
        <v>0.76316791470998857</v>
      </c>
      <c r="AA38" s="87">
        <v>0.79543098980825699</v>
      </c>
      <c r="AB38" s="87">
        <v>0.55958415671449435</v>
      </c>
      <c r="AC38" s="151">
        <v>0.69311464490883357</v>
      </c>
    </row>
    <row r="39" spans="1:29" ht="15.75" customHeight="1" x14ac:dyDescent="0.25">
      <c r="A39" s="158">
        <f t="shared" si="1"/>
        <v>0.36687028407972955</v>
      </c>
      <c r="B39" s="144">
        <v>37</v>
      </c>
      <c r="C39" s="67">
        <v>10</v>
      </c>
      <c r="D39" s="89">
        <v>7</v>
      </c>
      <c r="E39" s="90">
        <v>9.4036697247706427E-2</v>
      </c>
      <c r="F39" s="91">
        <v>0.32721083935830841</v>
      </c>
      <c r="G39" s="91">
        <v>0</v>
      </c>
      <c r="H39" s="91">
        <v>9.4505494505494503E-2</v>
      </c>
      <c r="I39" s="91">
        <v>0.18731613214371831</v>
      </c>
      <c r="J39" s="91">
        <v>0.4268510031571443</v>
      </c>
      <c r="K39" s="91">
        <v>0.31713238662391202</v>
      </c>
      <c r="L39" s="91">
        <v>0.17538720808923841</v>
      </c>
      <c r="M39" s="91">
        <v>0.23806107563909409</v>
      </c>
      <c r="N39" s="91">
        <v>0.34303278688524591</v>
      </c>
      <c r="O39" s="91">
        <v>0.43984819734345348</v>
      </c>
      <c r="P39" s="91">
        <v>0.27537903757415949</v>
      </c>
      <c r="Q39" s="91">
        <v>0.69227462275912477</v>
      </c>
      <c r="R39" s="91">
        <v>0.74928787810281683</v>
      </c>
      <c r="S39" s="91">
        <v>0.35310060391810277</v>
      </c>
      <c r="T39" s="91">
        <v>8.9290070748963168E-2</v>
      </c>
      <c r="U39" s="91">
        <v>9.4691265060240962E-2</v>
      </c>
      <c r="V39" s="91">
        <v>0.28972989949748751</v>
      </c>
      <c r="W39" s="91">
        <v>0.25449479201220732</v>
      </c>
      <c r="X39" s="91">
        <v>0.59552953698775946</v>
      </c>
      <c r="Y39" s="91">
        <v>0.45252183713722183</v>
      </c>
      <c r="Z39" s="91">
        <v>0.70635021364809414</v>
      </c>
      <c r="AA39" s="91">
        <v>0.69437726723095528</v>
      </c>
      <c r="AB39" s="91">
        <v>0.60288684594896469</v>
      </c>
      <c r="AC39" s="91">
        <v>0.67846141037382401</v>
      </c>
    </row>
    <row r="40" spans="1:29" ht="15.75" customHeight="1" x14ac:dyDescent="0.25">
      <c r="A40" s="159">
        <f t="shared" si="1"/>
        <v>0.36516515911611719</v>
      </c>
      <c r="B40" s="142">
        <v>38</v>
      </c>
      <c r="C40" s="64">
        <v>10</v>
      </c>
      <c r="D40" s="85">
        <v>8</v>
      </c>
      <c r="E40" s="86">
        <v>6.8042813455657492E-2</v>
      </c>
      <c r="F40" s="87">
        <v>0.32106968958446752</v>
      </c>
      <c r="G40" s="87">
        <v>0</v>
      </c>
      <c r="H40" s="87">
        <v>7.9532967032967028E-2</v>
      </c>
      <c r="I40" s="87">
        <v>0.1925247166626477</v>
      </c>
      <c r="J40" s="87">
        <v>0.41740503106222632</v>
      </c>
      <c r="K40" s="87">
        <v>0.30794777828676129</v>
      </c>
      <c r="L40" s="87">
        <v>0.20652435599069099</v>
      </c>
      <c r="M40" s="87">
        <v>0.24205466676232151</v>
      </c>
      <c r="N40" s="87">
        <v>0.35420081967213107</v>
      </c>
      <c r="O40" s="87">
        <v>0.43137254901960792</v>
      </c>
      <c r="P40" s="87">
        <v>0.26038233355306528</v>
      </c>
      <c r="Q40" s="87">
        <v>0.71153432784489057</v>
      </c>
      <c r="R40" s="87">
        <v>0.75245286431251979</v>
      </c>
      <c r="S40" s="87">
        <v>0.32903225806451608</v>
      </c>
      <c r="T40" s="87">
        <v>7.2781979344555589E-2</v>
      </c>
      <c r="U40" s="87">
        <v>0.1004643574297189</v>
      </c>
      <c r="V40" s="87">
        <v>0.27601549413735338</v>
      </c>
      <c r="W40" s="87">
        <v>0.21276454587673321</v>
      </c>
      <c r="X40" s="87">
        <v>0.60058541777541241</v>
      </c>
      <c r="Y40" s="87">
        <v>0.4553395322626092</v>
      </c>
      <c r="Z40" s="87">
        <v>0.7108770148496002</v>
      </c>
      <c r="AA40" s="87">
        <v>0.72313871134911034</v>
      </c>
      <c r="AB40" s="87">
        <v>0.62728756766045191</v>
      </c>
      <c r="AC40" s="151">
        <v>0.67579718591291316</v>
      </c>
    </row>
    <row r="41" spans="1:29" ht="15.75" customHeight="1" x14ac:dyDescent="0.25">
      <c r="A41" s="158">
        <f t="shared" si="1"/>
        <v>0.14106207364077561</v>
      </c>
      <c r="B41" s="144">
        <v>39</v>
      </c>
      <c r="C41" s="67">
        <v>10</v>
      </c>
      <c r="D41" s="89">
        <v>9</v>
      </c>
      <c r="E41" s="90">
        <v>2.9051987767584098E-2</v>
      </c>
      <c r="F41" s="91">
        <v>0.1362500826791084</v>
      </c>
      <c r="G41" s="91">
        <v>0</v>
      </c>
      <c r="H41" s="91">
        <v>0</v>
      </c>
      <c r="I41" s="91">
        <v>0</v>
      </c>
      <c r="J41" s="91">
        <v>0.18273245748039521</v>
      </c>
      <c r="K41" s="91">
        <v>0.1043289051763628</v>
      </c>
      <c r="L41" s="91">
        <v>0</v>
      </c>
      <c r="M41" s="91">
        <v>0</v>
      </c>
      <c r="N41" s="91">
        <v>0.29354508196721307</v>
      </c>
      <c r="O41" s="91">
        <v>5.3889943074003792E-2</v>
      </c>
      <c r="P41" s="91">
        <v>2.6367831245880029E-2</v>
      </c>
      <c r="Q41" s="91">
        <v>0.47938609690039119</v>
      </c>
      <c r="R41" s="91">
        <v>0.46104806257629882</v>
      </c>
      <c r="S41" s="91">
        <v>0.1425246722639564</v>
      </c>
      <c r="T41" s="91">
        <v>1.8459786939904039E-2</v>
      </c>
      <c r="U41" s="91">
        <v>0.12945532128514059</v>
      </c>
      <c r="V41" s="91">
        <v>0</v>
      </c>
      <c r="W41" s="91">
        <v>0</v>
      </c>
      <c r="X41" s="91">
        <v>4.4970729111229367E-2</v>
      </c>
      <c r="Y41" s="91">
        <v>6.1989292758523528E-3</v>
      </c>
      <c r="Z41" s="91">
        <v>0.2628083090070652</v>
      </c>
      <c r="AA41" s="91">
        <v>0.31957160131283469</v>
      </c>
      <c r="AB41" s="91">
        <v>0.3837099407165564</v>
      </c>
      <c r="AC41" s="91">
        <v>0.45225210223961371</v>
      </c>
    </row>
    <row r="42" spans="1:29" ht="15.75" customHeight="1" x14ac:dyDescent="0.25">
      <c r="A42" s="159">
        <f t="shared" si="1"/>
        <v>0.37120037717328008</v>
      </c>
      <c r="B42" s="142">
        <v>40</v>
      </c>
      <c r="C42" s="64">
        <v>10</v>
      </c>
      <c r="D42" s="85">
        <v>10</v>
      </c>
      <c r="E42" s="86">
        <v>4.5871559633027534E-3</v>
      </c>
      <c r="F42" s="87">
        <v>0.39923070269610211</v>
      </c>
      <c r="G42" s="87">
        <v>0</v>
      </c>
      <c r="H42" s="87">
        <v>4.7115384615384608E-2</v>
      </c>
      <c r="I42" s="87">
        <v>4.1765131420303837E-2</v>
      </c>
      <c r="J42" s="87">
        <v>0.42613809960281079</v>
      </c>
      <c r="K42" s="87">
        <v>0.28813559322033899</v>
      </c>
      <c r="L42" s="87">
        <v>0.27686381510312169</v>
      </c>
      <c r="M42" s="87">
        <v>0.2073080326183131</v>
      </c>
      <c r="N42" s="87">
        <v>0.44774590163934419</v>
      </c>
      <c r="O42" s="87">
        <v>0.42340290955091708</v>
      </c>
      <c r="P42" s="87">
        <v>0.32514831905075808</v>
      </c>
      <c r="Q42" s="87">
        <v>0.69872318472980521</v>
      </c>
      <c r="R42" s="87">
        <v>0.6785730433603111</v>
      </c>
      <c r="S42" s="87">
        <v>0.39994108116070121</v>
      </c>
      <c r="T42" s="87">
        <v>0.14068471985037001</v>
      </c>
      <c r="U42" s="87">
        <v>0.24585843373493979</v>
      </c>
      <c r="V42" s="87">
        <v>0.17289572864321609</v>
      </c>
      <c r="W42" s="87">
        <v>0.19896503682080541</v>
      </c>
      <c r="X42" s="87">
        <v>0.57424161788185202</v>
      </c>
      <c r="Y42" s="87">
        <v>0.42180896027049869</v>
      </c>
      <c r="Z42" s="87">
        <v>0.76126411981215891</v>
      </c>
      <c r="AA42" s="87">
        <v>0.80933667300051826</v>
      </c>
      <c r="AB42" s="87">
        <v>0.59274851791391014</v>
      </c>
      <c r="AC42" s="151">
        <v>0.69752726667221709</v>
      </c>
    </row>
    <row r="43" spans="1:29" ht="15.75" customHeight="1" x14ac:dyDescent="0.25">
      <c r="A43" s="158">
        <f t="shared" si="1"/>
        <v>0.3874623508380729</v>
      </c>
      <c r="B43" s="144">
        <v>41</v>
      </c>
      <c r="C43" s="67">
        <v>10</v>
      </c>
      <c r="D43" s="89">
        <v>11</v>
      </c>
      <c r="E43" s="90">
        <v>0</v>
      </c>
      <c r="F43" s="91">
        <v>0.40053321664979158</v>
      </c>
      <c r="G43" s="91">
        <v>0</v>
      </c>
      <c r="H43" s="91">
        <v>1.5590659340659341E-2</v>
      </c>
      <c r="I43" s="91">
        <v>3.5929587653725593E-2</v>
      </c>
      <c r="J43" s="91">
        <v>0.4489510133414808</v>
      </c>
      <c r="K43" s="91">
        <v>0.30462666055886389</v>
      </c>
      <c r="L43" s="91">
        <v>0.297207286734612</v>
      </c>
      <c r="M43" s="91">
        <v>0.26073128153621727</v>
      </c>
      <c r="N43" s="91">
        <v>0.43002049180327873</v>
      </c>
      <c r="O43" s="91">
        <v>0.46869070208728653</v>
      </c>
      <c r="P43" s="91">
        <v>0.38744232036914972</v>
      </c>
      <c r="Q43" s="91">
        <v>0.75478268346158806</v>
      </c>
      <c r="R43" s="91">
        <v>0.72288285029615229</v>
      </c>
      <c r="S43" s="91">
        <v>0.40238621299160399</v>
      </c>
      <c r="T43" s="91">
        <v>0.16808977799463279</v>
      </c>
      <c r="U43" s="91">
        <v>0.22728413654618471</v>
      </c>
      <c r="V43" s="91">
        <v>0.16232202680067001</v>
      </c>
      <c r="W43" s="91">
        <v>0.24825847541962451</v>
      </c>
      <c r="X43" s="91">
        <v>0.62054284193720066</v>
      </c>
      <c r="Y43" s="91">
        <v>0.42293603832065368</v>
      </c>
      <c r="Z43" s="91">
        <v>0.7837712061598342</v>
      </c>
      <c r="AA43" s="91">
        <v>0.82976334427362242</v>
      </c>
      <c r="AB43" s="91">
        <v>0.57264369791219172</v>
      </c>
      <c r="AC43" s="91">
        <v>0.72117225876280078</v>
      </c>
    </row>
    <row r="44" spans="1:29" ht="15.75" customHeight="1" x14ac:dyDescent="0.25">
      <c r="A44" s="159">
        <f t="shared" si="1"/>
        <v>0.36991956987947872</v>
      </c>
      <c r="B44" s="142">
        <v>42</v>
      </c>
      <c r="C44" s="64">
        <v>10</v>
      </c>
      <c r="D44" s="85">
        <v>12</v>
      </c>
      <c r="E44" s="86">
        <v>2.9051987767584098E-2</v>
      </c>
      <c r="F44" s="87">
        <v>0.40167291635926999</v>
      </c>
      <c r="G44" s="87">
        <v>0</v>
      </c>
      <c r="H44" s="87">
        <v>4.2651098901098902E-2</v>
      </c>
      <c r="I44" s="87">
        <v>3.4530986255124192E-2</v>
      </c>
      <c r="J44" s="87">
        <v>0.43779916488440779</v>
      </c>
      <c r="K44" s="87">
        <v>0.28680714612918001</v>
      </c>
      <c r="L44" s="87">
        <v>0.28035470668485668</v>
      </c>
      <c r="M44" s="87">
        <v>0.22557811416409601</v>
      </c>
      <c r="N44" s="87">
        <v>0.47090163934426232</v>
      </c>
      <c r="O44" s="87">
        <v>0.44516129032258073</v>
      </c>
      <c r="P44" s="87">
        <v>0.33586025049439677</v>
      </c>
      <c r="Q44" s="87">
        <v>0.69657366407291177</v>
      </c>
      <c r="R44" s="87">
        <v>0.67296649636026584</v>
      </c>
      <c r="S44" s="87">
        <v>0.38945352776550302</v>
      </c>
      <c r="T44" s="87">
        <v>0.11905342766528421</v>
      </c>
      <c r="U44" s="87">
        <v>0.2318649598393574</v>
      </c>
      <c r="V44" s="87">
        <v>0.17797319932998329</v>
      </c>
      <c r="W44" s="87">
        <v>0.1835069329264247</v>
      </c>
      <c r="X44" s="87">
        <v>0.56971793507184676</v>
      </c>
      <c r="Y44" s="87">
        <v>0.43786982248520712</v>
      </c>
      <c r="Z44" s="87">
        <v>0.76549477514066933</v>
      </c>
      <c r="AA44" s="87">
        <v>0.78644843669027464</v>
      </c>
      <c r="AB44" s="87">
        <v>0.55606151731248388</v>
      </c>
      <c r="AC44" s="151">
        <v>0.6706352510198984</v>
      </c>
    </row>
    <row r="45" spans="1:29" ht="15.75" customHeight="1" x14ac:dyDescent="0.25">
      <c r="A45" s="158">
        <f t="shared" si="1"/>
        <v>0.38223958420901771</v>
      </c>
      <c r="B45" s="144">
        <v>43</v>
      </c>
      <c r="C45" s="67">
        <v>10</v>
      </c>
      <c r="D45" s="89">
        <v>13</v>
      </c>
      <c r="E45" s="90">
        <v>0</v>
      </c>
      <c r="F45" s="91">
        <v>0.40406933851625337</v>
      </c>
      <c r="G45" s="91">
        <v>0</v>
      </c>
      <c r="H45" s="91">
        <v>4.2994505494505487E-2</v>
      </c>
      <c r="I45" s="91">
        <v>3.1299734748010608E-2</v>
      </c>
      <c r="J45" s="91">
        <v>0.42807312353600158</v>
      </c>
      <c r="K45" s="91">
        <v>0.29535043518094373</v>
      </c>
      <c r="L45" s="91">
        <v>0.29295401653157849</v>
      </c>
      <c r="M45" s="91">
        <v>0.23698495827055979</v>
      </c>
      <c r="N45" s="91">
        <v>0.48749999999999999</v>
      </c>
      <c r="O45" s="91">
        <v>0.47084123972169512</v>
      </c>
      <c r="P45" s="91">
        <v>0.33371786420566912</v>
      </c>
      <c r="Q45" s="91">
        <v>0.72529126004900912</v>
      </c>
      <c r="R45" s="91">
        <v>0.69548311253786677</v>
      </c>
      <c r="S45" s="91">
        <v>0.41499484460156127</v>
      </c>
      <c r="T45" s="91">
        <v>0.1355615190696918</v>
      </c>
      <c r="U45" s="91">
        <v>0.2186244979919679</v>
      </c>
      <c r="V45" s="91">
        <v>0.15708752093802339</v>
      </c>
      <c r="W45" s="91">
        <v>0.24076162674981749</v>
      </c>
      <c r="X45" s="91">
        <v>0.66019159127195315</v>
      </c>
      <c r="Y45" s="91">
        <v>0.42913496759650599</v>
      </c>
      <c r="Z45" s="91">
        <v>0.77797520835977496</v>
      </c>
      <c r="AA45" s="91">
        <v>0.80834340991535669</v>
      </c>
      <c r="AB45" s="91">
        <v>0.57530715697224843</v>
      </c>
      <c r="AC45" s="91">
        <v>0.69344767296644738</v>
      </c>
    </row>
    <row r="46" spans="1:29" ht="15.75" customHeight="1" x14ac:dyDescent="0.25">
      <c r="A46" s="159">
        <f t="shared" si="1"/>
        <v>4.0526967577201714E-2</v>
      </c>
      <c r="B46" s="142">
        <v>44</v>
      </c>
      <c r="C46" s="64">
        <v>10</v>
      </c>
      <c r="D46" s="85">
        <v>14</v>
      </c>
      <c r="E46" s="86">
        <v>0</v>
      </c>
      <c r="F46" s="87">
        <v>7.4345054262934834E-2</v>
      </c>
      <c r="G46" s="87">
        <v>0</v>
      </c>
      <c r="H46" s="87">
        <v>0</v>
      </c>
      <c r="I46" s="87">
        <v>0</v>
      </c>
      <c r="J46" s="87">
        <v>5.5504633873103171E-2</v>
      </c>
      <c r="K46" s="87">
        <v>2.748511223087494E-2</v>
      </c>
      <c r="L46" s="87">
        <v>0</v>
      </c>
      <c r="M46" s="87">
        <v>0</v>
      </c>
      <c r="N46" s="87">
        <v>1.475409836065574E-2</v>
      </c>
      <c r="O46" s="87">
        <v>0</v>
      </c>
      <c r="P46" s="87">
        <v>0</v>
      </c>
      <c r="Q46" s="87">
        <v>0.1247581789260995</v>
      </c>
      <c r="R46" s="87">
        <v>0.1444137993398743</v>
      </c>
      <c r="S46" s="87">
        <v>4.2421564295183387E-2</v>
      </c>
      <c r="T46" s="87">
        <v>1.23607383914776E-2</v>
      </c>
      <c r="U46" s="87">
        <v>4.9447791164658632E-2</v>
      </c>
      <c r="V46" s="87">
        <v>0</v>
      </c>
      <c r="W46" s="87">
        <v>0</v>
      </c>
      <c r="X46" s="87">
        <v>1.3571048430015969E-2</v>
      </c>
      <c r="Y46" s="87">
        <v>0</v>
      </c>
      <c r="Z46" s="87">
        <v>0.1540381605110632</v>
      </c>
      <c r="AA46" s="87">
        <v>0.13814993954050789</v>
      </c>
      <c r="AB46" s="87">
        <v>9.3736575307156969E-2</v>
      </c>
      <c r="AC46" s="151">
        <v>6.8187494796436598E-2</v>
      </c>
    </row>
    <row r="47" spans="1:29" ht="15.75" customHeight="1" x14ac:dyDescent="0.25">
      <c r="A47" s="158">
        <f t="shared" si="1"/>
        <v>0.38802137720132335</v>
      </c>
      <c r="B47" s="144">
        <v>45</v>
      </c>
      <c r="C47" s="67">
        <v>10</v>
      </c>
      <c r="D47" s="89">
        <v>15</v>
      </c>
      <c r="E47" s="90">
        <v>3.669724770642202E-2</v>
      </c>
      <c r="F47" s="91">
        <v>0.41388907262024088</v>
      </c>
      <c r="G47" s="91">
        <v>0</v>
      </c>
      <c r="H47" s="91">
        <v>2.8777472527472529E-2</v>
      </c>
      <c r="I47" s="91">
        <v>3.7135278514588858E-2</v>
      </c>
      <c r="J47" s="91">
        <v>0.4354567674915979</v>
      </c>
      <c r="K47" s="91">
        <v>0.30077874484654138</v>
      </c>
      <c r="L47" s="91">
        <v>0.29536152796725779</v>
      </c>
      <c r="M47" s="91">
        <v>0.25532678097424488</v>
      </c>
      <c r="N47" s="91">
        <v>0.47971311475409828</v>
      </c>
      <c r="O47" s="91">
        <v>0.48172043010752691</v>
      </c>
      <c r="P47" s="91">
        <v>0.38183915622940012</v>
      </c>
      <c r="Q47" s="91">
        <v>0.78883109066678125</v>
      </c>
      <c r="R47" s="91">
        <v>0.70063751865081159</v>
      </c>
      <c r="S47" s="91">
        <v>0.40147297098247159</v>
      </c>
      <c r="T47" s="91">
        <v>0.14832886069773121</v>
      </c>
      <c r="U47" s="91">
        <v>0.1934613453815261</v>
      </c>
      <c r="V47" s="91">
        <v>0.1556218592964824</v>
      </c>
      <c r="W47" s="91">
        <v>0.19219796987991769</v>
      </c>
      <c r="X47" s="91">
        <v>0.55641298563065456</v>
      </c>
      <c r="Y47" s="91">
        <v>0.47421808960270501</v>
      </c>
      <c r="Z47" s="91">
        <v>0.78089436053644712</v>
      </c>
      <c r="AA47" s="91">
        <v>0.85636552081533945</v>
      </c>
      <c r="AB47" s="91">
        <v>0.58364120628920013</v>
      </c>
      <c r="AC47" s="91">
        <v>0.72175505786362504</v>
      </c>
    </row>
    <row r="48" spans="1:29" ht="15.75" customHeight="1" x14ac:dyDescent="0.25">
      <c r="A48" s="159">
        <f t="shared" si="1"/>
        <v>0.34737262788375034</v>
      </c>
      <c r="B48" s="142">
        <v>46</v>
      </c>
      <c r="C48" s="64">
        <v>10</v>
      </c>
      <c r="D48" s="85">
        <v>16</v>
      </c>
      <c r="E48" s="86">
        <v>8.2568807339449546E-2</v>
      </c>
      <c r="F48" s="87">
        <v>0.30360786189281741</v>
      </c>
      <c r="G48" s="87">
        <v>0</v>
      </c>
      <c r="H48" s="87">
        <v>0.12369505494505489</v>
      </c>
      <c r="I48" s="87">
        <v>0.1993730407523511</v>
      </c>
      <c r="J48" s="87">
        <v>0.39255525002546082</v>
      </c>
      <c r="K48" s="87">
        <v>0.29409070087036188</v>
      </c>
      <c r="L48" s="87">
        <v>0.18224861568092449</v>
      </c>
      <c r="M48" s="87">
        <v>0.2273477293923524</v>
      </c>
      <c r="N48" s="87">
        <v>0.37725409836065582</v>
      </c>
      <c r="O48" s="87">
        <v>0.41062618595825429</v>
      </c>
      <c r="P48" s="87">
        <v>0.25230718523401452</v>
      </c>
      <c r="Q48" s="87">
        <v>0.6783457289024547</v>
      </c>
      <c r="R48" s="87">
        <v>0.70194872722340285</v>
      </c>
      <c r="S48" s="87">
        <v>0.30086905287965832</v>
      </c>
      <c r="T48" s="87">
        <v>8.4654793852159058E-2</v>
      </c>
      <c r="U48" s="87">
        <v>0.1033509036144578</v>
      </c>
      <c r="V48" s="87">
        <v>0.25816582914572872</v>
      </c>
      <c r="W48" s="87">
        <v>0.21847011212101111</v>
      </c>
      <c r="X48" s="87">
        <v>0.49733901011176163</v>
      </c>
      <c r="Y48" s="87">
        <v>0.37897999436460977</v>
      </c>
      <c r="Z48" s="87">
        <v>0.69755045056479248</v>
      </c>
      <c r="AA48" s="87">
        <v>0.66699775436172049</v>
      </c>
      <c r="AB48" s="87">
        <v>0.59515422287138076</v>
      </c>
      <c r="AC48" s="151">
        <v>0.65681458662892345</v>
      </c>
    </row>
    <row r="49" spans="1:29" ht="15.75" customHeight="1" x14ac:dyDescent="0.25">
      <c r="A49" s="158">
        <f t="shared" si="1"/>
        <v>3.5306853488999902E-2</v>
      </c>
      <c r="B49" s="144">
        <v>47</v>
      </c>
      <c r="C49" s="67">
        <v>10</v>
      </c>
      <c r="D49" s="89">
        <v>17</v>
      </c>
      <c r="E49" s="90">
        <v>0</v>
      </c>
      <c r="F49" s="91">
        <v>7.0132235693970271E-2</v>
      </c>
      <c r="G49" s="91">
        <v>0</v>
      </c>
      <c r="H49" s="91">
        <v>0</v>
      </c>
      <c r="I49" s="91">
        <v>0</v>
      </c>
      <c r="J49" s="91">
        <v>5.0005092168245238E-2</v>
      </c>
      <c r="K49" s="91">
        <v>2.4072377462207969E-2</v>
      </c>
      <c r="L49" s="91">
        <v>0</v>
      </c>
      <c r="M49" s="91">
        <v>0</v>
      </c>
      <c r="N49" s="91">
        <v>1.3012295081967209E-2</v>
      </c>
      <c r="O49" s="91">
        <v>0</v>
      </c>
      <c r="P49" s="91">
        <v>0</v>
      </c>
      <c r="Q49" s="91">
        <v>0.1091526589570526</v>
      </c>
      <c r="R49" s="91">
        <v>0.1459058642673057</v>
      </c>
      <c r="S49" s="91">
        <v>3.2582118132272797E-2</v>
      </c>
      <c r="T49" s="91">
        <v>9.5958363828576084E-3</v>
      </c>
      <c r="U49" s="91">
        <v>3.6207329317269082E-2</v>
      </c>
      <c r="V49" s="91">
        <v>0</v>
      </c>
      <c r="W49" s="91">
        <v>0</v>
      </c>
      <c r="X49" s="91">
        <v>5.3219797764768491E-3</v>
      </c>
      <c r="Y49" s="91">
        <v>0</v>
      </c>
      <c r="Z49" s="91">
        <v>0.12950035960570291</v>
      </c>
      <c r="AA49" s="91">
        <v>0.12273276904473999</v>
      </c>
      <c r="AB49" s="91">
        <v>8.0333361972678069E-2</v>
      </c>
      <c r="AC49" s="91">
        <v>5.4117059362251273E-2</v>
      </c>
    </row>
    <row r="50" spans="1:29" ht="15.75" customHeight="1" x14ac:dyDescent="0.25">
      <c r="A50" s="159">
        <f t="shared" si="1"/>
        <v>0.14582896981361279</v>
      </c>
      <c r="B50" s="142">
        <v>48</v>
      </c>
      <c r="C50" s="64">
        <v>10</v>
      </c>
      <c r="D50" s="85">
        <v>18</v>
      </c>
      <c r="E50" s="86">
        <v>3.669724770642202E-2</v>
      </c>
      <c r="F50" s="87">
        <v>0.14705179019349451</v>
      </c>
      <c r="G50" s="87">
        <v>0</v>
      </c>
      <c r="H50" s="87">
        <v>0</v>
      </c>
      <c r="I50" s="87">
        <v>0</v>
      </c>
      <c r="J50" s="87">
        <v>0.1795498523271209</v>
      </c>
      <c r="K50" s="87">
        <v>0.1148419606046725</v>
      </c>
      <c r="L50" s="87">
        <v>0</v>
      </c>
      <c r="M50" s="87">
        <v>0</v>
      </c>
      <c r="N50" s="87">
        <v>0.28473360655737712</v>
      </c>
      <c r="O50" s="87">
        <v>7.4383301707779889E-2</v>
      </c>
      <c r="P50" s="87">
        <v>3.6585365853658527E-2</v>
      </c>
      <c r="Q50" s="87">
        <v>0.54778384420274284</v>
      </c>
      <c r="R50" s="87">
        <v>0.48754351856038342</v>
      </c>
      <c r="S50" s="87">
        <v>0.17009868905582559</v>
      </c>
      <c r="T50" s="87">
        <v>2.4558835488330492E-2</v>
      </c>
      <c r="U50" s="87">
        <v>0.1055471887550201</v>
      </c>
      <c r="V50" s="87">
        <v>0</v>
      </c>
      <c r="W50" s="87">
        <v>0</v>
      </c>
      <c r="X50" s="87">
        <v>1.8893028206492819E-2</v>
      </c>
      <c r="Y50" s="87">
        <v>0</v>
      </c>
      <c r="Z50" s="87">
        <v>0.23746668358928799</v>
      </c>
      <c r="AA50" s="87">
        <v>0.35951805147693899</v>
      </c>
      <c r="AB50" s="87">
        <v>0.39161439986253122</v>
      </c>
      <c r="AC50" s="151">
        <v>0.42885688119224052</v>
      </c>
    </row>
    <row r="51" spans="1:29" ht="15.75" customHeight="1" x14ac:dyDescent="0.25">
      <c r="A51" s="158">
        <f t="shared" si="1"/>
        <v>0.14332615989338657</v>
      </c>
      <c r="B51" s="144">
        <v>49</v>
      </c>
      <c r="C51" s="67">
        <v>10</v>
      </c>
      <c r="D51" s="89">
        <v>19</v>
      </c>
      <c r="E51" s="90">
        <v>0</v>
      </c>
      <c r="F51" s="91">
        <v>0.14173488753097291</v>
      </c>
      <c r="G51" s="91">
        <v>0</v>
      </c>
      <c r="H51" s="91">
        <v>0</v>
      </c>
      <c r="I51" s="91">
        <v>0</v>
      </c>
      <c r="J51" s="91">
        <v>0.16959466340767901</v>
      </c>
      <c r="K51" s="91">
        <v>0.11250572606504811</v>
      </c>
      <c r="L51" s="91">
        <v>0</v>
      </c>
      <c r="M51" s="91">
        <v>0</v>
      </c>
      <c r="N51" s="91">
        <v>0.28719262295081971</v>
      </c>
      <c r="O51" s="91">
        <v>6.4516129032258063E-2</v>
      </c>
      <c r="P51" s="91">
        <v>4.3342122610415292E-2</v>
      </c>
      <c r="Q51" s="91">
        <v>0.51364945617127378</v>
      </c>
      <c r="R51" s="91">
        <v>0.48636795225392232</v>
      </c>
      <c r="S51" s="91">
        <v>0.14879952864928561</v>
      </c>
      <c r="T51" s="91">
        <v>2.415223225176872E-2</v>
      </c>
      <c r="U51" s="91">
        <v>0.1216114457831325</v>
      </c>
      <c r="V51" s="91">
        <v>0</v>
      </c>
      <c r="W51" s="91">
        <v>0</v>
      </c>
      <c r="X51" s="91">
        <v>1.4369345396487491E-2</v>
      </c>
      <c r="Y51" s="91">
        <v>2.7331642716258101E-2</v>
      </c>
      <c r="Z51" s="91">
        <v>0.24808562846384899</v>
      </c>
      <c r="AA51" s="91">
        <v>0.34954223527379508</v>
      </c>
      <c r="AB51" s="91">
        <v>0.36944754704012372</v>
      </c>
      <c r="AC51" s="91">
        <v>0.46091083173757391</v>
      </c>
    </row>
    <row r="52" spans="1:29" ht="15.75" customHeight="1" x14ac:dyDescent="0.25">
      <c r="A52" s="159">
        <f t="shared" si="1"/>
        <v>0.93308697148602382</v>
      </c>
      <c r="B52" s="142">
        <v>50</v>
      </c>
      <c r="C52" s="64">
        <v>11</v>
      </c>
      <c r="D52" s="85">
        <v>0</v>
      </c>
      <c r="E52" s="86">
        <v>0</v>
      </c>
      <c r="F52" s="87">
        <v>1.06217977745328</v>
      </c>
      <c r="G52" s="87">
        <v>0</v>
      </c>
      <c r="H52" s="87">
        <v>0.34162087912087907</v>
      </c>
      <c r="I52" s="87">
        <v>0.26288883530262841</v>
      </c>
      <c r="J52" s="87">
        <v>0.52892351563295648</v>
      </c>
      <c r="K52" s="87">
        <v>0.44573980760421439</v>
      </c>
      <c r="L52" s="87">
        <v>1.5189390899606769</v>
      </c>
      <c r="M52" s="87">
        <v>1.243465576201066</v>
      </c>
      <c r="N52" s="87">
        <v>0.68801229508196726</v>
      </c>
      <c r="O52" s="87">
        <v>1.531435800126502</v>
      </c>
      <c r="P52" s="87">
        <v>1.2452208305866841</v>
      </c>
      <c r="Q52" s="87">
        <v>1.233566914578049</v>
      </c>
      <c r="R52" s="87">
        <v>1.439074015463218</v>
      </c>
      <c r="S52" s="87">
        <v>0.70322580645161292</v>
      </c>
      <c r="T52" s="87">
        <v>1.1049849556802469</v>
      </c>
      <c r="U52" s="87">
        <v>0.85002510040160639</v>
      </c>
      <c r="V52" s="87">
        <v>0.87620393634840876</v>
      </c>
      <c r="W52" s="87">
        <v>1.2711470841902739</v>
      </c>
      <c r="X52" s="87">
        <v>0.9220329962746141</v>
      </c>
      <c r="Y52" s="87">
        <v>0.55395886165116937</v>
      </c>
      <c r="Z52" s="87">
        <v>1.912213901933409</v>
      </c>
      <c r="AA52" s="87">
        <v>1.850492313007428</v>
      </c>
      <c r="AB52" s="87">
        <v>0.75006443852564653</v>
      </c>
      <c r="AC52" s="151">
        <v>0.99175755557405709</v>
      </c>
    </row>
    <row r="53" spans="1:29" ht="15.75" customHeight="1" x14ac:dyDescent="0.25">
      <c r="A53" s="158">
        <f t="shared" si="1"/>
        <v>0.2705798488608368</v>
      </c>
      <c r="B53" s="144">
        <v>51</v>
      </c>
      <c r="C53" s="67">
        <v>11</v>
      </c>
      <c r="D53" s="89">
        <v>1</v>
      </c>
      <c r="E53" s="90">
        <v>0</v>
      </c>
      <c r="F53" s="91">
        <v>0.26751397912924912</v>
      </c>
      <c r="G53" s="91">
        <v>0</v>
      </c>
      <c r="H53" s="91">
        <v>9.7390109890109891E-2</v>
      </c>
      <c r="I53" s="91">
        <v>9.5201350373764163E-2</v>
      </c>
      <c r="J53" s="91">
        <v>0.14594154190854469</v>
      </c>
      <c r="K53" s="91">
        <v>0.1156436097114063</v>
      </c>
      <c r="L53" s="91">
        <v>0.68188748896557261</v>
      </c>
      <c r="M53" s="91">
        <v>0.37362795035511881</v>
      </c>
      <c r="N53" s="91">
        <v>0.31352459016393441</v>
      </c>
      <c r="O53" s="91">
        <v>0.5597722960151803</v>
      </c>
      <c r="P53" s="91">
        <v>0.35135135135135143</v>
      </c>
      <c r="Q53" s="91">
        <v>0.38540905378100682</v>
      </c>
      <c r="R53" s="91">
        <v>0.52954740697201252</v>
      </c>
      <c r="S53" s="91">
        <v>0.14600088378258949</v>
      </c>
      <c r="T53" s="91">
        <v>0.34951614214849153</v>
      </c>
      <c r="U53" s="91">
        <v>0.2515687751004016</v>
      </c>
      <c r="V53" s="91">
        <v>0.1789677554438861</v>
      </c>
      <c r="W53" s="91">
        <v>0.23425993498308231</v>
      </c>
      <c r="X53" s="91">
        <v>0.16604576902607771</v>
      </c>
      <c r="Y53" s="91">
        <v>0.1307410538179769</v>
      </c>
      <c r="Z53" s="91">
        <v>0.42996150103651049</v>
      </c>
      <c r="AA53" s="91">
        <v>0.45823976507168768</v>
      </c>
      <c r="AB53" s="91">
        <v>0.1670246584758141</v>
      </c>
      <c r="AC53" s="91">
        <v>0.33535925401715089</v>
      </c>
    </row>
    <row r="54" spans="1:29" ht="15.75" customHeight="1" x14ac:dyDescent="0.25">
      <c r="A54" s="159">
        <f t="shared" si="1"/>
        <v>0.30578456789584457</v>
      </c>
      <c r="B54" s="142">
        <v>52</v>
      </c>
      <c r="C54" s="64">
        <v>12</v>
      </c>
      <c r="D54" s="85">
        <v>0</v>
      </c>
      <c r="E54" s="86">
        <v>0</v>
      </c>
      <c r="F54" s="87">
        <v>0.28226393206575662</v>
      </c>
      <c r="G54" s="87">
        <v>0</v>
      </c>
      <c r="H54" s="87">
        <v>0.17486263736263741</v>
      </c>
      <c r="I54" s="87">
        <v>0.24465878948637571</v>
      </c>
      <c r="J54" s="87">
        <v>9.7616865261228231E-2</v>
      </c>
      <c r="K54" s="87">
        <v>0.120774163994503</v>
      </c>
      <c r="L54" s="87">
        <v>0.60873926651151589</v>
      </c>
      <c r="M54" s="87">
        <v>0.30549776406724538</v>
      </c>
      <c r="N54" s="87">
        <v>0.33903688524590159</v>
      </c>
      <c r="O54" s="87">
        <v>0.58583175205566096</v>
      </c>
      <c r="P54" s="87">
        <v>0.32201713909030982</v>
      </c>
      <c r="Q54" s="87">
        <v>0.52572976226301538</v>
      </c>
      <c r="R54" s="87">
        <v>0.61206311886783926</v>
      </c>
      <c r="S54" s="87">
        <v>0.23325968478420969</v>
      </c>
      <c r="T54" s="87">
        <v>0.36521102707977549</v>
      </c>
      <c r="U54" s="87">
        <v>0.19810491967871491</v>
      </c>
      <c r="V54" s="87">
        <v>0.26177763819095479</v>
      </c>
      <c r="W54" s="87">
        <v>0.19179990711868911</v>
      </c>
      <c r="X54" s="87">
        <v>0.44199042043640241</v>
      </c>
      <c r="Y54" s="87">
        <v>0.26739926739926739</v>
      </c>
      <c r="Z54" s="87">
        <v>0.48529847273342641</v>
      </c>
      <c r="AA54" s="87">
        <v>0.51835377439972363</v>
      </c>
      <c r="AB54" s="87">
        <v>0.17475728155339809</v>
      </c>
      <c r="AC54" s="151">
        <v>0.28756972774956291</v>
      </c>
    </row>
    <row r="55" spans="1:29" ht="15.75" customHeight="1" x14ac:dyDescent="0.25">
      <c r="A55" s="158">
        <f t="shared" si="1"/>
        <v>0.28521067655614241</v>
      </c>
      <c r="B55" s="144">
        <v>53</v>
      </c>
      <c r="C55" s="67">
        <v>12</v>
      </c>
      <c r="D55" s="89">
        <v>1</v>
      </c>
      <c r="E55" s="90">
        <v>0</v>
      </c>
      <c r="F55" s="91">
        <v>0.26946266211465181</v>
      </c>
      <c r="G55" s="91">
        <v>0</v>
      </c>
      <c r="H55" s="91">
        <v>0.1022664835164835</v>
      </c>
      <c r="I55" s="91">
        <v>0.23303592958765371</v>
      </c>
      <c r="J55" s="91">
        <v>9.5605458804358889E-2</v>
      </c>
      <c r="K55" s="91">
        <v>0.1150022904260192</v>
      </c>
      <c r="L55" s="91">
        <v>0.56833319958269801</v>
      </c>
      <c r="M55" s="91">
        <v>0.29160389315350221</v>
      </c>
      <c r="N55" s="91">
        <v>0.2913934426229508</v>
      </c>
      <c r="O55" s="91">
        <v>0.55306767868437701</v>
      </c>
      <c r="P55" s="91">
        <v>0.27488464073829932</v>
      </c>
      <c r="Q55" s="91">
        <v>0.5171746700485792</v>
      </c>
      <c r="R55" s="91">
        <v>0.61102319482750822</v>
      </c>
      <c r="S55" s="91">
        <v>0.22321402268375309</v>
      </c>
      <c r="T55" s="91">
        <v>0.36659347808408549</v>
      </c>
      <c r="U55" s="91">
        <v>0.19446536144578311</v>
      </c>
      <c r="V55" s="91">
        <v>0.2257118927973199</v>
      </c>
      <c r="W55" s="91">
        <v>0.19790353612419559</v>
      </c>
      <c r="X55" s="91">
        <v>0.44332091538052149</v>
      </c>
      <c r="Y55" s="91">
        <v>0.21639898562975479</v>
      </c>
      <c r="Z55" s="91">
        <v>0.44553031264542869</v>
      </c>
      <c r="AA55" s="91">
        <v>0.51334427362238733</v>
      </c>
      <c r="AB55" s="91">
        <v>0.14881003522639399</v>
      </c>
      <c r="AC55" s="91">
        <v>0.2321205561568562</v>
      </c>
    </row>
    <row r="56" spans="1:29" ht="15.75" customHeight="1" x14ac:dyDescent="0.25">
      <c r="A56" s="159">
        <f t="shared" si="1"/>
        <v>0.8872123143332048</v>
      </c>
      <c r="B56" s="142">
        <v>54</v>
      </c>
      <c r="C56" s="64">
        <v>12</v>
      </c>
      <c r="D56" s="85">
        <v>2</v>
      </c>
      <c r="E56" s="86">
        <v>0</v>
      </c>
      <c r="F56" s="87">
        <v>0.75859226734098895</v>
      </c>
      <c r="G56" s="87">
        <v>0</v>
      </c>
      <c r="H56" s="87">
        <v>0.731043956043956</v>
      </c>
      <c r="I56" s="87">
        <v>0.63173378345792142</v>
      </c>
      <c r="J56" s="87">
        <v>0.37699867603625631</v>
      </c>
      <c r="K56" s="87">
        <v>0.34803023362345398</v>
      </c>
      <c r="L56" s="87">
        <v>1.603161865018859</v>
      </c>
      <c r="M56" s="87">
        <v>1.042877298706268</v>
      </c>
      <c r="N56" s="87">
        <v>1.21577868852459</v>
      </c>
      <c r="O56" s="87">
        <v>1.544086021505376</v>
      </c>
      <c r="P56" s="87">
        <v>1.302900461437047</v>
      </c>
      <c r="Q56" s="87">
        <v>0.98327672928936849</v>
      </c>
      <c r="R56" s="87">
        <v>1.0755527422344799</v>
      </c>
      <c r="S56" s="87">
        <v>0.56847842097510681</v>
      </c>
      <c r="T56" s="87">
        <v>0.97056192567292832</v>
      </c>
      <c r="U56" s="87">
        <v>0.64897088353413657</v>
      </c>
      <c r="V56" s="87">
        <v>1.009840871021775</v>
      </c>
      <c r="W56" s="87">
        <v>1.246002786439329</v>
      </c>
      <c r="X56" s="87">
        <v>1.1979776476849391</v>
      </c>
      <c r="Y56" s="87">
        <v>0.70245139475908702</v>
      </c>
      <c r="Z56" s="87">
        <v>1.3700977281380891</v>
      </c>
      <c r="AA56" s="87">
        <v>1.4722750043185351</v>
      </c>
      <c r="AB56" s="87">
        <v>0.63063837099407161</v>
      </c>
      <c r="AC56" s="151">
        <v>0.74898010157355754</v>
      </c>
    </row>
    <row r="57" spans="1:29" ht="15.75" customHeight="1" x14ac:dyDescent="0.25">
      <c r="A57" s="158">
        <f t="shared" si="1"/>
        <v>0.83970240912874006</v>
      </c>
      <c r="B57" s="144">
        <v>55</v>
      </c>
      <c r="C57" s="67">
        <v>12</v>
      </c>
      <c r="D57" s="89">
        <v>3</v>
      </c>
      <c r="E57" s="90">
        <v>0</v>
      </c>
      <c r="F57" s="91">
        <v>0.75408434795439161</v>
      </c>
      <c r="G57" s="91">
        <v>0</v>
      </c>
      <c r="H57" s="91">
        <v>0.43894230769230769</v>
      </c>
      <c r="I57" s="91">
        <v>0.53537496985772848</v>
      </c>
      <c r="J57" s="91">
        <v>0.38848151542926979</v>
      </c>
      <c r="K57" s="91">
        <v>0.34947320201557491</v>
      </c>
      <c r="L57" s="91">
        <v>1.4866383115319799</v>
      </c>
      <c r="M57" s="91">
        <v>1.033072673792955</v>
      </c>
      <c r="N57" s="91">
        <v>1.1021516393442621</v>
      </c>
      <c r="O57" s="91">
        <v>1.4918406072106261</v>
      </c>
      <c r="P57" s="91">
        <v>1.212920237310481</v>
      </c>
      <c r="Q57" s="91">
        <v>0.98048235243540693</v>
      </c>
      <c r="R57" s="91">
        <v>1.06479178912149</v>
      </c>
      <c r="S57" s="91">
        <v>0.53745765208425389</v>
      </c>
      <c r="T57" s="91">
        <v>0.91745954297796206</v>
      </c>
      <c r="U57" s="91">
        <v>0.63428714859437751</v>
      </c>
      <c r="V57" s="91">
        <v>0.95095268006700162</v>
      </c>
      <c r="W57" s="91">
        <v>1.206395541697074</v>
      </c>
      <c r="X57" s="91">
        <v>1.174827035657265</v>
      </c>
      <c r="Y57" s="91">
        <v>0.55649478726401802</v>
      </c>
      <c r="Z57" s="91">
        <v>1.3023649363286369</v>
      </c>
      <c r="AA57" s="91">
        <v>1.519087925375713</v>
      </c>
      <c r="AB57" s="91">
        <v>0.59584156714494374</v>
      </c>
      <c r="AC57" s="91">
        <v>0.75913745733078009</v>
      </c>
    </row>
    <row r="58" spans="1:29" ht="15.75" customHeight="1" x14ac:dyDescent="0.25">
      <c r="A58" s="159">
        <f t="shared" si="1"/>
        <v>0.55964912104116737</v>
      </c>
      <c r="B58" s="142">
        <v>56</v>
      </c>
      <c r="C58" s="64">
        <v>13</v>
      </c>
      <c r="D58" s="85">
        <v>0</v>
      </c>
      <c r="E58" s="86">
        <v>0</v>
      </c>
      <c r="F58" s="87">
        <v>0.44360267218878308</v>
      </c>
      <c r="G58" s="87">
        <v>0</v>
      </c>
      <c r="H58" s="87">
        <v>2.8571428571428571E-2</v>
      </c>
      <c r="I58" s="87">
        <v>5.7873161321437182E-2</v>
      </c>
      <c r="J58" s="87">
        <v>0.1371830125267339</v>
      </c>
      <c r="K58" s="87">
        <v>0.121873568483738</v>
      </c>
      <c r="L58" s="87">
        <v>0.18505737902255029</v>
      </c>
      <c r="M58" s="87">
        <v>0.55762010665518813</v>
      </c>
      <c r="N58" s="87">
        <v>0.82295081967213113</v>
      </c>
      <c r="O58" s="87">
        <v>1.171790006325111</v>
      </c>
      <c r="P58" s="87">
        <v>1.1661173368490441</v>
      </c>
      <c r="Q58" s="87">
        <v>0.46807961824513128</v>
      </c>
      <c r="R58" s="87">
        <v>0.62589863001311208</v>
      </c>
      <c r="S58" s="87">
        <v>0.40783620562674922</v>
      </c>
      <c r="T58" s="87">
        <v>0.62551841912661621</v>
      </c>
      <c r="U58" s="87">
        <v>0.62681977911646591</v>
      </c>
      <c r="V58" s="87">
        <v>0.58956239530988275</v>
      </c>
      <c r="W58" s="87">
        <v>1.1731573011344789</v>
      </c>
      <c r="X58" s="87">
        <v>1.0164981373070781</v>
      </c>
      <c r="Y58" s="87">
        <v>1.1017187940264861</v>
      </c>
      <c r="Z58" s="87">
        <v>0.72919575242205015</v>
      </c>
      <c r="AA58" s="87">
        <v>0.77785455173605111</v>
      </c>
      <c r="AB58" s="87">
        <v>0.45459231892774288</v>
      </c>
      <c r="AC58" s="151">
        <v>0.70185663142119725</v>
      </c>
    </row>
    <row r="59" spans="1:29" ht="15.75" customHeight="1" x14ac:dyDescent="0.25">
      <c r="A59" s="158">
        <f t="shared" si="1"/>
        <v>0.59485594981135059</v>
      </c>
      <c r="B59" s="144">
        <v>57</v>
      </c>
      <c r="C59" s="67">
        <v>13</v>
      </c>
      <c r="D59" s="89">
        <v>1</v>
      </c>
      <c r="E59" s="90">
        <v>0</v>
      </c>
      <c r="F59" s="91">
        <v>0.53479900072757613</v>
      </c>
      <c r="G59" s="91">
        <v>2.4548736462093861E-2</v>
      </c>
      <c r="H59" s="91">
        <v>0.1607142857142857</v>
      </c>
      <c r="I59" s="91">
        <v>0.24489992765854829</v>
      </c>
      <c r="J59" s="91">
        <v>0.29766269477543539</v>
      </c>
      <c r="K59" s="91">
        <v>0.20522217132386619</v>
      </c>
      <c r="L59" s="91">
        <v>0.95971430864296603</v>
      </c>
      <c r="M59" s="91">
        <v>0.91163880718368129</v>
      </c>
      <c r="N59" s="91">
        <v>0.37295081967213117</v>
      </c>
      <c r="O59" s="91">
        <v>1.118026565464896</v>
      </c>
      <c r="P59" s="91">
        <v>1.148978246539222</v>
      </c>
      <c r="Q59" s="91">
        <v>0.24839860711061429</v>
      </c>
      <c r="R59" s="91">
        <v>0.36551069313197992</v>
      </c>
      <c r="S59" s="91">
        <v>0.34847547503314191</v>
      </c>
      <c r="T59" s="91">
        <v>0</v>
      </c>
      <c r="U59" s="91">
        <v>0</v>
      </c>
      <c r="V59" s="91">
        <v>1.491363065326633</v>
      </c>
      <c r="W59" s="91">
        <v>1.880912890599084</v>
      </c>
      <c r="X59" s="91">
        <v>1.1269292176689729</v>
      </c>
      <c r="Y59" s="91">
        <v>1.121724429416737</v>
      </c>
      <c r="Z59" s="91">
        <v>0.51465922071328851</v>
      </c>
      <c r="AA59" s="91">
        <v>0.5973397823458283</v>
      </c>
      <c r="AB59" s="91">
        <v>0.61646189535183438</v>
      </c>
      <c r="AC59" s="91">
        <v>0.58046790442094742</v>
      </c>
    </row>
    <row r="60" spans="1:29" ht="15.75" customHeight="1" x14ac:dyDescent="0.25">
      <c r="A60" s="159">
        <f t="shared" si="1"/>
        <v>0.57839748121519763</v>
      </c>
      <c r="B60" s="142">
        <v>58</v>
      </c>
      <c r="C60" s="64">
        <v>13</v>
      </c>
      <c r="D60" s="85">
        <v>2</v>
      </c>
      <c r="E60" s="86">
        <v>0</v>
      </c>
      <c r="F60" s="87">
        <v>0.45623095200541358</v>
      </c>
      <c r="G60" s="87">
        <v>2.4548736462093861E-2</v>
      </c>
      <c r="H60" s="87">
        <v>2.3351648351648348E-2</v>
      </c>
      <c r="I60" s="87">
        <v>7.1955630576320234E-2</v>
      </c>
      <c r="J60" s="87">
        <v>0.15459822792545069</v>
      </c>
      <c r="K60" s="87">
        <v>0.12579019697663771</v>
      </c>
      <c r="L60" s="87">
        <v>0.1949281759088356</v>
      </c>
      <c r="M60" s="87">
        <v>0.56940957027046413</v>
      </c>
      <c r="N60" s="87">
        <v>0.92315573770491799</v>
      </c>
      <c r="O60" s="87">
        <v>1.1359898798228969</v>
      </c>
      <c r="P60" s="87">
        <v>1.229070533948583</v>
      </c>
      <c r="Q60" s="87">
        <v>0.47697863376467048</v>
      </c>
      <c r="R60" s="87">
        <v>0.6372925803680427</v>
      </c>
      <c r="S60" s="87">
        <v>0.44810723228752392</v>
      </c>
      <c r="T60" s="87">
        <v>0.61055542002114338</v>
      </c>
      <c r="U60" s="87">
        <v>0.64947289156626509</v>
      </c>
      <c r="V60" s="87">
        <v>0.61013400335008372</v>
      </c>
      <c r="W60" s="87">
        <v>1.2049359782392359</v>
      </c>
      <c r="X60" s="87">
        <v>1.0284725918041511</v>
      </c>
      <c r="Y60" s="87">
        <v>1.156382079459003</v>
      </c>
      <c r="Z60" s="87">
        <v>0.7487413800397682</v>
      </c>
      <c r="AA60" s="87">
        <v>0.80074278804629473</v>
      </c>
      <c r="AB60" s="87">
        <v>0.47332245038233522</v>
      </c>
      <c r="AC60" s="151">
        <v>0.70576971109816</v>
      </c>
    </row>
    <row r="61" spans="1:29" ht="15.75" customHeight="1" x14ac:dyDescent="0.25">
      <c r="A61" s="158">
        <f t="shared" si="1"/>
        <v>0.10265343224210677</v>
      </c>
      <c r="B61" s="144">
        <v>59</v>
      </c>
      <c r="C61" s="67">
        <v>13</v>
      </c>
      <c r="D61" s="89">
        <v>3</v>
      </c>
      <c r="E61" s="90">
        <v>0</v>
      </c>
      <c r="F61" s="91">
        <v>0.58132825895605544</v>
      </c>
      <c r="G61" s="91">
        <v>0</v>
      </c>
      <c r="H61" s="91">
        <v>0</v>
      </c>
      <c r="I61" s="91">
        <v>0</v>
      </c>
      <c r="J61" s="91">
        <v>0</v>
      </c>
      <c r="K61" s="91">
        <v>3.5272560696289509E-3</v>
      </c>
      <c r="L61" s="91">
        <v>1.4324693042291951E-2</v>
      </c>
      <c r="M61" s="91">
        <v>0.16144151899945</v>
      </c>
      <c r="N61" s="91">
        <v>0.67991803278688523</v>
      </c>
      <c r="O61" s="91">
        <v>0.85072738772928524</v>
      </c>
      <c r="P61" s="91">
        <v>0</v>
      </c>
      <c r="Q61" s="91">
        <v>0</v>
      </c>
      <c r="R61" s="91">
        <v>0</v>
      </c>
      <c r="S61" s="91">
        <v>2.7691854470466931E-2</v>
      </c>
      <c r="T61" s="91">
        <v>0</v>
      </c>
      <c r="U61" s="91">
        <v>0</v>
      </c>
      <c r="V61" s="91">
        <v>0</v>
      </c>
      <c r="W61" s="91">
        <v>0</v>
      </c>
      <c r="X61" s="91">
        <v>1.4901543374135179E-2</v>
      </c>
      <c r="Y61" s="91">
        <v>0.2282333051563821</v>
      </c>
      <c r="Z61" s="91">
        <v>1.607649024833947E-3</v>
      </c>
      <c r="AA61" s="91">
        <v>2.6343064432544478E-3</v>
      </c>
      <c r="AB61" s="91">
        <v>0</v>
      </c>
      <c r="AC61" s="91">
        <v>0</v>
      </c>
    </row>
    <row r="62" spans="1:29" ht="15.75" customHeight="1" x14ac:dyDescent="0.25">
      <c r="A62" s="159">
        <f t="shared" si="1"/>
        <v>0.82093240035243698</v>
      </c>
      <c r="B62" s="142">
        <v>60</v>
      </c>
      <c r="C62" s="64">
        <v>14</v>
      </c>
      <c r="D62" s="85">
        <v>0</v>
      </c>
      <c r="E62" s="86">
        <v>0</v>
      </c>
      <c r="F62" s="87">
        <v>0.86692479508300979</v>
      </c>
      <c r="G62" s="87">
        <v>0</v>
      </c>
      <c r="H62" s="87">
        <v>9.6428571428571433E-2</v>
      </c>
      <c r="I62" s="87">
        <v>7.4463467566915839E-2</v>
      </c>
      <c r="J62" s="87">
        <v>0.33534473979020268</v>
      </c>
      <c r="K62" s="87">
        <v>0.26770499312872192</v>
      </c>
      <c r="L62" s="87">
        <v>0.6470588235294118</v>
      </c>
      <c r="M62" s="87">
        <v>0.82751034268359758</v>
      </c>
      <c r="N62" s="87">
        <v>0.22858606557377051</v>
      </c>
      <c r="O62" s="87">
        <v>1.2497153700189749</v>
      </c>
      <c r="P62" s="87">
        <v>1.0566908371786421</v>
      </c>
      <c r="Q62" s="87">
        <v>1.649714113752633</v>
      </c>
      <c r="R62" s="87">
        <v>1.847402450603608</v>
      </c>
      <c r="S62" s="87">
        <v>0.55825600235675354</v>
      </c>
      <c r="T62" s="87">
        <v>0.4270960396844759</v>
      </c>
      <c r="U62" s="87">
        <v>0.56362951807228912</v>
      </c>
      <c r="V62" s="87">
        <v>0.68394053601340032</v>
      </c>
      <c r="W62" s="87">
        <v>0.84926690108140379</v>
      </c>
      <c r="X62" s="87">
        <v>0.53299627461415644</v>
      </c>
      <c r="Y62" s="87">
        <v>0.18765849535080301</v>
      </c>
      <c r="Z62" s="87">
        <v>2.4010238185895001</v>
      </c>
      <c r="AA62" s="87">
        <v>2.1809034375539822</v>
      </c>
      <c r="AB62" s="87">
        <v>1.6742847323653229</v>
      </c>
      <c r="AC62" s="151">
        <v>1.3167096827907749</v>
      </c>
    </row>
    <row r="63" spans="1:29" ht="15.75" customHeight="1" x14ac:dyDescent="0.25">
      <c r="A63" s="158">
        <f t="shared" si="1"/>
        <v>0.23159526636300662</v>
      </c>
      <c r="B63" s="144">
        <v>61</v>
      </c>
      <c r="C63" s="67">
        <v>14</v>
      </c>
      <c r="D63" s="89">
        <v>1</v>
      </c>
      <c r="E63" s="90">
        <v>0</v>
      </c>
      <c r="F63" s="91">
        <v>0.20692164055702819</v>
      </c>
      <c r="G63" s="91">
        <v>0</v>
      </c>
      <c r="H63" s="91">
        <v>3.090659340659341E-3</v>
      </c>
      <c r="I63" s="91">
        <v>8.343380757173861E-3</v>
      </c>
      <c r="J63" s="91">
        <v>0.2351308687239026</v>
      </c>
      <c r="K63" s="91">
        <v>6.9468621163536415E-2</v>
      </c>
      <c r="L63" s="91">
        <v>0.15191397159136499</v>
      </c>
      <c r="M63" s="91">
        <v>0.18167252552789531</v>
      </c>
      <c r="N63" s="91">
        <v>0.12459016393442621</v>
      </c>
      <c r="O63" s="91">
        <v>0.61189120809614173</v>
      </c>
      <c r="P63" s="91">
        <v>0.42172050098879371</v>
      </c>
      <c r="Q63" s="91">
        <v>0.37285585314474867</v>
      </c>
      <c r="R63" s="91">
        <v>0.40122982321291312</v>
      </c>
      <c r="S63" s="91">
        <v>9.7510679039622919E-2</v>
      </c>
      <c r="T63" s="91">
        <v>0.21460518825729849</v>
      </c>
      <c r="U63" s="91">
        <v>0.15505773092369479</v>
      </c>
      <c r="V63" s="91">
        <v>7.1503350083752096E-2</v>
      </c>
      <c r="W63" s="91">
        <v>0.151794599615206</v>
      </c>
      <c r="X63" s="91">
        <v>0.26290580095795629</v>
      </c>
      <c r="Y63" s="91">
        <v>0.15610030994646379</v>
      </c>
      <c r="Z63" s="91">
        <v>0.56348098320429829</v>
      </c>
      <c r="AA63" s="91">
        <v>0.48553290723786491</v>
      </c>
      <c r="AB63" s="91">
        <v>0.44892172867084801</v>
      </c>
      <c r="AC63" s="91">
        <v>0.39363916409957539</v>
      </c>
    </row>
    <row r="64" spans="1:29" ht="15.75" customHeight="1" x14ac:dyDescent="0.25">
      <c r="A64" s="159">
        <f t="shared" si="1"/>
        <v>0.45252498171289829</v>
      </c>
      <c r="B64" s="142">
        <v>62</v>
      </c>
      <c r="C64" s="64">
        <v>14</v>
      </c>
      <c r="D64" s="85">
        <v>2</v>
      </c>
      <c r="E64" s="86">
        <v>0</v>
      </c>
      <c r="F64" s="87">
        <v>0.34935357657103028</v>
      </c>
      <c r="G64" s="87">
        <v>0</v>
      </c>
      <c r="H64" s="87">
        <v>6.0645604395604402E-2</v>
      </c>
      <c r="I64" s="87">
        <v>5.4497226911020017E-3</v>
      </c>
      <c r="J64" s="87">
        <v>0.29707709542723287</v>
      </c>
      <c r="K64" s="87">
        <v>0.2074438845625286</v>
      </c>
      <c r="L64" s="87">
        <v>0.29692641040044943</v>
      </c>
      <c r="M64" s="87">
        <v>0.31458497740153518</v>
      </c>
      <c r="N64" s="87">
        <v>0.21649590163934429</v>
      </c>
      <c r="O64" s="87">
        <v>0.75572422517394056</v>
      </c>
      <c r="P64" s="87">
        <v>0.4411667765326302</v>
      </c>
      <c r="Q64" s="87">
        <v>0.83379906280899363</v>
      </c>
      <c r="R64" s="87">
        <v>0.97888502057241034</v>
      </c>
      <c r="S64" s="87">
        <v>0.47579908675799087</v>
      </c>
      <c r="T64" s="87">
        <v>0.1128730584695454</v>
      </c>
      <c r="U64" s="87">
        <v>0.37054467871485941</v>
      </c>
      <c r="V64" s="87">
        <v>0.20985134003350081</v>
      </c>
      <c r="W64" s="87">
        <v>0.26875870762290188</v>
      </c>
      <c r="X64" s="87">
        <v>0.55614688664183076</v>
      </c>
      <c r="Y64" s="87">
        <v>0.19442096365173289</v>
      </c>
      <c r="Z64" s="87">
        <v>1.3955239666624359</v>
      </c>
      <c r="AA64" s="87">
        <v>1.3639229573328731</v>
      </c>
      <c r="AB64" s="87">
        <v>0.97164704871552543</v>
      </c>
      <c r="AC64" s="151">
        <v>0.63608359004246107</v>
      </c>
    </row>
    <row r="65" spans="1:29" ht="15.75" customHeight="1" x14ac:dyDescent="0.25">
      <c r="A65" s="158">
        <f t="shared" si="1"/>
        <v>4.5682012852248641E-2</v>
      </c>
      <c r="B65" s="144">
        <v>63</v>
      </c>
      <c r="C65" s="67">
        <v>15</v>
      </c>
      <c r="D65" s="89">
        <v>0</v>
      </c>
      <c r="E65" s="90">
        <v>0</v>
      </c>
      <c r="F65" s="91">
        <v>4.2260472263067117E-2</v>
      </c>
      <c r="G65" s="91">
        <v>0</v>
      </c>
      <c r="H65" s="91">
        <v>2.005494505494506E-2</v>
      </c>
      <c r="I65" s="91">
        <v>4.0559440559440559E-2</v>
      </c>
      <c r="J65" s="91">
        <v>1.5836643242692738E-2</v>
      </c>
      <c r="K65" s="91">
        <v>1.2093449381584969E-2</v>
      </c>
      <c r="L65" s="91">
        <v>9.5016451328143806E-2</v>
      </c>
      <c r="M65" s="91">
        <v>5.6508118707702608E-2</v>
      </c>
      <c r="N65" s="91">
        <v>2.366803278688525E-2</v>
      </c>
      <c r="O65" s="91">
        <v>0.12624920936116379</v>
      </c>
      <c r="P65" s="91">
        <v>0.1025049439683586</v>
      </c>
      <c r="Q65" s="91">
        <v>6.7365977387042683E-2</v>
      </c>
      <c r="R65" s="91">
        <v>0.1050323280734277</v>
      </c>
      <c r="S65" s="91">
        <v>1.7852408307556342E-2</v>
      </c>
      <c r="T65" s="91">
        <v>3.12271285679434E-2</v>
      </c>
      <c r="U65" s="91">
        <v>3.03714859437751E-2</v>
      </c>
      <c r="V65" s="91">
        <v>6.1871859296482409E-2</v>
      </c>
      <c r="W65" s="91">
        <v>6.2363165925827642E-2</v>
      </c>
      <c r="X65" s="91">
        <v>7.9829696647152736E-3</v>
      </c>
      <c r="Y65" s="91">
        <v>1.352493660185968E-2</v>
      </c>
      <c r="Z65" s="91">
        <v>8.8293776706011767E-2</v>
      </c>
      <c r="AA65" s="91">
        <v>7.2551390568319232E-2</v>
      </c>
      <c r="AB65" s="91">
        <v>1.847237735200619E-2</v>
      </c>
      <c r="AC65" s="91">
        <v>3.0388810257264171E-2</v>
      </c>
    </row>
    <row r="66" spans="1:29" ht="15.75" customHeight="1" x14ac:dyDescent="0.25">
      <c r="A66" s="159">
        <f t="shared" si="1"/>
        <v>0.2501116225451146</v>
      </c>
      <c r="B66" s="142">
        <v>64</v>
      </c>
      <c r="C66" s="64">
        <v>16</v>
      </c>
      <c r="D66" s="85">
        <v>0</v>
      </c>
      <c r="E66" s="86">
        <v>0</v>
      </c>
      <c r="F66" s="87">
        <v>0.34705891331667882</v>
      </c>
      <c r="G66" s="87">
        <v>0</v>
      </c>
      <c r="H66" s="87">
        <v>4.8214285714285723E-2</v>
      </c>
      <c r="I66" s="87">
        <v>1.9001687967205211E-2</v>
      </c>
      <c r="J66" s="87">
        <v>0.18884305937468171</v>
      </c>
      <c r="K66" s="87">
        <v>0.1445716903344022</v>
      </c>
      <c r="L66" s="87">
        <v>7.278709573870476E-2</v>
      </c>
      <c r="M66" s="87">
        <v>0.11662720902982041</v>
      </c>
      <c r="N66" s="87">
        <v>4.6209016393442617E-2</v>
      </c>
      <c r="O66" s="87">
        <v>0.30107526881720431</v>
      </c>
      <c r="P66" s="87">
        <v>8.3717864205669082E-2</v>
      </c>
      <c r="Q66" s="87">
        <v>0.47805339409311731</v>
      </c>
      <c r="R66" s="87">
        <v>0.6169010263598137</v>
      </c>
      <c r="S66" s="87">
        <v>0.24209751067903959</v>
      </c>
      <c r="T66" s="87">
        <v>0.3378872895828251</v>
      </c>
      <c r="U66" s="87">
        <v>0.32297941767068272</v>
      </c>
      <c r="V66" s="87">
        <v>0.19645100502512561</v>
      </c>
      <c r="W66" s="87">
        <v>0.26424732966231013</v>
      </c>
      <c r="X66" s="87">
        <v>0.32437466737626403</v>
      </c>
      <c r="Y66" s="87">
        <v>0.1036911806142575</v>
      </c>
      <c r="Z66" s="87">
        <v>0.68041629648432544</v>
      </c>
      <c r="AA66" s="87">
        <v>0.62558300224563823</v>
      </c>
      <c r="AB66" s="87">
        <v>0.35655984191081708</v>
      </c>
      <c r="AC66" s="151">
        <v>0.33544251103155442</v>
      </c>
    </row>
    <row r="67" spans="1:29" ht="15.75" customHeight="1" x14ac:dyDescent="0.25">
      <c r="A67" s="158">
        <f t="shared" ref="A67:A98" si="2">AVERAGE(E67:AD67)</f>
        <v>0.11287893457962996</v>
      </c>
      <c r="B67" s="144">
        <v>65</v>
      </c>
      <c r="C67" s="67">
        <v>16</v>
      </c>
      <c r="D67" s="89">
        <v>1</v>
      </c>
      <c r="E67" s="90">
        <v>0</v>
      </c>
      <c r="F67" s="91">
        <v>0.2211882387060338</v>
      </c>
      <c r="G67" s="91">
        <v>0</v>
      </c>
      <c r="H67" s="91">
        <v>1.5728021978021981E-2</v>
      </c>
      <c r="I67" s="91">
        <v>8.4880636604774528E-3</v>
      </c>
      <c r="J67" s="91">
        <v>0.1066809247377533</v>
      </c>
      <c r="K67" s="91">
        <v>8.0279431974347226E-2</v>
      </c>
      <c r="L67" s="91">
        <v>2.8569135703394592E-2</v>
      </c>
      <c r="M67" s="91">
        <v>4.9070952005165362E-2</v>
      </c>
      <c r="N67" s="91">
        <v>3.0327868852459021E-2</v>
      </c>
      <c r="O67" s="91">
        <v>0.106135357368754</v>
      </c>
      <c r="P67" s="91">
        <v>3.0158206987475279E-2</v>
      </c>
      <c r="Q67" s="91">
        <v>0.24702291389020251</v>
      </c>
      <c r="R67" s="91">
        <v>0.30447167337342318</v>
      </c>
      <c r="S67" s="91">
        <v>0.15254087494476359</v>
      </c>
      <c r="T67" s="91">
        <v>0.1471903716353582</v>
      </c>
      <c r="U67" s="91">
        <v>7.523845381526105E-2</v>
      </c>
      <c r="V67" s="91">
        <v>4.417922948073702E-2</v>
      </c>
      <c r="W67" s="91">
        <v>9.6729250978570949E-2</v>
      </c>
      <c r="X67" s="91">
        <v>7.3177221926556679E-2</v>
      </c>
      <c r="Y67" s="91">
        <v>6.142575373344604E-2</v>
      </c>
      <c r="Z67" s="91">
        <v>0.36692473664170577</v>
      </c>
      <c r="AA67" s="91">
        <v>0.33162031438935913</v>
      </c>
      <c r="AB67" s="91">
        <v>0.1037889853080162</v>
      </c>
      <c r="AC67" s="91">
        <v>0.14103738239946709</v>
      </c>
    </row>
    <row r="68" spans="1:29" ht="15.75" customHeight="1" x14ac:dyDescent="0.25">
      <c r="A68" s="159">
        <f t="shared" si="2"/>
        <v>0.14834350034442065</v>
      </c>
      <c r="B68" s="142">
        <v>66</v>
      </c>
      <c r="C68" s="64">
        <v>16</v>
      </c>
      <c r="D68" s="85">
        <v>2</v>
      </c>
      <c r="E68" s="86">
        <v>0</v>
      </c>
      <c r="F68" s="87">
        <v>0.24144334827493219</v>
      </c>
      <c r="G68" s="87">
        <v>0</v>
      </c>
      <c r="H68" s="87">
        <v>4.2170329670329673E-2</v>
      </c>
      <c r="I68" s="87">
        <v>1.7265493127562089E-2</v>
      </c>
      <c r="J68" s="87">
        <v>0.1242743660250535</v>
      </c>
      <c r="K68" s="87">
        <v>9.0884104443426483E-2</v>
      </c>
      <c r="L68" s="87">
        <v>7.2064842308000962E-2</v>
      </c>
      <c r="M68" s="87">
        <v>8.651983643015998E-2</v>
      </c>
      <c r="N68" s="87">
        <v>4.3545081967213108E-2</v>
      </c>
      <c r="O68" s="87">
        <v>0.1736875395319418</v>
      </c>
      <c r="P68" s="87">
        <v>5.6526038233355308E-2</v>
      </c>
      <c r="Q68" s="87">
        <v>0.27470873995099088</v>
      </c>
      <c r="R68" s="87">
        <v>0.41746168105981818</v>
      </c>
      <c r="S68" s="87">
        <v>0.1838856974517602</v>
      </c>
      <c r="T68" s="87">
        <v>0.16833373993656989</v>
      </c>
      <c r="U68" s="87">
        <v>0.14100150602409639</v>
      </c>
      <c r="V68" s="87">
        <v>0.12725083752093799</v>
      </c>
      <c r="W68" s="87">
        <v>0.1234657997744311</v>
      </c>
      <c r="X68" s="87">
        <v>0.18014901543374129</v>
      </c>
      <c r="Y68" s="87">
        <v>6.6215835446604671E-2</v>
      </c>
      <c r="Z68" s="87">
        <v>0.41168507001734572</v>
      </c>
      <c r="AA68" s="87">
        <v>0.36789600967351882</v>
      </c>
      <c r="AB68" s="87">
        <v>0.14545923189277429</v>
      </c>
      <c r="AC68" s="151">
        <v>0.15269336441595199</v>
      </c>
    </row>
    <row r="69" spans="1:29" ht="15.75" customHeight="1" x14ac:dyDescent="0.25">
      <c r="A69" s="158">
        <f t="shared" si="2"/>
        <v>0.13408562640571015</v>
      </c>
      <c r="B69" s="144">
        <v>67</v>
      </c>
      <c r="C69" s="67">
        <v>16</v>
      </c>
      <c r="D69" s="89">
        <v>3</v>
      </c>
      <c r="E69" s="90">
        <v>0</v>
      </c>
      <c r="F69" s="91">
        <v>0.23269208264858071</v>
      </c>
      <c r="G69" s="91">
        <v>0</v>
      </c>
      <c r="H69" s="91">
        <v>2.6785714285714281E-2</v>
      </c>
      <c r="I69" s="91">
        <v>1.6397395707740531E-2</v>
      </c>
      <c r="J69" s="91">
        <v>0.115821366737957</v>
      </c>
      <c r="K69" s="91">
        <v>8.7013284470911584E-2</v>
      </c>
      <c r="L69" s="91">
        <v>5.7740149265709008E-2</v>
      </c>
      <c r="M69" s="91">
        <v>6.7269292393045896E-2</v>
      </c>
      <c r="N69" s="91">
        <v>3.8319672131147543E-2</v>
      </c>
      <c r="O69" s="91">
        <v>0.13965844402277039</v>
      </c>
      <c r="P69" s="91">
        <v>4.1034937376400793E-2</v>
      </c>
      <c r="Q69" s="91">
        <v>0.27930871415674302</v>
      </c>
      <c r="R69" s="91">
        <v>0.36618890446263058</v>
      </c>
      <c r="S69" s="91">
        <v>0.16621004566210049</v>
      </c>
      <c r="T69" s="91">
        <v>0.18419126616247869</v>
      </c>
      <c r="U69" s="91">
        <v>9.4314759036144571E-2</v>
      </c>
      <c r="V69" s="91">
        <v>9.3435929648241212E-2</v>
      </c>
      <c r="W69" s="91">
        <v>8.545080607709149E-2</v>
      </c>
      <c r="X69" s="91">
        <v>0.16285258116019161</v>
      </c>
      <c r="Y69" s="91">
        <v>7.4387151310228231E-2</v>
      </c>
      <c r="Z69" s="91">
        <v>0.37809366670897321</v>
      </c>
      <c r="AA69" s="91">
        <v>0.35537225773017789</v>
      </c>
      <c r="AB69" s="91">
        <v>0.13282928086605381</v>
      </c>
      <c r="AC69" s="91">
        <v>0.15677295812172179</v>
      </c>
    </row>
    <row r="70" spans="1:29" ht="15.75" customHeight="1" x14ac:dyDescent="0.25">
      <c r="A70" s="159">
        <f t="shared" si="2"/>
        <v>0.21571847757417179</v>
      </c>
      <c r="B70" s="142">
        <v>68</v>
      </c>
      <c r="C70" s="64">
        <v>16</v>
      </c>
      <c r="D70" s="85">
        <v>4</v>
      </c>
      <c r="E70" s="86">
        <v>0</v>
      </c>
      <c r="F70" s="87">
        <v>0.32808596592094352</v>
      </c>
      <c r="G70" s="87">
        <v>0</v>
      </c>
      <c r="H70" s="87">
        <v>3.0013736263736261E-2</v>
      </c>
      <c r="I70" s="87">
        <v>1.7458403665300219E-2</v>
      </c>
      <c r="J70" s="87">
        <v>0.1829106833689785</v>
      </c>
      <c r="K70" s="87">
        <v>0.13852496564360969</v>
      </c>
      <c r="L70" s="87">
        <v>6.3638552283123345E-2</v>
      </c>
      <c r="M70" s="87">
        <v>0.10897481885357629</v>
      </c>
      <c r="N70" s="87">
        <v>3.3606557377049179E-2</v>
      </c>
      <c r="O70" s="87">
        <v>0.21277672359266289</v>
      </c>
      <c r="P70" s="87">
        <v>5.8998022412656559E-2</v>
      </c>
      <c r="Q70" s="87">
        <v>0.43480503847641983</v>
      </c>
      <c r="R70" s="87">
        <v>0.53280282135913548</v>
      </c>
      <c r="S70" s="87">
        <v>0.2072764766534099</v>
      </c>
      <c r="T70" s="87">
        <v>0.32390013824510039</v>
      </c>
      <c r="U70" s="87">
        <v>0.2370105421686747</v>
      </c>
      <c r="V70" s="87">
        <v>0.11793341708542709</v>
      </c>
      <c r="W70" s="87">
        <v>0.16035294898162281</v>
      </c>
      <c r="X70" s="87">
        <v>0.29350718467269832</v>
      </c>
      <c r="Y70" s="87">
        <v>0.11214426599041979</v>
      </c>
      <c r="Z70" s="87">
        <v>0.58573423023226301</v>
      </c>
      <c r="AA70" s="87">
        <v>0.57669718431508032</v>
      </c>
      <c r="AB70" s="87">
        <v>0.31909957900163238</v>
      </c>
      <c r="AC70" s="151">
        <v>0.3167096827907751</v>
      </c>
    </row>
    <row r="71" spans="1:29" ht="15.75" customHeight="1" x14ac:dyDescent="0.25">
      <c r="A71" s="158">
        <f t="shared" si="2"/>
        <v>0.21510873992663626</v>
      </c>
      <c r="B71" s="144">
        <v>69</v>
      </c>
      <c r="C71" s="67">
        <v>17</v>
      </c>
      <c r="D71" s="89">
        <v>0</v>
      </c>
      <c r="E71" s="90">
        <v>0</v>
      </c>
      <c r="F71" s="91">
        <v>0.32568954376395998</v>
      </c>
      <c r="G71" s="91">
        <v>0</v>
      </c>
      <c r="H71" s="91">
        <v>4.1414835164835163E-2</v>
      </c>
      <c r="I71" s="91">
        <v>1.273209549071618E-2</v>
      </c>
      <c r="J71" s="91">
        <v>0.16786332620429781</v>
      </c>
      <c r="K71" s="91">
        <v>0.1005726065048099</v>
      </c>
      <c r="L71" s="91">
        <v>5.57740149265709E-2</v>
      </c>
      <c r="M71" s="91">
        <v>0.11975990625822031</v>
      </c>
      <c r="N71" s="91">
        <v>8.2172131147540989E-2</v>
      </c>
      <c r="O71" s="91">
        <v>0.27020872865275142</v>
      </c>
      <c r="P71" s="91">
        <v>7.1687541199736318E-2</v>
      </c>
      <c r="Q71" s="91">
        <v>0.42934525600791018</v>
      </c>
      <c r="R71" s="91">
        <v>0.47850070081837498</v>
      </c>
      <c r="S71" s="91">
        <v>0.24622182942996021</v>
      </c>
      <c r="T71" s="91">
        <v>0.27421322273725302</v>
      </c>
      <c r="U71" s="91">
        <v>0.21241214859437749</v>
      </c>
      <c r="V71" s="91">
        <v>0.18938442211055281</v>
      </c>
      <c r="W71" s="91">
        <v>0.23804153121475491</v>
      </c>
      <c r="X71" s="91">
        <v>0.1793507184672698</v>
      </c>
      <c r="Y71" s="91">
        <v>8.4249084249084255E-2</v>
      </c>
      <c r="Z71" s="91">
        <v>0.57033464483648522</v>
      </c>
      <c r="AA71" s="91">
        <v>0.63305406806011399</v>
      </c>
      <c r="AB71" s="91">
        <v>0.33971990720852308</v>
      </c>
      <c r="AC71" s="91">
        <v>0.25501623511780869</v>
      </c>
    </row>
    <row r="72" spans="1:29" ht="15.75" customHeight="1" x14ac:dyDescent="0.25">
      <c r="A72" s="159">
        <f t="shared" si="2"/>
        <v>0.12454858840188285</v>
      </c>
      <c r="B72" s="142">
        <v>70</v>
      </c>
      <c r="C72" s="64">
        <v>17</v>
      </c>
      <c r="D72" s="85">
        <v>1</v>
      </c>
      <c r="E72" s="86">
        <v>0</v>
      </c>
      <c r="F72" s="87">
        <v>0.23593819164254129</v>
      </c>
      <c r="G72" s="87">
        <v>0</v>
      </c>
      <c r="H72" s="87">
        <v>2.2733516483516479E-2</v>
      </c>
      <c r="I72" s="87">
        <v>4.6780805401495052E-3</v>
      </c>
      <c r="J72" s="87">
        <v>8.5752113249821779E-2</v>
      </c>
      <c r="K72" s="87">
        <v>6.9697663765460383E-2</v>
      </c>
      <c r="L72" s="87">
        <v>2.2149105208249739E-2</v>
      </c>
      <c r="M72" s="87">
        <v>5.225147667216682E-2</v>
      </c>
      <c r="N72" s="87">
        <v>0.1233606557377049</v>
      </c>
      <c r="O72" s="87">
        <v>0.1321948134092347</v>
      </c>
      <c r="P72" s="87">
        <v>2.686222808174028E-2</v>
      </c>
      <c r="Q72" s="87">
        <v>0.26047891320235589</v>
      </c>
      <c r="R72" s="87">
        <v>0.28629560971198631</v>
      </c>
      <c r="S72" s="87">
        <v>0.17822948887906909</v>
      </c>
      <c r="T72" s="87">
        <v>8.2784418963974954E-2</v>
      </c>
      <c r="U72" s="87">
        <v>8.3898092369477914E-2</v>
      </c>
      <c r="V72" s="87">
        <v>3.7269681742043551E-2</v>
      </c>
      <c r="W72" s="87">
        <v>7.9944271213427981E-2</v>
      </c>
      <c r="X72" s="87">
        <v>0.17216604576902611</v>
      </c>
      <c r="Y72" s="87">
        <v>5.8326289095519873E-2</v>
      </c>
      <c r="Z72" s="87">
        <v>0.30634175233743699</v>
      </c>
      <c r="AA72" s="87">
        <v>0.38819312489203661</v>
      </c>
      <c r="AB72" s="87">
        <v>0.1518171664232322</v>
      </c>
      <c r="AC72" s="151">
        <v>0.25235201065689777</v>
      </c>
    </row>
    <row r="73" spans="1:29" ht="15.75" customHeight="1" x14ac:dyDescent="0.25">
      <c r="A73" s="158">
        <f t="shared" si="2"/>
        <v>0.12107478528398395</v>
      </c>
      <c r="B73" s="144">
        <v>71</v>
      </c>
      <c r="C73" s="67">
        <v>17</v>
      </c>
      <c r="D73" s="89">
        <v>2</v>
      </c>
      <c r="E73" s="90">
        <v>0</v>
      </c>
      <c r="F73" s="91">
        <v>0.22823504271329939</v>
      </c>
      <c r="G73" s="91">
        <v>0</v>
      </c>
      <c r="H73" s="91">
        <v>1.8406593406593411E-2</v>
      </c>
      <c r="I73" s="91">
        <v>9.2114781769954187E-3</v>
      </c>
      <c r="J73" s="91">
        <v>0.11724717384662391</v>
      </c>
      <c r="K73" s="91">
        <v>8.5524507558405863E-2</v>
      </c>
      <c r="L73" s="91">
        <v>1.9861969344354389E-2</v>
      </c>
      <c r="M73" s="91">
        <v>5.1581892531745457E-2</v>
      </c>
      <c r="N73" s="91">
        <v>3.5553278688524592E-2</v>
      </c>
      <c r="O73" s="91">
        <v>0.1210626185958254</v>
      </c>
      <c r="P73" s="91">
        <v>3.0817402768622281E-2</v>
      </c>
      <c r="Q73" s="91">
        <v>0.241563131421693</v>
      </c>
      <c r="R73" s="91">
        <v>0.34335578966405927</v>
      </c>
      <c r="S73" s="91">
        <v>0.16797761084106641</v>
      </c>
      <c r="T73" s="91">
        <v>0.15418394730422061</v>
      </c>
      <c r="U73" s="91">
        <v>0.1185366465863454</v>
      </c>
      <c r="V73" s="91">
        <v>5.7265494137353427E-2</v>
      </c>
      <c r="W73" s="91">
        <v>0.1006435347973197</v>
      </c>
      <c r="X73" s="91">
        <v>9.6061734965407125E-2</v>
      </c>
      <c r="Y73" s="91">
        <v>5.5790363482671183E-2</v>
      </c>
      <c r="Z73" s="91">
        <v>0.3843973431484537</v>
      </c>
      <c r="AA73" s="91">
        <v>0.34241665227154949</v>
      </c>
      <c r="AB73" s="91">
        <v>0.1070538706074405</v>
      </c>
      <c r="AC73" s="91">
        <v>0.14012155524102909</v>
      </c>
    </row>
    <row r="74" spans="1:29" ht="15.75" customHeight="1" x14ac:dyDescent="0.25">
      <c r="A74" s="159">
        <f t="shared" si="2"/>
        <v>0.12798491708248083</v>
      </c>
      <c r="B74" s="142">
        <v>72</v>
      </c>
      <c r="C74" s="64">
        <v>17</v>
      </c>
      <c r="D74" s="85">
        <v>3</v>
      </c>
      <c r="E74" s="86">
        <v>0</v>
      </c>
      <c r="F74" s="87">
        <v>0.22541632111039309</v>
      </c>
      <c r="G74" s="87">
        <v>0</v>
      </c>
      <c r="H74" s="87">
        <v>3.3722527472527471E-2</v>
      </c>
      <c r="I74" s="87">
        <v>8.4398360260429222E-3</v>
      </c>
      <c r="J74" s="87">
        <v>7.6891740503106223E-2</v>
      </c>
      <c r="K74" s="87">
        <v>6.1933119560238198E-2</v>
      </c>
      <c r="L74" s="87">
        <v>2.9331514324693039E-2</v>
      </c>
      <c r="M74" s="87">
        <v>6.5738814357797062E-2</v>
      </c>
      <c r="N74" s="87">
        <v>5.1127049180327871E-2</v>
      </c>
      <c r="O74" s="87">
        <v>0.1521821631878558</v>
      </c>
      <c r="P74" s="87">
        <v>4.5814106789716542E-2</v>
      </c>
      <c r="Q74" s="87">
        <v>0.28481148703839038</v>
      </c>
      <c r="R74" s="87">
        <v>0.28290455305873308</v>
      </c>
      <c r="S74" s="87">
        <v>0.16621004566210049</v>
      </c>
      <c r="T74" s="87">
        <v>0.1581686590225258</v>
      </c>
      <c r="U74" s="87">
        <v>8.0760542168674704E-2</v>
      </c>
      <c r="V74" s="87">
        <v>0.12976340033500841</v>
      </c>
      <c r="W74" s="87">
        <v>0.1070125389769787</v>
      </c>
      <c r="X74" s="87">
        <v>0.14129856306546029</v>
      </c>
      <c r="Y74" s="87">
        <v>5.3536207382361228E-2</v>
      </c>
      <c r="Z74" s="87">
        <v>0.29656893852857807</v>
      </c>
      <c r="AA74" s="87">
        <v>0.39130247020210751</v>
      </c>
      <c r="AB74" s="87">
        <v>0.161783658389896</v>
      </c>
      <c r="AC74" s="151">
        <v>0.19490467071850801</v>
      </c>
    </row>
    <row r="75" spans="1:29" ht="15.75" customHeight="1" x14ac:dyDescent="0.25">
      <c r="A75" s="158">
        <f t="shared" si="2"/>
        <v>0.11669969184604995</v>
      </c>
      <c r="B75" s="144">
        <v>73</v>
      </c>
      <c r="C75" s="67">
        <v>17</v>
      </c>
      <c r="D75" s="89">
        <v>4</v>
      </c>
      <c r="E75" s="90">
        <v>0</v>
      </c>
      <c r="F75" s="91">
        <v>0.22659163643579269</v>
      </c>
      <c r="G75" s="91">
        <v>0</v>
      </c>
      <c r="H75" s="91">
        <v>2.4862637362637361E-2</v>
      </c>
      <c r="I75" s="91">
        <v>3.086568603809983E-3</v>
      </c>
      <c r="J75" s="91">
        <v>7.4141969650677264E-2</v>
      </c>
      <c r="K75" s="91">
        <v>5.5680256527714148E-2</v>
      </c>
      <c r="L75" s="91">
        <v>1.572907471310489E-2</v>
      </c>
      <c r="M75" s="91">
        <v>4.9310089198172993E-2</v>
      </c>
      <c r="N75" s="91">
        <v>0.15696721311475409</v>
      </c>
      <c r="O75" s="91">
        <v>0.13763440860215051</v>
      </c>
      <c r="P75" s="91">
        <v>1.779828609096902E-2</v>
      </c>
      <c r="Q75" s="91">
        <v>0.23984351489617811</v>
      </c>
      <c r="R75" s="91">
        <v>0.23995116878419309</v>
      </c>
      <c r="S75" s="91">
        <v>0.1743408454853439</v>
      </c>
      <c r="T75" s="91">
        <v>0.13710661136862651</v>
      </c>
      <c r="U75" s="91">
        <v>8.2329317269076302E-2</v>
      </c>
      <c r="V75" s="91">
        <v>3.344849246231156E-2</v>
      </c>
      <c r="W75" s="91">
        <v>7.0390764943939491E-2</v>
      </c>
      <c r="X75" s="91">
        <v>0.10697179350718471</v>
      </c>
      <c r="Y75" s="91">
        <v>2.3668639053254441E-2</v>
      </c>
      <c r="Z75" s="91">
        <v>0.32305284088505309</v>
      </c>
      <c r="AA75" s="91">
        <v>0.36163413370184833</v>
      </c>
      <c r="AB75" s="91">
        <v>0.14090557608041929</v>
      </c>
      <c r="AC75" s="91">
        <v>0.22204645741403711</v>
      </c>
    </row>
    <row r="76" spans="1:29" ht="15.75" customHeight="1" x14ac:dyDescent="0.25">
      <c r="A76" s="159">
        <f t="shared" si="2"/>
        <v>0.27483216715496267</v>
      </c>
      <c r="B76" s="142">
        <v>74</v>
      </c>
      <c r="C76" s="64">
        <v>18</v>
      </c>
      <c r="D76" s="85">
        <v>0</v>
      </c>
      <c r="E76" s="86">
        <v>0</v>
      </c>
      <c r="F76" s="87">
        <v>0.2409091140361142</v>
      </c>
      <c r="G76" s="87">
        <v>0</v>
      </c>
      <c r="H76" s="87">
        <v>0.4337912087912088</v>
      </c>
      <c r="I76" s="87">
        <v>7.5572703158910057E-2</v>
      </c>
      <c r="J76" s="87">
        <v>0.21234341582645891</v>
      </c>
      <c r="K76" s="87">
        <v>0.14922125515345849</v>
      </c>
      <c r="L76" s="87">
        <v>0.51954096781959713</v>
      </c>
      <c r="M76" s="87">
        <v>0.37943898414520411</v>
      </c>
      <c r="N76" s="87">
        <v>4.6926229508196721E-2</v>
      </c>
      <c r="O76" s="87">
        <v>0.5120809614168248</v>
      </c>
      <c r="P76" s="87">
        <v>0.19528675016479891</v>
      </c>
      <c r="Q76" s="87">
        <v>0.31202441855466229</v>
      </c>
      <c r="R76" s="87">
        <v>0.39679884251932901</v>
      </c>
      <c r="S76" s="87">
        <v>0.12820739431433201</v>
      </c>
      <c r="T76" s="87">
        <v>0.45222411970399279</v>
      </c>
      <c r="U76" s="87">
        <v>0.38786395582329319</v>
      </c>
      <c r="V76" s="87">
        <v>0.68488274706867669</v>
      </c>
      <c r="W76" s="87">
        <v>0.19233065746699399</v>
      </c>
      <c r="X76" s="87">
        <v>0.11814795103778609</v>
      </c>
      <c r="Y76" s="87">
        <v>1.465201465201465E-2</v>
      </c>
      <c r="Z76" s="87">
        <v>0.61670262723695901</v>
      </c>
      <c r="AA76" s="87">
        <v>0.58818448782173083</v>
      </c>
      <c r="AB76" s="87">
        <v>0.1275023627459404</v>
      </c>
      <c r="AC76" s="151">
        <v>8.6171009907584709E-2</v>
      </c>
    </row>
    <row r="77" spans="1:29" ht="15.75" customHeight="1" x14ac:dyDescent="0.25">
      <c r="A77" s="158">
        <f t="shared" si="2"/>
        <v>0.25104408829822888</v>
      </c>
      <c r="B77" s="144">
        <v>75</v>
      </c>
      <c r="C77" s="67">
        <v>18</v>
      </c>
      <c r="D77" s="89">
        <v>1</v>
      </c>
      <c r="E77" s="90">
        <v>0</v>
      </c>
      <c r="F77" s="91">
        <v>0.22391028935143961</v>
      </c>
      <c r="G77" s="91">
        <v>0</v>
      </c>
      <c r="H77" s="91">
        <v>0.29375000000000001</v>
      </c>
      <c r="I77" s="91">
        <v>4.3260188087774293E-2</v>
      </c>
      <c r="J77" s="91">
        <v>0.1889194418983603</v>
      </c>
      <c r="K77" s="91">
        <v>0.10380210719193771</v>
      </c>
      <c r="L77" s="91">
        <v>0.29865179359601962</v>
      </c>
      <c r="M77" s="91">
        <v>0.29134084224119378</v>
      </c>
      <c r="N77" s="91">
        <v>6.5163934426229503E-2</v>
      </c>
      <c r="O77" s="91">
        <v>0.48298545224541428</v>
      </c>
      <c r="P77" s="91">
        <v>0.246044825313118</v>
      </c>
      <c r="Q77" s="91">
        <v>0.3207084820085121</v>
      </c>
      <c r="R77" s="91">
        <v>0.40778586607586931</v>
      </c>
      <c r="S77" s="91">
        <v>0.1125939019001326</v>
      </c>
      <c r="T77" s="91">
        <v>0.48605350898593153</v>
      </c>
      <c r="U77" s="91">
        <v>0.39100150602409639</v>
      </c>
      <c r="V77" s="91">
        <v>0.55004187604690113</v>
      </c>
      <c r="W77" s="91">
        <v>0.1308963046506999</v>
      </c>
      <c r="X77" s="91">
        <v>0.1168174560936668</v>
      </c>
      <c r="Y77" s="91">
        <v>4.9591434206818823E-2</v>
      </c>
      <c r="Z77" s="91">
        <v>0.61721030587638026</v>
      </c>
      <c r="AA77" s="91">
        <v>0.576222145448264</v>
      </c>
      <c r="AB77" s="91">
        <v>0.16204141249248219</v>
      </c>
      <c r="AC77" s="91">
        <v>0.1173091332944801</v>
      </c>
    </row>
    <row r="78" spans="1:29" ht="15.75" customHeight="1" x14ac:dyDescent="0.25">
      <c r="A78" s="159">
        <f t="shared" si="2"/>
        <v>0.26754920278925337</v>
      </c>
      <c r="B78" s="142">
        <v>76</v>
      </c>
      <c r="C78" s="64">
        <v>18</v>
      </c>
      <c r="D78" s="85">
        <v>2</v>
      </c>
      <c r="E78" s="86">
        <v>0</v>
      </c>
      <c r="F78" s="87">
        <v>0.27618892557862662</v>
      </c>
      <c r="G78" s="87">
        <v>0</v>
      </c>
      <c r="H78" s="87">
        <v>0.37967032967032971</v>
      </c>
      <c r="I78" s="87">
        <v>5.2905714974680489E-2</v>
      </c>
      <c r="J78" s="87">
        <v>0.27454425094205109</v>
      </c>
      <c r="K78" s="87">
        <v>0.1748740265689418</v>
      </c>
      <c r="L78" s="87">
        <v>0.4618008185538881</v>
      </c>
      <c r="M78" s="87">
        <v>0.35636224501996788</v>
      </c>
      <c r="N78" s="87">
        <v>6.0245901639344263E-2</v>
      </c>
      <c r="O78" s="87">
        <v>0.50335230866540159</v>
      </c>
      <c r="P78" s="87">
        <v>0.21259063941990769</v>
      </c>
      <c r="Q78" s="87">
        <v>0.2835647650573922</v>
      </c>
      <c r="R78" s="87">
        <v>0.37839670841434192</v>
      </c>
      <c r="S78" s="87">
        <v>0.15277655030195911</v>
      </c>
      <c r="T78" s="87">
        <v>0.4150605838822477</v>
      </c>
      <c r="U78" s="87">
        <v>0.35159387550200799</v>
      </c>
      <c r="V78" s="87">
        <v>0.62426716917922953</v>
      </c>
      <c r="W78" s="87">
        <v>0.13096264844423811</v>
      </c>
      <c r="X78" s="87">
        <v>7.2911122937732831E-2</v>
      </c>
      <c r="Y78" s="87">
        <v>3.0149337841645529E-2</v>
      </c>
      <c r="Z78" s="87">
        <v>0.64513263104454877</v>
      </c>
      <c r="AA78" s="87">
        <v>0.64523233719122475</v>
      </c>
      <c r="AB78" s="87">
        <v>0.12105851018128699</v>
      </c>
      <c r="AC78" s="151">
        <v>8.5088668720339683E-2</v>
      </c>
    </row>
    <row r="79" spans="1:29" ht="15.75" customHeight="1" x14ac:dyDescent="0.25">
      <c r="A79" s="158">
        <f t="shared" si="2"/>
        <v>7.0378024154666749E-2</v>
      </c>
      <c r="B79" s="144">
        <v>77</v>
      </c>
      <c r="C79" s="67">
        <v>18</v>
      </c>
      <c r="D79" s="89">
        <v>3</v>
      </c>
      <c r="E79" s="90">
        <v>0</v>
      </c>
      <c r="F79" s="91">
        <v>4.6483466722294857E-2</v>
      </c>
      <c r="G79" s="91">
        <v>0</v>
      </c>
      <c r="H79" s="91">
        <v>4.0934065934065927E-2</v>
      </c>
      <c r="I79" s="91">
        <v>1.061007957559682E-3</v>
      </c>
      <c r="J79" s="91">
        <v>8.2009369589571238E-2</v>
      </c>
      <c r="K79" s="91">
        <v>3.1378836463582228E-2</v>
      </c>
      <c r="L79" s="91">
        <v>5.5172137067651068E-2</v>
      </c>
      <c r="M79" s="91">
        <v>7.0138938709137427E-2</v>
      </c>
      <c r="N79" s="91">
        <v>1.137295081967213E-2</v>
      </c>
      <c r="O79" s="91">
        <v>0.33573687539531938</v>
      </c>
      <c r="P79" s="91">
        <v>0.13744232036914961</v>
      </c>
      <c r="Q79" s="91">
        <v>7.8500494389751083E-2</v>
      </c>
      <c r="R79" s="91">
        <v>0.11592892345254779</v>
      </c>
      <c r="S79" s="91">
        <v>3.9239946973044629E-2</v>
      </c>
      <c r="T79" s="91">
        <v>6.5137838497194442E-2</v>
      </c>
      <c r="U79" s="91">
        <v>8.7788654618473891E-2</v>
      </c>
      <c r="V79" s="91">
        <v>0.1030150753768844</v>
      </c>
      <c r="W79" s="91">
        <v>1.015060041133152E-2</v>
      </c>
      <c r="X79" s="91">
        <v>4.2575838211814793E-3</v>
      </c>
      <c r="Y79" s="91">
        <v>1.944209636517329E-2</v>
      </c>
      <c r="Z79" s="91">
        <v>0.19321402885306929</v>
      </c>
      <c r="AA79" s="91">
        <v>0.18677664536189331</v>
      </c>
      <c r="AB79" s="91">
        <v>1.80427871810293E-2</v>
      </c>
      <c r="AC79" s="91">
        <v>2.6225959537091E-2</v>
      </c>
    </row>
    <row r="80" spans="1:29" ht="15.75" customHeight="1" x14ac:dyDescent="0.25">
      <c r="A80" s="159">
        <f t="shared" si="2"/>
        <v>0.29173992189714332</v>
      </c>
      <c r="B80" s="142">
        <v>78</v>
      </c>
      <c r="C80" s="64">
        <v>18</v>
      </c>
      <c r="D80" s="85">
        <v>4</v>
      </c>
      <c r="E80" s="86">
        <v>0</v>
      </c>
      <c r="F80" s="87">
        <v>0.29249578972540358</v>
      </c>
      <c r="G80" s="87">
        <v>0</v>
      </c>
      <c r="H80" s="87">
        <v>0.33784340659340661</v>
      </c>
      <c r="I80" s="87">
        <v>6.4625030142271528E-2</v>
      </c>
      <c r="J80" s="87">
        <v>0.28908239128220797</v>
      </c>
      <c r="K80" s="87">
        <v>0.1851351351351351</v>
      </c>
      <c r="L80" s="87">
        <v>0.31803226065323809</v>
      </c>
      <c r="M80" s="87">
        <v>0.31018485305019489</v>
      </c>
      <c r="N80" s="87">
        <v>8.5860655737704919E-2</v>
      </c>
      <c r="O80" s="87">
        <v>0.62188488298545219</v>
      </c>
      <c r="P80" s="87">
        <v>0.29812129202373111</v>
      </c>
      <c r="Q80" s="87">
        <v>0.33493830875714709</v>
      </c>
      <c r="R80" s="87">
        <v>0.45024189537459869</v>
      </c>
      <c r="S80" s="87">
        <v>0.1832375902194727</v>
      </c>
      <c r="T80" s="87">
        <v>0.53858664714971127</v>
      </c>
      <c r="U80" s="87">
        <v>0.44377510040160639</v>
      </c>
      <c r="V80" s="87">
        <v>0.54768634840871022</v>
      </c>
      <c r="W80" s="87">
        <v>0.1085384462283553</v>
      </c>
      <c r="X80" s="87">
        <v>9.6860031931878657E-2</v>
      </c>
      <c r="Y80" s="87">
        <v>5.2127359819667513E-2</v>
      </c>
      <c r="Z80" s="87">
        <v>0.71354232770656179</v>
      </c>
      <c r="AA80" s="87">
        <v>0.7191656590084643</v>
      </c>
      <c r="AB80" s="87">
        <v>0.1685711830913309</v>
      </c>
      <c r="AC80" s="151">
        <v>0.1329614520023312</v>
      </c>
    </row>
    <row r="81" spans="1:29" ht="15.75" customHeight="1" x14ac:dyDescent="0.25">
      <c r="A81" s="158">
        <f t="shared" si="2"/>
        <v>8.6683710934303312E-2</v>
      </c>
      <c r="B81" s="144">
        <v>79</v>
      </c>
      <c r="C81" s="67">
        <v>19</v>
      </c>
      <c r="D81" s="89">
        <v>0</v>
      </c>
      <c r="E81" s="90">
        <v>0</v>
      </c>
      <c r="F81" s="91">
        <v>5.2029326915738541E-2</v>
      </c>
      <c r="G81" s="91">
        <v>0</v>
      </c>
      <c r="H81" s="91">
        <v>0</v>
      </c>
      <c r="I81" s="91">
        <v>0</v>
      </c>
      <c r="J81" s="91">
        <v>5.4995417048579283E-3</v>
      </c>
      <c r="K81" s="91">
        <v>6.5735226752175902E-3</v>
      </c>
      <c r="L81" s="91">
        <v>2.1266351015167321E-3</v>
      </c>
      <c r="M81" s="91">
        <v>1.14546715450654E-2</v>
      </c>
      <c r="N81" s="91">
        <v>0</v>
      </c>
      <c r="O81" s="91">
        <v>0.42504743833017078</v>
      </c>
      <c r="P81" s="91">
        <v>0.55421885299934082</v>
      </c>
      <c r="Q81" s="91">
        <v>0.18889987532780189</v>
      </c>
      <c r="R81" s="91">
        <v>0.30148754351856039</v>
      </c>
      <c r="S81" s="91">
        <v>2.5040506702017971E-3</v>
      </c>
      <c r="T81" s="91">
        <v>6.8065381800439126E-2</v>
      </c>
      <c r="U81" s="91">
        <v>8.1199799196787145E-2</v>
      </c>
      <c r="V81" s="91">
        <v>7.8517587939698485E-3</v>
      </c>
      <c r="W81" s="91">
        <v>0.1191534531944537</v>
      </c>
      <c r="X81" s="91">
        <v>0</v>
      </c>
      <c r="Y81" s="91">
        <v>0</v>
      </c>
      <c r="Z81" s="91">
        <v>0.1142700004230655</v>
      </c>
      <c r="AA81" s="91">
        <v>0.1496804283986872</v>
      </c>
      <c r="AB81" s="91">
        <v>5.9713033765787439E-2</v>
      </c>
      <c r="AC81" s="91">
        <v>1.7317458995920409E-2</v>
      </c>
    </row>
    <row r="82" spans="1:29" ht="15.75" customHeight="1" x14ac:dyDescent="0.25">
      <c r="A82" s="159">
        <f t="shared" si="2"/>
        <v>4.1727100672089297E-2</v>
      </c>
      <c r="B82" s="142">
        <v>80</v>
      </c>
      <c r="C82" s="64">
        <v>19</v>
      </c>
      <c r="D82" s="85">
        <v>1</v>
      </c>
      <c r="E82" s="86">
        <v>0</v>
      </c>
      <c r="F82" s="87">
        <v>2.9784830800384649E-2</v>
      </c>
      <c r="G82" s="87">
        <v>0</v>
      </c>
      <c r="H82" s="87">
        <v>0</v>
      </c>
      <c r="I82" s="87">
        <v>0</v>
      </c>
      <c r="J82" s="87">
        <v>2.6988491699765759E-3</v>
      </c>
      <c r="K82" s="87">
        <v>2.6797984425103072E-3</v>
      </c>
      <c r="L82" s="87">
        <v>0</v>
      </c>
      <c r="M82" s="87">
        <v>3.6587990530167151E-3</v>
      </c>
      <c r="N82" s="87">
        <v>0</v>
      </c>
      <c r="O82" s="87">
        <v>0.25717900063251109</v>
      </c>
      <c r="P82" s="87">
        <v>0.15408701384311141</v>
      </c>
      <c r="Q82" s="87">
        <v>0.1229525815743089</v>
      </c>
      <c r="R82" s="87">
        <v>0.1455893656463354</v>
      </c>
      <c r="S82" s="87">
        <v>1.5318898217705111E-3</v>
      </c>
      <c r="T82" s="87">
        <v>4.3587866959420997E-2</v>
      </c>
      <c r="U82" s="87">
        <v>7.0845883534136553E-2</v>
      </c>
      <c r="V82" s="87">
        <v>1.5703517587939699E-4</v>
      </c>
      <c r="W82" s="87">
        <v>1.592251044914748E-3</v>
      </c>
      <c r="X82" s="87">
        <v>0</v>
      </c>
      <c r="Y82" s="87">
        <v>0</v>
      </c>
      <c r="Z82" s="87">
        <v>6.7140500063459826E-2</v>
      </c>
      <c r="AA82" s="87">
        <v>6.3266539989635509E-2</v>
      </c>
      <c r="AB82" s="87">
        <v>3.4796803849127929E-2</v>
      </c>
      <c r="AC82" s="151">
        <v>4.1628507201731738E-2</v>
      </c>
    </row>
    <row r="83" spans="1:29" ht="15.75" customHeight="1" x14ac:dyDescent="0.25">
      <c r="A83" s="158">
        <f t="shared" si="2"/>
        <v>6.2703047367503414E-2</v>
      </c>
      <c r="B83" s="144">
        <v>81</v>
      </c>
      <c r="C83" s="67">
        <v>19</v>
      </c>
      <c r="D83" s="89">
        <v>2</v>
      </c>
      <c r="E83" s="90">
        <v>0</v>
      </c>
      <c r="F83" s="91">
        <v>4.3211918002676257E-2</v>
      </c>
      <c r="G83" s="91">
        <v>0</v>
      </c>
      <c r="H83" s="91">
        <v>0</v>
      </c>
      <c r="I83" s="91">
        <v>0</v>
      </c>
      <c r="J83" s="91">
        <v>5.3467766575007638E-4</v>
      </c>
      <c r="K83" s="91">
        <v>4.3289051763628038E-3</v>
      </c>
      <c r="L83" s="91">
        <v>0</v>
      </c>
      <c r="M83" s="91">
        <v>1.7146136738646959E-2</v>
      </c>
      <c r="N83" s="91">
        <v>0</v>
      </c>
      <c r="O83" s="91">
        <v>0.3545857052498419</v>
      </c>
      <c r="P83" s="91">
        <v>0.41891891891891891</v>
      </c>
      <c r="Q83" s="91">
        <v>0.15334680366278319</v>
      </c>
      <c r="R83" s="91">
        <v>0.17918343355789659</v>
      </c>
      <c r="S83" s="91">
        <v>3.2405361614376202E-4</v>
      </c>
      <c r="T83" s="91">
        <v>5.2370496869155077E-2</v>
      </c>
      <c r="U83" s="91">
        <v>4.7941767068273092E-2</v>
      </c>
      <c r="V83" s="91">
        <v>5.9149916247906199E-3</v>
      </c>
      <c r="W83" s="91">
        <v>7.9280833278046844E-2</v>
      </c>
      <c r="X83" s="91">
        <v>0</v>
      </c>
      <c r="Y83" s="91">
        <v>0</v>
      </c>
      <c r="Z83" s="91">
        <v>6.4729026526208905E-2</v>
      </c>
      <c r="AA83" s="91">
        <v>8.5895664190706517E-2</v>
      </c>
      <c r="AB83" s="91">
        <v>4.3044935131884177E-2</v>
      </c>
      <c r="AC83" s="91">
        <v>1.681791690949962E-2</v>
      </c>
    </row>
    <row r="84" spans="1:29" ht="15.75" customHeight="1" x14ac:dyDescent="0.25">
      <c r="A84" s="159">
        <f t="shared" si="2"/>
        <v>0.17422074873893323</v>
      </c>
      <c r="B84" s="142">
        <v>82</v>
      </c>
      <c r="C84" s="64">
        <v>20</v>
      </c>
      <c r="D84" s="85">
        <v>0</v>
      </c>
      <c r="E84" s="86">
        <v>0</v>
      </c>
      <c r="F84" s="87">
        <v>0.20125366968042621</v>
      </c>
      <c r="G84" s="87">
        <v>0</v>
      </c>
      <c r="H84" s="87">
        <v>0.15570054945054951</v>
      </c>
      <c r="I84" s="87">
        <v>6.7952736918254153E-2</v>
      </c>
      <c r="J84" s="87">
        <v>4.1552092881148792E-2</v>
      </c>
      <c r="K84" s="87">
        <v>6.0856619331195599E-2</v>
      </c>
      <c r="L84" s="87">
        <v>0.35241954899285771</v>
      </c>
      <c r="M84" s="87">
        <v>0.25692900016739612</v>
      </c>
      <c r="N84" s="87">
        <v>0.28995901639344263</v>
      </c>
      <c r="O84" s="87">
        <v>0.40290955091714098</v>
      </c>
      <c r="P84" s="87">
        <v>0.22379696769940671</v>
      </c>
      <c r="Q84" s="87">
        <v>0.1854176518636344</v>
      </c>
      <c r="R84" s="87">
        <v>0.20689966993715239</v>
      </c>
      <c r="S84" s="87">
        <v>0.15056709382825159</v>
      </c>
      <c r="T84" s="87">
        <v>0.1018134504350655</v>
      </c>
      <c r="U84" s="87">
        <v>8.2454819277108432E-2</v>
      </c>
      <c r="V84" s="87">
        <v>0.27554438860971531</v>
      </c>
      <c r="W84" s="87">
        <v>0.1080740396735885</v>
      </c>
      <c r="X84" s="87">
        <v>0.11149547631719001</v>
      </c>
      <c r="Y84" s="87">
        <v>0.1186249647788109</v>
      </c>
      <c r="Z84" s="87">
        <v>0.21428269238905109</v>
      </c>
      <c r="AA84" s="87">
        <v>0.29361720504404898</v>
      </c>
      <c r="AB84" s="87">
        <v>0.21977833147177589</v>
      </c>
      <c r="AC84" s="151">
        <v>0.23361918241611859</v>
      </c>
    </row>
    <row r="85" spans="1:29" ht="15.75" customHeight="1" x14ac:dyDescent="0.25">
      <c r="A85" s="158">
        <f t="shared" si="2"/>
        <v>0.12716973270039567</v>
      </c>
      <c r="B85" s="144">
        <v>83</v>
      </c>
      <c r="C85" s="67">
        <v>20</v>
      </c>
      <c r="D85" s="89">
        <v>1</v>
      </c>
      <c r="E85" s="90">
        <v>0</v>
      </c>
      <c r="F85" s="91">
        <v>0.11073403784413589</v>
      </c>
      <c r="G85" s="91">
        <v>0</v>
      </c>
      <c r="H85" s="91">
        <v>5.7005494505494502E-3</v>
      </c>
      <c r="I85" s="91">
        <v>5.8258982396913427E-2</v>
      </c>
      <c r="J85" s="91">
        <v>6.1004175577961103E-2</v>
      </c>
      <c r="K85" s="91">
        <v>5.3756298671552911E-2</v>
      </c>
      <c r="L85" s="91">
        <v>9.8988845197014688E-2</v>
      </c>
      <c r="M85" s="91">
        <v>0.1244948226797714</v>
      </c>
      <c r="N85" s="91">
        <v>0.11127049180327871</v>
      </c>
      <c r="O85" s="91">
        <v>0.25464895635673618</v>
      </c>
      <c r="P85" s="91">
        <v>5.5372445616348062E-2</v>
      </c>
      <c r="Q85" s="91">
        <v>0.16968316065517389</v>
      </c>
      <c r="R85" s="91">
        <v>0.1151150698557671</v>
      </c>
      <c r="S85" s="91">
        <v>0.12178524083075561</v>
      </c>
      <c r="T85" s="91">
        <v>8.3109701553224363E-2</v>
      </c>
      <c r="U85" s="91">
        <v>5.03890562248996E-2</v>
      </c>
      <c r="V85" s="91">
        <v>0.14012772194304859</v>
      </c>
      <c r="W85" s="91">
        <v>6.9461951834405886E-2</v>
      </c>
      <c r="X85" s="91">
        <v>0.2054284193720064</v>
      </c>
      <c r="Y85" s="91">
        <v>0.26768103691180622</v>
      </c>
      <c r="Z85" s="91">
        <v>0.32787578795955491</v>
      </c>
      <c r="AA85" s="91">
        <v>0.26818103299360863</v>
      </c>
      <c r="AB85" s="91">
        <v>0.20912449523154911</v>
      </c>
      <c r="AC85" s="91">
        <v>0.2170510365498293</v>
      </c>
    </row>
    <row r="86" spans="1:29" ht="15.75" customHeight="1" x14ac:dyDescent="0.25">
      <c r="A86" s="159">
        <f t="shared" si="2"/>
        <v>0.12809222075020199</v>
      </c>
      <c r="B86" s="142">
        <v>84</v>
      </c>
      <c r="C86" s="64">
        <v>20</v>
      </c>
      <c r="D86" s="85">
        <v>2</v>
      </c>
      <c r="E86" s="86">
        <v>0</v>
      </c>
      <c r="F86" s="87">
        <v>0.112041639742957</v>
      </c>
      <c r="G86" s="87">
        <v>0</v>
      </c>
      <c r="H86" s="87">
        <v>5.7005494505494502E-3</v>
      </c>
      <c r="I86" s="87">
        <v>5.8258982396913427E-2</v>
      </c>
      <c r="J86" s="87">
        <v>6.1487931561258792E-2</v>
      </c>
      <c r="K86" s="87">
        <v>5.3893724232707281E-2</v>
      </c>
      <c r="L86" s="87">
        <v>0.10175748334804589</v>
      </c>
      <c r="M86" s="87">
        <v>0.1170576559772341</v>
      </c>
      <c r="N86" s="87">
        <v>0.1243852459016393</v>
      </c>
      <c r="O86" s="87">
        <v>0.25464895635673618</v>
      </c>
      <c r="P86" s="87">
        <v>5.5372445616348062E-2</v>
      </c>
      <c r="Q86" s="87">
        <v>0.17015605519969049</v>
      </c>
      <c r="R86" s="87">
        <v>0.1151150698557671</v>
      </c>
      <c r="S86" s="87">
        <v>0.12178524083075561</v>
      </c>
      <c r="T86" s="87">
        <v>8.3760266731723182E-2</v>
      </c>
      <c r="U86" s="87">
        <v>5.03890562248996E-2</v>
      </c>
      <c r="V86" s="87">
        <v>0.15033500837520941</v>
      </c>
      <c r="W86" s="87">
        <v>6.9461951834405886E-2</v>
      </c>
      <c r="X86" s="87">
        <v>0.2054284193720064</v>
      </c>
      <c r="Y86" s="87">
        <v>0.26768103691180622</v>
      </c>
      <c r="Z86" s="87">
        <v>0.32910267800482301</v>
      </c>
      <c r="AA86" s="87">
        <v>0.26831058904819483</v>
      </c>
      <c r="AB86" s="87">
        <v>0.20912449523154911</v>
      </c>
      <c r="AC86" s="151">
        <v>0.2170510365498293</v>
      </c>
    </row>
    <row r="87" spans="1:29" ht="15.75" customHeight="1" x14ac:dyDescent="0.25">
      <c r="A87" s="158">
        <f t="shared" si="2"/>
        <v>0.15202890812535805</v>
      </c>
      <c r="B87" s="144">
        <v>85</v>
      </c>
      <c r="C87" s="67">
        <v>20</v>
      </c>
      <c r="D87" s="89">
        <v>3</v>
      </c>
      <c r="E87" s="90">
        <v>0</v>
      </c>
      <c r="F87" s="91">
        <v>0.19726980864238361</v>
      </c>
      <c r="G87" s="91">
        <v>0</v>
      </c>
      <c r="H87" s="91">
        <v>7.4656593406593405E-2</v>
      </c>
      <c r="I87" s="91">
        <v>6.0380998312032787E-2</v>
      </c>
      <c r="J87" s="91">
        <v>4.1552092881148792E-2</v>
      </c>
      <c r="K87" s="91">
        <v>6.0856619331195599E-2</v>
      </c>
      <c r="L87" s="91">
        <v>0.13831153197977691</v>
      </c>
      <c r="M87" s="91">
        <v>0.19293588731855471</v>
      </c>
      <c r="N87" s="91">
        <v>0.26823770491803278</v>
      </c>
      <c r="O87" s="91">
        <v>0.36824794433902591</v>
      </c>
      <c r="P87" s="91">
        <v>0.2241265655899802</v>
      </c>
      <c r="Q87" s="91">
        <v>0.14092257426593871</v>
      </c>
      <c r="R87" s="91">
        <v>0.2060406022516616</v>
      </c>
      <c r="S87" s="91">
        <v>0.170599499189866</v>
      </c>
      <c r="T87" s="91">
        <v>4.2774660486297467E-2</v>
      </c>
      <c r="U87" s="91">
        <v>4.2482429718875503E-2</v>
      </c>
      <c r="V87" s="91">
        <v>0.27025753768844218</v>
      </c>
      <c r="W87" s="91">
        <v>0.10661447621575</v>
      </c>
      <c r="X87" s="91">
        <v>0.11149547631719001</v>
      </c>
      <c r="Y87" s="91">
        <v>0.1186249647788109</v>
      </c>
      <c r="Z87" s="91">
        <v>0.21428269238905109</v>
      </c>
      <c r="AA87" s="91">
        <v>0.29357401969252028</v>
      </c>
      <c r="AB87" s="91">
        <v>0.21977833147177589</v>
      </c>
      <c r="AC87" s="91">
        <v>0.23669969194904669</v>
      </c>
    </row>
    <row r="88" spans="1:29" ht="15.75" customHeight="1" x14ac:dyDescent="0.25">
      <c r="A88" s="159">
        <f t="shared" si="2"/>
        <v>0.15429263119152858</v>
      </c>
      <c r="B88" s="142">
        <v>86</v>
      </c>
      <c r="C88" s="64">
        <v>20</v>
      </c>
      <c r="D88" s="85">
        <v>4</v>
      </c>
      <c r="E88" s="86">
        <v>0</v>
      </c>
      <c r="F88" s="87">
        <v>0.18790798960024019</v>
      </c>
      <c r="G88" s="87">
        <v>0</v>
      </c>
      <c r="H88" s="87">
        <v>6.4079670329670324E-2</v>
      </c>
      <c r="I88" s="87">
        <v>6.4432119604533392E-2</v>
      </c>
      <c r="J88" s="87">
        <v>4.0686424279458192E-2</v>
      </c>
      <c r="K88" s="87">
        <v>5.7924874026568943E-2</v>
      </c>
      <c r="L88" s="87">
        <v>0.1252307198459193</v>
      </c>
      <c r="M88" s="87">
        <v>0.19260109524834401</v>
      </c>
      <c r="N88" s="87">
        <v>0.28770491803278692</v>
      </c>
      <c r="O88" s="87">
        <v>0.38064516129032261</v>
      </c>
      <c r="P88" s="87">
        <v>0.22462096242584051</v>
      </c>
      <c r="Q88" s="87">
        <v>0.15708696960577789</v>
      </c>
      <c r="R88" s="87">
        <v>0.15476782565447389</v>
      </c>
      <c r="S88" s="87">
        <v>0.15071439092649869</v>
      </c>
      <c r="T88" s="87">
        <v>3.3016182808815159E-2</v>
      </c>
      <c r="U88" s="87">
        <v>2.8426204819277111E-2</v>
      </c>
      <c r="V88" s="87">
        <v>0.26633165829145727</v>
      </c>
      <c r="W88" s="87">
        <v>0.110661447621575</v>
      </c>
      <c r="X88" s="87">
        <v>0.17908461947844601</v>
      </c>
      <c r="Y88" s="87">
        <v>0.20794590025359261</v>
      </c>
      <c r="Z88" s="87">
        <v>0.21542496932774891</v>
      </c>
      <c r="AA88" s="87">
        <v>0.2727586802556573</v>
      </c>
      <c r="AB88" s="87">
        <v>0.22355872497637261</v>
      </c>
      <c r="AC88" s="151">
        <v>0.2317042710848389</v>
      </c>
    </row>
    <row r="89" spans="1:29" ht="15.75" customHeight="1" x14ac:dyDescent="0.25">
      <c r="A89" s="158">
        <f t="shared" si="2"/>
        <v>0.15298136287487735</v>
      </c>
      <c r="B89" s="144">
        <v>87</v>
      </c>
      <c r="C89" s="67">
        <v>20</v>
      </c>
      <c r="D89" s="89">
        <v>5</v>
      </c>
      <c r="E89" s="90">
        <v>0</v>
      </c>
      <c r="F89" s="91">
        <v>0.19232432597446869</v>
      </c>
      <c r="G89" s="91">
        <v>0</v>
      </c>
      <c r="H89" s="91">
        <v>6.4079670329670324E-2</v>
      </c>
      <c r="I89" s="91">
        <v>6.4432119604533392E-2</v>
      </c>
      <c r="J89" s="91">
        <v>4.0686424279458192E-2</v>
      </c>
      <c r="K89" s="91">
        <v>5.7924874026568943E-2</v>
      </c>
      <c r="L89" s="91">
        <v>0.12519059465532459</v>
      </c>
      <c r="M89" s="91">
        <v>0.1811464237032786</v>
      </c>
      <c r="N89" s="91">
        <v>0.29354508196721307</v>
      </c>
      <c r="O89" s="91">
        <v>0.37343453510436431</v>
      </c>
      <c r="P89" s="91">
        <v>0.20781147000659189</v>
      </c>
      <c r="Q89" s="91">
        <v>0.15708696960577789</v>
      </c>
      <c r="R89" s="91">
        <v>0.15476782565447389</v>
      </c>
      <c r="S89" s="91">
        <v>0.1490352040064811</v>
      </c>
      <c r="T89" s="91">
        <v>3.3016182808815159E-2</v>
      </c>
      <c r="U89" s="91">
        <v>2.8426204819277111E-2</v>
      </c>
      <c r="V89" s="91">
        <v>0.26685510887772201</v>
      </c>
      <c r="W89" s="91">
        <v>0.10376169309361109</v>
      </c>
      <c r="X89" s="91">
        <v>0.1796168174560937</v>
      </c>
      <c r="Y89" s="91">
        <v>0.20794590025359261</v>
      </c>
      <c r="Z89" s="91">
        <v>0.21542496932774891</v>
      </c>
      <c r="AA89" s="91">
        <v>0.2727586802556573</v>
      </c>
      <c r="AB89" s="91">
        <v>0.22355872497637261</v>
      </c>
      <c r="AC89" s="91">
        <v>0.2317042710848389</v>
      </c>
    </row>
    <row r="90" spans="1:29" ht="15.75" customHeight="1" x14ac:dyDescent="0.25">
      <c r="A90" s="159">
        <f t="shared" si="2"/>
        <v>0.12188465161437258</v>
      </c>
      <c r="B90" s="142">
        <v>88</v>
      </c>
      <c r="C90" s="64">
        <v>20</v>
      </c>
      <c r="D90" s="85">
        <v>6</v>
      </c>
      <c r="E90" s="86">
        <v>0</v>
      </c>
      <c r="F90" s="87">
        <v>0.1077423261067553</v>
      </c>
      <c r="G90" s="87">
        <v>0</v>
      </c>
      <c r="H90" s="87">
        <v>5.7005494505494502E-3</v>
      </c>
      <c r="I90" s="87">
        <v>5.7535567880395468E-2</v>
      </c>
      <c r="J90" s="87">
        <v>6.1004175577961103E-2</v>
      </c>
      <c r="K90" s="87">
        <v>5.3756298671552911E-2</v>
      </c>
      <c r="L90" s="87">
        <v>9.8908594815825382E-2</v>
      </c>
      <c r="M90" s="87">
        <v>0.1146662840471579</v>
      </c>
      <c r="N90" s="87">
        <v>0.11127049180327871</v>
      </c>
      <c r="O90" s="87">
        <v>0.2075901328273245</v>
      </c>
      <c r="P90" s="87">
        <v>5.5372445616348062E-2</v>
      </c>
      <c r="Q90" s="87">
        <v>0.1690383044581058</v>
      </c>
      <c r="R90" s="87">
        <v>0.115069855767057</v>
      </c>
      <c r="S90" s="87">
        <v>0.12207983502725001</v>
      </c>
      <c r="T90" s="87">
        <v>7.3920468406928522E-2</v>
      </c>
      <c r="U90" s="87">
        <v>5.03890562248996E-2</v>
      </c>
      <c r="V90" s="87">
        <v>0.11207077051926299</v>
      </c>
      <c r="W90" s="87">
        <v>6.9461951834405886E-2</v>
      </c>
      <c r="X90" s="87">
        <v>0.2054284193720064</v>
      </c>
      <c r="Y90" s="87">
        <v>0.26768103691180622</v>
      </c>
      <c r="Z90" s="87">
        <v>0.30955705038710501</v>
      </c>
      <c r="AA90" s="87">
        <v>0.25548453964415269</v>
      </c>
      <c r="AB90" s="87">
        <v>0.20783572471861839</v>
      </c>
      <c r="AC90" s="151">
        <v>0.21555241029056699</v>
      </c>
    </row>
    <row r="91" spans="1:29" ht="15.75" customHeight="1" x14ac:dyDescent="0.25">
      <c r="A91" s="158">
        <f t="shared" si="2"/>
        <v>0.14356307211947286</v>
      </c>
      <c r="B91" s="144">
        <v>89</v>
      </c>
      <c r="C91" s="67">
        <v>20</v>
      </c>
      <c r="D91" s="89">
        <v>7</v>
      </c>
      <c r="E91" s="90">
        <v>0</v>
      </c>
      <c r="F91" s="91">
        <v>0.1812478694229761</v>
      </c>
      <c r="G91" s="91">
        <v>0</v>
      </c>
      <c r="H91" s="91">
        <v>6.3530219780219777E-2</v>
      </c>
      <c r="I91" s="91">
        <v>6.4432119604533392E-2</v>
      </c>
      <c r="J91" s="91">
        <v>4.0686424279458192E-2</v>
      </c>
      <c r="K91" s="91">
        <v>5.7398076042143843E-2</v>
      </c>
      <c r="L91" s="91">
        <v>0.1137950405264425</v>
      </c>
      <c r="M91" s="91">
        <v>0.1881053160198006</v>
      </c>
      <c r="N91" s="91">
        <v>0.28709016393442621</v>
      </c>
      <c r="O91" s="91">
        <v>0.29032258064516131</v>
      </c>
      <c r="P91" s="91">
        <v>0.1931443638760712</v>
      </c>
      <c r="Q91" s="91">
        <v>0.1476720691285843</v>
      </c>
      <c r="R91" s="91">
        <v>0.1536826875254329</v>
      </c>
      <c r="S91" s="91">
        <v>0.1442038591839741</v>
      </c>
      <c r="T91" s="91">
        <v>3.041392209481987E-2</v>
      </c>
      <c r="U91" s="91">
        <v>2.5665160642570281E-2</v>
      </c>
      <c r="V91" s="91">
        <v>0.22529313232830819</v>
      </c>
      <c r="W91" s="91">
        <v>0.1034299741259205</v>
      </c>
      <c r="X91" s="91">
        <v>0.17908461947844601</v>
      </c>
      <c r="Y91" s="91">
        <v>0.20794590025359261</v>
      </c>
      <c r="Z91" s="91">
        <v>0.2001946101451115</v>
      </c>
      <c r="AA91" s="91">
        <v>0.25591639315944031</v>
      </c>
      <c r="AB91" s="91">
        <v>0.21952057736918981</v>
      </c>
      <c r="AC91" s="91">
        <v>0.21630172342019821</v>
      </c>
    </row>
    <row r="92" spans="1:29" ht="15.75" customHeight="1" x14ac:dyDescent="0.25">
      <c r="A92" s="159">
        <f t="shared" si="2"/>
        <v>0.16769383273850977</v>
      </c>
      <c r="B92" s="142">
        <v>90</v>
      </c>
      <c r="C92" s="64">
        <v>20</v>
      </c>
      <c r="D92" s="85">
        <v>8</v>
      </c>
      <c r="E92" s="86">
        <v>0</v>
      </c>
      <c r="F92" s="87">
        <v>0.18025572012231419</v>
      </c>
      <c r="G92" s="87">
        <v>0</v>
      </c>
      <c r="H92" s="87">
        <v>0.14986263736263741</v>
      </c>
      <c r="I92" s="87">
        <v>6.2503014227152154E-2</v>
      </c>
      <c r="J92" s="87">
        <v>5.3391384051329059E-2</v>
      </c>
      <c r="K92" s="87">
        <v>6.4315162620247363E-2</v>
      </c>
      <c r="L92" s="87">
        <v>0.3415456223417061</v>
      </c>
      <c r="M92" s="87">
        <v>0.244326470095894</v>
      </c>
      <c r="N92" s="87">
        <v>0.2064549180327869</v>
      </c>
      <c r="O92" s="87">
        <v>0.31309297912713469</v>
      </c>
      <c r="P92" s="87">
        <v>0.10398813447593939</v>
      </c>
      <c r="Q92" s="87">
        <v>0.1615579725721164</v>
      </c>
      <c r="R92" s="87">
        <v>0.18614640321924311</v>
      </c>
      <c r="S92" s="87">
        <v>0.15663573427603469</v>
      </c>
      <c r="T92" s="87">
        <v>4.6434089615353343E-2</v>
      </c>
      <c r="U92" s="87">
        <v>7.473644578313253E-2</v>
      </c>
      <c r="V92" s="87">
        <v>0.1824748743718593</v>
      </c>
      <c r="W92" s="87">
        <v>0.1058183506932926</v>
      </c>
      <c r="X92" s="87">
        <v>0.18573709419904211</v>
      </c>
      <c r="Y92" s="87">
        <v>0.30008453085376158</v>
      </c>
      <c r="Z92" s="87">
        <v>0.31408385158861107</v>
      </c>
      <c r="AA92" s="87">
        <v>0.31512351010537232</v>
      </c>
      <c r="AB92" s="87">
        <v>0.2397972334392989</v>
      </c>
      <c r="AC92" s="151">
        <v>0.20397968528848559</v>
      </c>
    </row>
    <row r="93" spans="1:29" ht="15.75" customHeight="1" x14ac:dyDescent="0.25">
      <c r="A93" s="158">
        <f t="shared" si="2"/>
        <v>0.18551862055669427</v>
      </c>
      <c r="B93" s="144">
        <v>91</v>
      </c>
      <c r="C93" s="67">
        <v>20</v>
      </c>
      <c r="D93" s="89">
        <v>9</v>
      </c>
      <c r="E93" s="90">
        <v>0</v>
      </c>
      <c r="F93" s="91">
        <v>0.18895101835221809</v>
      </c>
      <c r="G93" s="91">
        <v>0</v>
      </c>
      <c r="H93" s="91">
        <v>0.15570054945054951</v>
      </c>
      <c r="I93" s="91">
        <v>5.9416445623342168E-2</v>
      </c>
      <c r="J93" s="91">
        <v>5.3493227416233829E-2</v>
      </c>
      <c r="K93" s="91">
        <v>6.5941365093907467E-2</v>
      </c>
      <c r="L93" s="91">
        <v>0.35229917342107381</v>
      </c>
      <c r="M93" s="91">
        <v>0.26199870865915781</v>
      </c>
      <c r="N93" s="91">
        <v>0.21137295081967211</v>
      </c>
      <c r="O93" s="91">
        <v>0.37444655281467432</v>
      </c>
      <c r="P93" s="91">
        <v>0.1682597231377719</v>
      </c>
      <c r="Q93" s="91">
        <v>0.19835776621813339</v>
      </c>
      <c r="R93" s="91">
        <v>0.18958267396120629</v>
      </c>
      <c r="S93" s="91">
        <v>0.15931654146413321</v>
      </c>
      <c r="T93" s="91">
        <v>0.1018134504350655</v>
      </c>
      <c r="U93" s="91">
        <v>8.2454819277108432E-2</v>
      </c>
      <c r="V93" s="91">
        <v>0.27554438860971531</v>
      </c>
      <c r="W93" s="91">
        <v>0.1080740396735885</v>
      </c>
      <c r="X93" s="91">
        <v>0.18573709419904211</v>
      </c>
      <c r="Y93" s="91">
        <v>0.30825584671738521</v>
      </c>
      <c r="Z93" s="91">
        <v>0.33701400346913729</v>
      </c>
      <c r="AA93" s="91">
        <v>0.34017101399205391</v>
      </c>
      <c r="AB93" s="91">
        <v>0.242546610533551</v>
      </c>
      <c r="AC93" s="91">
        <v>0.21721755057863629</v>
      </c>
    </row>
    <row r="94" spans="1:29" ht="15.75" customHeight="1" x14ac:dyDescent="0.25">
      <c r="A94" s="159">
        <f t="shared" si="2"/>
        <v>0.18473469852673371</v>
      </c>
      <c r="B94" s="142">
        <v>92</v>
      </c>
      <c r="C94" s="64">
        <v>20</v>
      </c>
      <c r="D94" s="85">
        <v>10</v>
      </c>
      <c r="E94" s="86">
        <v>0</v>
      </c>
      <c r="F94" s="87">
        <v>0.18855924657708489</v>
      </c>
      <c r="G94" s="87">
        <v>0</v>
      </c>
      <c r="H94" s="87">
        <v>0.15570054945054951</v>
      </c>
      <c r="I94" s="87">
        <v>6.7952736918254153E-2</v>
      </c>
      <c r="J94" s="87">
        <v>5.298401059170995E-2</v>
      </c>
      <c r="K94" s="87">
        <v>6.5895556573522682E-2</v>
      </c>
      <c r="L94" s="87">
        <v>0.35057379022550361</v>
      </c>
      <c r="M94" s="87">
        <v>0.25857904679914873</v>
      </c>
      <c r="N94" s="87">
        <v>0.20655737704918031</v>
      </c>
      <c r="O94" s="87">
        <v>0.37444655281467432</v>
      </c>
      <c r="P94" s="87">
        <v>0.16776532630191171</v>
      </c>
      <c r="Q94" s="87">
        <v>0.19504750440651741</v>
      </c>
      <c r="R94" s="87">
        <v>0.18958267396120629</v>
      </c>
      <c r="S94" s="87">
        <v>0.15858005597289729</v>
      </c>
      <c r="T94" s="87">
        <v>9.847930389525901E-2</v>
      </c>
      <c r="U94" s="87">
        <v>7.8878012048192767E-2</v>
      </c>
      <c r="V94" s="87">
        <v>0.27177554438860968</v>
      </c>
      <c r="W94" s="87">
        <v>0.1080740396735885</v>
      </c>
      <c r="X94" s="87">
        <v>0.18573709419904211</v>
      </c>
      <c r="Y94" s="87">
        <v>0.30825584671738521</v>
      </c>
      <c r="Z94" s="87">
        <v>0.33587172653043962</v>
      </c>
      <c r="AA94" s="87">
        <v>0.33930730696147859</v>
      </c>
      <c r="AB94" s="87">
        <v>0.242546610533551</v>
      </c>
      <c r="AC94" s="151">
        <v>0.21721755057863629</v>
      </c>
    </row>
    <row r="95" spans="1:29" ht="15.75" customHeight="1" x14ac:dyDescent="0.25">
      <c r="A95" s="158">
        <f t="shared" si="2"/>
        <v>0.14093852059779566</v>
      </c>
      <c r="B95" s="144">
        <v>93</v>
      </c>
      <c r="C95" s="67">
        <v>20</v>
      </c>
      <c r="D95" s="89">
        <v>11</v>
      </c>
      <c r="E95" s="90">
        <v>0</v>
      </c>
      <c r="F95" s="91">
        <v>0.18793851727102981</v>
      </c>
      <c r="G95" s="91">
        <v>0</v>
      </c>
      <c r="H95" s="91">
        <v>7.4656593406593405E-2</v>
      </c>
      <c r="I95" s="91">
        <v>6.0380998312032787E-2</v>
      </c>
      <c r="J95" s="91">
        <v>4.1552092881148792E-2</v>
      </c>
      <c r="K95" s="91">
        <v>5.9161704076958317E-2</v>
      </c>
      <c r="L95" s="91">
        <v>0.11471791991011961</v>
      </c>
      <c r="M95" s="91">
        <v>0.188870555037425</v>
      </c>
      <c r="N95" s="91">
        <v>0.26752049180327869</v>
      </c>
      <c r="O95" s="91">
        <v>0.29778621125869698</v>
      </c>
      <c r="P95" s="91">
        <v>0.2043506921555702</v>
      </c>
      <c r="Q95" s="91">
        <v>0.13559176303684281</v>
      </c>
      <c r="R95" s="91">
        <v>0.19767599584030379</v>
      </c>
      <c r="S95" s="91">
        <v>0.1704816615112682</v>
      </c>
      <c r="T95" s="91">
        <v>3.5130519638936333E-2</v>
      </c>
      <c r="U95" s="91">
        <v>3.099899598393574E-2</v>
      </c>
      <c r="V95" s="91">
        <v>0.20765284757118929</v>
      </c>
      <c r="W95" s="91">
        <v>0.10110794135208651</v>
      </c>
      <c r="X95" s="91">
        <v>0.11149547631719001</v>
      </c>
      <c r="Y95" s="91">
        <v>0.1186249647788109</v>
      </c>
      <c r="Z95" s="91">
        <v>0.2007445953378178</v>
      </c>
      <c r="AA95" s="91">
        <v>0.28187078942822602</v>
      </c>
      <c r="AB95" s="91">
        <v>0.21668528224074229</v>
      </c>
      <c r="AC95" s="91">
        <v>0.21846640579468821</v>
      </c>
    </row>
    <row r="96" spans="1:29" ht="15.75" customHeight="1" x14ac:dyDescent="0.25">
      <c r="A96" s="159">
        <f t="shared" si="2"/>
        <v>0.1535800682957443</v>
      </c>
      <c r="B96" s="142">
        <v>94</v>
      </c>
      <c r="C96" s="64">
        <v>20</v>
      </c>
      <c r="D96" s="85">
        <v>12</v>
      </c>
      <c r="E96" s="86">
        <v>0</v>
      </c>
      <c r="F96" s="87">
        <v>0.18793851727102981</v>
      </c>
      <c r="G96" s="87">
        <v>0</v>
      </c>
      <c r="H96" s="87">
        <v>0.14986263736263741</v>
      </c>
      <c r="I96" s="87">
        <v>6.2503014227152154E-2</v>
      </c>
      <c r="J96" s="87">
        <v>4.1552092881148792E-2</v>
      </c>
      <c r="K96" s="87">
        <v>5.9161704076958317E-2</v>
      </c>
      <c r="L96" s="87">
        <v>0.34010111548029848</v>
      </c>
      <c r="M96" s="87">
        <v>0.2459286892890451</v>
      </c>
      <c r="N96" s="87">
        <v>0.26342213114754098</v>
      </c>
      <c r="O96" s="87">
        <v>0.33067678684376978</v>
      </c>
      <c r="P96" s="87">
        <v>0.10761371127224791</v>
      </c>
      <c r="Q96" s="87">
        <v>0.142814152444005</v>
      </c>
      <c r="R96" s="87">
        <v>0.20504589230004069</v>
      </c>
      <c r="S96" s="87">
        <v>0.15183384887317719</v>
      </c>
      <c r="T96" s="87">
        <v>4.6434089615353343E-2</v>
      </c>
      <c r="U96" s="87">
        <v>7.473644578313253E-2</v>
      </c>
      <c r="V96" s="87">
        <v>0.1859819932998325</v>
      </c>
      <c r="W96" s="87">
        <v>0.1058183506932926</v>
      </c>
      <c r="X96" s="87">
        <v>0.11149547631719001</v>
      </c>
      <c r="Y96" s="87">
        <v>0.11214426599041979</v>
      </c>
      <c r="Z96" s="87">
        <v>0.2007445953378178</v>
      </c>
      <c r="AA96" s="87">
        <v>0.28187078942822602</v>
      </c>
      <c r="AB96" s="87">
        <v>0.21668528224074229</v>
      </c>
      <c r="AC96" s="151">
        <v>0.21513612521854969</v>
      </c>
    </row>
    <row r="97" spans="1:29" ht="15.75" customHeight="1" x14ac:dyDescent="0.25">
      <c r="A97" s="158">
        <f t="shared" si="2"/>
        <v>0.17022756900321456</v>
      </c>
      <c r="B97" s="144">
        <v>95</v>
      </c>
      <c r="C97" s="67">
        <v>20</v>
      </c>
      <c r="D97" s="89">
        <v>13</v>
      </c>
      <c r="E97" s="90">
        <v>0</v>
      </c>
      <c r="F97" s="91">
        <v>0.19726980864238361</v>
      </c>
      <c r="G97" s="91">
        <v>0</v>
      </c>
      <c r="H97" s="91">
        <v>0.15570054945054951</v>
      </c>
      <c r="I97" s="91">
        <v>5.772847841813359E-2</v>
      </c>
      <c r="J97" s="91">
        <v>4.1552092881148792E-2</v>
      </c>
      <c r="K97" s="91">
        <v>6.0856619331195599E-2</v>
      </c>
      <c r="L97" s="91">
        <v>0.35213867265869508</v>
      </c>
      <c r="M97" s="91">
        <v>0.25537460841284643</v>
      </c>
      <c r="N97" s="91">
        <v>0.26823770491803278</v>
      </c>
      <c r="O97" s="91">
        <v>0.40290955091714098</v>
      </c>
      <c r="P97" s="91">
        <v>0.21193144363876071</v>
      </c>
      <c r="Q97" s="91">
        <v>0.1827092558359486</v>
      </c>
      <c r="R97" s="91">
        <v>0.20689966993715239</v>
      </c>
      <c r="S97" s="91">
        <v>0.15295330681985561</v>
      </c>
      <c r="T97" s="91">
        <v>9.847930389525901E-2</v>
      </c>
      <c r="U97" s="91">
        <v>7.8878012048192767E-2</v>
      </c>
      <c r="V97" s="91">
        <v>0.23262144053601341</v>
      </c>
      <c r="W97" s="91">
        <v>0.1080740396735885</v>
      </c>
      <c r="X97" s="91">
        <v>0.11149547631719001</v>
      </c>
      <c r="Y97" s="91">
        <v>0.1186249647788109</v>
      </c>
      <c r="Z97" s="91">
        <v>0.21428269238905109</v>
      </c>
      <c r="AA97" s="91">
        <v>0.29357401969252028</v>
      </c>
      <c r="AB97" s="91">
        <v>0.21977833147177589</v>
      </c>
      <c r="AC97" s="91">
        <v>0.23361918241611859</v>
      </c>
    </row>
    <row r="98" spans="1:29" ht="15.75" customHeight="1" thickBot="1" x14ac:dyDescent="0.3">
      <c r="A98" s="159">
        <f t="shared" si="2"/>
        <v>0.15427558119446463</v>
      </c>
      <c r="B98" s="142">
        <v>96</v>
      </c>
      <c r="C98" s="93">
        <v>20</v>
      </c>
      <c r="D98" s="94">
        <v>14</v>
      </c>
      <c r="E98" s="95">
        <v>0</v>
      </c>
      <c r="F98" s="96">
        <v>0.20125366968042621</v>
      </c>
      <c r="G98" s="96">
        <v>0</v>
      </c>
      <c r="H98" s="96">
        <v>7.4656593406593405E-2</v>
      </c>
      <c r="I98" s="96">
        <v>6.0380998312032787E-2</v>
      </c>
      <c r="J98" s="96">
        <v>4.1552092881148792E-2</v>
      </c>
      <c r="K98" s="96">
        <v>6.0856619331195599E-2</v>
      </c>
      <c r="L98" s="96">
        <v>0.13863253350453411</v>
      </c>
      <c r="M98" s="96">
        <v>0.19389243609058521</v>
      </c>
      <c r="N98" s="96">
        <v>0.28995901639344263</v>
      </c>
      <c r="O98" s="96">
        <v>0.36824794433902591</v>
      </c>
      <c r="P98" s="96">
        <v>0.23862887277521419</v>
      </c>
      <c r="Q98" s="96">
        <v>0.14092257426593871</v>
      </c>
      <c r="R98" s="96">
        <v>0.2060406022516616</v>
      </c>
      <c r="S98" s="96">
        <v>0.17372219767270591</v>
      </c>
      <c r="T98" s="96">
        <v>4.2774660486297467E-2</v>
      </c>
      <c r="U98" s="96">
        <v>4.2482429718875503E-2</v>
      </c>
      <c r="V98" s="96">
        <v>0.28177345058626468</v>
      </c>
      <c r="W98" s="96">
        <v>0.10661447621575</v>
      </c>
      <c r="X98" s="96">
        <v>0.11149547631719001</v>
      </c>
      <c r="Y98" s="96">
        <v>0.1186249647788109</v>
      </c>
      <c r="Z98" s="96">
        <v>0.21428269238905109</v>
      </c>
      <c r="AA98" s="96">
        <v>0.29361720504404898</v>
      </c>
      <c r="AB98" s="96">
        <v>0.21977833147177589</v>
      </c>
      <c r="AC98" s="96">
        <v>0.23669969194904669</v>
      </c>
    </row>
    <row r="99" spans="1:29" ht="15.75" customHeight="1" thickBot="1" x14ac:dyDescent="0.3">
      <c r="A99" s="70" t="s">
        <v>48</v>
      </c>
      <c r="B99" s="146" t="s">
        <v>50</v>
      </c>
      <c r="C99" s="71" t="s">
        <v>0</v>
      </c>
      <c r="D99" s="99" t="s">
        <v>6</v>
      </c>
      <c r="E99" s="100" t="s">
        <v>23</v>
      </c>
      <c r="F99" s="101" t="s">
        <v>24</v>
      </c>
      <c r="G99" s="101" t="s">
        <v>25</v>
      </c>
      <c r="H99" s="101" t="s">
        <v>26</v>
      </c>
      <c r="I99" s="101" t="s">
        <v>27</v>
      </c>
      <c r="J99" s="101" t="s">
        <v>28</v>
      </c>
      <c r="K99" s="101" t="s">
        <v>29</v>
      </c>
      <c r="L99" s="101" t="s">
        <v>30</v>
      </c>
      <c r="M99" s="101" t="s">
        <v>31</v>
      </c>
      <c r="N99" s="101" t="s">
        <v>32</v>
      </c>
      <c r="O99" s="101" t="s">
        <v>33</v>
      </c>
      <c r="P99" s="101" t="s">
        <v>34</v>
      </c>
      <c r="Q99" s="101" t="s">
        <v>35</v>
      </c>
      <c r="R99" s="101" t="s">
        <v>36</v>
      </c>
      <c r="S99" s="101" t="s">
        <v>37</v>
      </c>
      <c r="T99" s="101" t="s">
        <v>38</v>
      </c>
      <c r="U99" s="101" t="s">
        <v>39</v>
      </c>
      <c r="V99" s="101" t="s">
        <v>40</v>
      </c>
      <c r="W99" s="101" t="s">
        <v>41</v>
      </c>
      <c r="X99" s="101" t="s">
        <v>42</v>
      </c>
      <c r="Y99" s="101" t="s">
        <v>43</v>
      </c>
      <c r="Z99" s="101" t="s">
        <v>44</v>
      </c>
      <c r="AA99" s="101" t="s">
        <v>45</v>
      </c>
      <c r="AB99" s="101" t="s">
        <v>46</v>
      </c>
      <c r="AC99" s="102" t="s">
        <v>47</v>
      </c>
    </row>
    <row r="100" spans="1:29" s="134" customFormat="1" ht="30" customHeight="1" x14ac:dyDescent="0.25">
      <c r="A100" s="208" t="s">
        <v>62</v>
      </c>
      <c r="B100" s="208"/>
      <c r="C100" s="208"/>
      <c r="D100" s="208"/>
      <c r="E100" s="208"/>
      <c r="F100" s="208"/>
      <c r="G100" s="208"/>
      <c r="H100" s="208"/>
      <c r="I100" s="208"/>
      <c r="J100" s="208"/>
      <c r="K100" s="208"/>
      <c r="L100" s="208"/>
      <c r="M100" s="208"/>
      <c r="N100" s="208"/>
      <c r="O100" s="208"/>
      <c r="P100" s="208"/>
      <c r="Q100" s="208"/>
      <c r="R100" s="208"/>
      <c r="S100" s="208"/>
      <c r="T100" s="208"/>
      <c r="U100" s="208"/>
      <c r="V100" s="208"/>
      <c r="W100" s="208"/>
      <c r="X100" s="208"/>
      <c r="Y100" s="208"/>
      <c r="Z100" s="208"/>
      <c r="AA100" s="208"/>
      <c r="AB100" s="208"/>
      <c r="AC100" s="208"/>
    </row>
    <row r="101" spans="1:29" s="161" customFormat="1" ht="15.75" customHeight="1" x14ac:dyDescent="0.25">
      <c r="A101" s="145"/>
      <c r="B101" s="145"/>
      <c r="C101" s="160"/>
      <c r="D101" s="160"/>
      <c r="E101" s="145"/>
      <c r="F101" s="145"/>
    </row>
    <row r="102" spans="1:29" s="161" customFormat="1" ht="15.75" customHeight="1" x14ac:dyDescent="0.25">
      <c r="A102" s="161" t="s">
        <v>52</v>
      </c>
      <c r="B102" s="145"/>
      <c r="C102" s="162">
        <f>AVERAGE(A3:A98)</f>
        <v>0.29011034914009898</v>
      </c>
    </row>
    <row r="103" spans="1:29" s="161" customFormat="1" ht="15.75" customHeight="1" x14ac:dyDescent="0.25">
      <c r="A103" s="161" t="s">
        <v>53</v>
      </c>
      <c r="B103" s="145"/>
      <c r="C103" s="163">
        <f>_xlfn.STDEV.S(A3:A98)</f>
        <v>0.25856803209938467</v>
      </c>
    </row>
    <row r="104" spans="1:29" s="161" customFormat="1" ht="15.75" customHeight="1" x14ac:dyDescent="0.25">
      <c r="A104" s="161" t="s">
        <v>54</v>
      </c>
      <c r="B104" s="145"/>
      <c r="C104" s="162">
        <f>MAX(A3:A98)</f>
        <v>1.5251134924442584</v>
      </c>
    </row>
    <row r="105" spans="1:29" s="161" customFormat="1" ht="15.75" customHeight="1" x14ac:dyDescent="0.25">
      <c r="A105" s="161" t="s">
        <v>55</v>
      </c>
      <c r="B105" s="145"/>
      <c r="C105" s="162">
        <f>MIN(A4:A99)</f>
        <v>1.005961949355156E-2</v>
      </c>
    </row>
    <row r="106" spans="1:29" s="161" customFormat="1" ht="15.75" customHeight="1" x14ac:dyDescent="0.25">
      <c r="A106" s="145"/>
      <c r="B106" s="145"/>
      <c r="C106" s="160"/>
      <c r="D106" s="160"/>
      <c r="E106" s="145"/>
      <c r="F106" s="145"/>
    </row>
    <row r="107" spans="1:29" s="161" customFormat="1" ht="15.75" customHeight="1" x14ac:dyDescent="0.25">
      <c r="A107" s="145"/>
      <c r="B107" s="145"/>
      <c r="C107" s="160"/>
      <c r="D107" s="160"/>
      <c r="E107" s="145"/>
      <c r="F107" s="145"/>
    </row>
    <row r="108" spans="1:29" s="161" customFormat="1" ht="15.75" customHeight="1" x14ac:dyDescent="0.25">
      <c r="A108" s="145"/>
      <c r="B108" s="145"/>
      <c r="C108" s="160"/>
      <c r="D108" s="160"/>
      <c r="E108" s="145"/>
      <c r="F108" s="145"/>
    </row>
    <row r="109" spans="1:29" s="161" customFormat="1" ht="15.75" customHeight="1" x14ac:dyDescent="0.25">
      <c r="A109" s="145"/>
      <c r="B109" s="145"/>
      <c r="C109" s="160"/>
      <c r="D109" s="160"/>
      <c r="E109" s="145"/>
      <c r="F109" s="145"/>
    </row>
    <row r="110" spans="1:29" s="161" customFormat="1" ht="15.75" customHeight="1" x14ac:dyDescent="0.25">
      <c r="A110" s="145"/>
      <c r="B110" s="145"/>
      <c r="C110" s="160"/>
      <c r="D110" s="160"/>
      <c r="E110" s="145"/>
      <c r="F110" s="145"/>
    </row>
    <row r="111" spans="1:29" s="161" customFormat="1" ht="15.75" customHeight="1" x14ac:dyDescent="0.25">
      <c r="A111" s="145"/>
      <c r="B111" s="145"/>
      <c r="C111" s="160"/>
      <c r="D111" s="160"/>
      <c r="E111" s="145"/>
      <c r="F111" s="145"/>
    </row>
    <row r="112" spans="1:29" s="161" customFormat="1" ht="15.75" customHeight="1" x14ac:dyDescent="0.25">
      <c r="A112" s="145"/>
      <c r="B112" s="145"/>
      <c r="C112" s="160"/>
      <c r="D112" s="160"/>
      <c r="E112" s="145"/>
      <c r="F112" s="145"/>
    </row>
    <row r="113" spans="1:6" s="161" customFormat="1" ht="15.75" customHeight="1" x14ac:dyDescent="0.25">
      <c r="A113" s="145"/>
      <c r="B113" s="145"/>
      <c r="C113" s="160"/>
      <c r="D113" s="160"/>
      <c r="E113" s="145"/>
      <c r="F113" s="145"/>
    </row>
    <row r="114" spans="1:6" s="161" customFormat="1" ht="15.75" customHeight="1" x14ac:dyDescent="0.25">
      <c r="A114" s="145"/>
      <c r="B114" s="145"/>
      <c r="C114" s="160"/>
      <c r="D114" s="160"/>
      <c r="E114" s="145"/>
      <c r="F114" s="145"/>
    </row>
    <row r="115" spans="1:6" s="161" customFormat="1" ht="15.75" customHeight="1" x14ac:dyDescent="0.25">
      <c r="A115" s="145"/>
      <c r="B115" s="145"/>
      <c r="C115" s="160"/>
      <c r="D115" s="160"/>
      <c r="E115" s="145"/>
      <c r="F115" s="145"/>
    </row>
    <row r="116" spans="1:6" s="161" customFormat="1" ht="15.75" customHeight="1" x14ac:dyDescent="0.25">
      <c r="A116" s="145"/>
      <c r="B116" s="145"/>
      <c r="C116" s="160"/>
      <c r="D116" s="160"/>
      <c r="E116" s="145"/>
      <c r="F116" s="145"/>
    </row>
    <row r="117" spans="1:6" s="161" customFormat="1" ht="15.75" customHeight="1" x14ac:dyDescent="0.25">
      <c r="A117" s="145"/>
      <c r="B117" s="145"/>
      <c r="C117" s="160"/>
      <c r="D117" s="160"/>
      <c r="E117" s="145"/>
      <c r="F117" s="145"/>
    </row>
    <row r="118" spans="1:6" s="161" customFormat="1" ht="15.75" customHeight="1" x14ac:dyDescent="0.25">
      <c r="A118" s="145"/>
      <c r="B118" s="145"/>
      <c r="C118" s="160"/>
      <c r="D118" s="160"/>
      <c r="E118" s="145"/>
      <c r="F118" s="145"/>
    </row>
    <row r="119" spans="1:6" s="161" customFormat="1" ht="15.75" customHeight="1" x14ac:dyDescent="0.25">
      <c r="A119" s="145"/>
      <c r="B119" s="145"/>
      <c r="C119" s="160"/>
      <c r="D119" s="160"/>
      <c r="E119" s="145"/>
      <c r="F119" s="145"/>
    </row>
    <row r="120" spans="1:6" s="161" customFormat="1" ht="15.75" customHeight="1" x14ac:dyDescent="0.25">
      <c r="A120" s="145"/>
      <c r="B120" s="145"/>
      <c r="C120" s="160"/>
      <c r="D120" s="160"/>
      <c r="E120" s="145"/>
      <c r="F120" s="145"/>
    </row>
    <row r="121" spans="1:6" s="161" customFormat="1" ht="15.75" customHeight="1" x14ac:dyDescent="0.25">
      <c r="A121" s="145"/>
      <c r="B121" s="145"/>
      <c r="C121" s="160"/>
      <c r="D121" s="160"/>
      <c r="E121" s="145"/>
      <c r="F121" s="145"/>
    </row>
    <row r="122" spans="1:6" s="161" customFormat="1" ht="15.75" customHeight="1" x14ac:dyDescent="0.25">
      <c r="A122" s="145"/>
      <c r="B122" s="145"/>
      <c r="C122" s="160"/>
      <c r="D122" s="160"/>
      <c r="E122" s="145"/>
      <c r="F122" s="145"/>
    </row>
    <row r="123" spans="1:6" ht="15.75" customHeight="1" x14ac:dyDescent="0.25">
      <c r="A123" s="105"/>
      <c r="B123" s="145"/>
      <c r="C123" s="77"/>
      <c r="D123" s="78"/>
      <c r="E123" s="79"/>
      <c r="F123" s="79"/>
    </row>
    <row r="124" spans="1:6" ht="15.75" customHeight="1" x14ac:dyDescent="0.25">
      <c r="A124" s="105"/>
      <c r="B124" s="145"/>
      <c r="C124" s="77"/>
      <c r="D124" s="78"/>
      <c r="E124" s="79"/>
      <c r="F124" s="79"/>
    </row>
    <row r="125" spans="1:6" ht="15.75" customHeight="1" x14ac:dyDescent="0.25">
      <c r="A125" s="105"/>
      <c r="B125" s="145"/>
      <c r="C125" s="77"/>
      <c r="D125" s="78"/>
      <c r="E125" s="79"/>
      <c r="F125" s="79"/>
    </row>
    <row r="126" spans="1:6" ht="15.75" customHeight="1" x14ac:dyDescent="0.25">
      <c r="A126" s="105"/>
      <c r="B126" s="145"/>
      <c r="C126" s="77"/>
      <c r="D126" s="78"/>
      <c r="E126" s="79"/>
      <c r="F126" s="79"/>
    </row>
    <row r="127" spans="1:6" ht="15.75" customHeight="1" x14ac:dyDescent="0.25">
      <c r="A127" s="105"/>
      <c r="B127" s="145"/>
      <c r="C127" s="77"/>
      <c r="D127" s="78"/>
      <c r="E127" s="79"/>
      <c r="F127" s="79"/>
    </row>
    <row r="128" spans="1:6" ht="15.75" customHeight="1" x14ac:dyDescent="0.25">
      <c r="A128" s="105"/>
      <c r="B128" s="145"/>
      <c r="C128" s="77"/>
      <c r="D128" s="78"/>
      <c r="E128" s="79"/>
      <c r="F128" s="79"/>
    </row>
    <row r="129" spans="1:6" ht="15.75" customHeight="1" x14ac:dyDescent="0.25">
      <c r="A129" s="105"/>
      <c r="B129" s="145"/>
      <c r="C129" s="77"/>
      <c r="D129" s="78"/>
      <c r="E129" s="79"/>
      <c r="F129" s="79"/>
    </row>
    <row r="130" spans="1:6" ht="15.75" customHeight="1" x14ac:dyDescent="0.25">
      <c r="A130" s="105"/>
      <c r="B130" s="145"/>
      <c r="C130" s="77"/>
      <c r="D130" s="78"/>
      <c r="E130" s="79"/>
      <c r="F130" s="79"/>
    </row>
    <row r="131" spans="1:6" ht="15.75" customHeight="1" x14ac:dyDescent="0.25">
      <c r="A131" s="105"/>
      <c r="B131" s="145"/>
      <c r="C131" s="77"/>
      <c r="D131" s="78"/>
      <c r="E131" s="79"/>
      <c r="F131" s="79"/>
    </row>
    <row r="132" spans="1:6" ht="15.75" customHeight="1" x14ac:dyDescent="0.25">
      <c r="A132" s="105"/>
      <c r="B132" s="145"/>
      <c r="C132" s="77"/>
      <c r="D132" s="78"/>
      <c r="E132" s="79"/>
      <c r="F132" s="79"/>
    </row>
    <row r="133" spans="1:6" ht="15.75" customHeight="1" x14ac:dyDescent="0.25">
      <c r="A133" s="105"/>
      <c r="B133" s="145"/>
      <c r="C133" s="77"/>
      <c r="D133" s="78"/>
      <c r="E133" s="79"/>
      <c r="F133" s="79"/>
    </row>
    <row r="134" spans="1:6" ht="15.75" customHeight="1" x14ac:dyDescent="0.25">
      <c r="A134" s="105"/>
      <c r="B134" s="145"/>
      <c r="C134" s="77"/>
      <c r="D134" s="78"/>
      <c r="E134" s="79"/>
      <c r="F134" s="79"/>
    </row>
    <row r="135" spans="1:6" ht="15.75" customHeight="1" x14ac:dyDescent="0.25">
      <c r="A135" s="105"/>
      <c r="B135" s="145"/>
      <c r="C135" s="77"/>
      <c r="D135" s="78"/>
      <c r="E135" s="79"/>
      <c r="F135" s="79"/>
    </row>
    <row r="136" spans="1:6" ht="15.75" customHeight="1" x14ac:dyDescent="0.25">
      <c r="A136" s="105"/>
      <c r="B136" s="145"/>
      <c r="C136" s="77"/>
      <c r="D136" s="78"/>
      <c r="E136" s="79"/>
      <c r="F136" s="79"/>
    </row>
    <row r="137" spans="1:6" ht="15.75" customHeight="1" x14ac:dyDescent="0.25">
      <c r="A137" s="105"/>
      <c r="B137" s="145"/>
      <c r="C137" s="77"/>
      <c r="D137" s="78"/>
      <c r="E137" s="79"/>
      <c r="F137" s="79"/>
    </row>
    <row r="138" spans="1:6" ht="15.75" customHeight="1" x14ac:dyDescent="0.25">
      <c r="A138" s="105"/>
      <c r="B138" s="145"/>
      <c r="C138" s="77"/>
      <c r="D138" s="78"/>
      <c r="E138" s="79"/>
      <c r="F138" s="79"/>
    </row>
    <row r="139" spans="1:6" ht="15.75" customHeight="1" x14ac:dyDescent="0.25">
      <c r="A139" s="105"/>
      <c r="B139" s="145"/>
      <c r="C139" s="77"/>
      <c r="D139" s="78"/>
      <c r="E139" s="79"/>
      <c r="F139" s="79"/>
    </row>
    <row r="140" spans="1:6" ht="15.75" customHeight="1" x14ac:dyDescent="0.25">
      <c r="A140" s="105"/>
      <c r="B140" s="145"/>
      <c r="C140" s="77"/>
      <c r="D140" s="78"/>
      <c r="E140" s="79"/>
      <c r="F140" s="79"/>
    </row>
    <row r="141" spans="1:6" ht="15.75" customHeight="1" x14ac:dyDescent="0.25">
      <c r="A141" s="105"/>
      <c r="B141" s="145"/>
      <c r="C141" s="77"/>
      <c r="D141" s="78"/>
      <c r="E141" s="79"/>
      <c r="F141" s="79"/>
    </row>
    <row r="142" spans="1:6" ht="15.75" customHeight="1" x14ac:dyDescent="0.25">
      <c r="A142" s="105"/>
      <c r="B142" s="145"/>
      <c r="C142" s="77"/>
      <c r="D142" s="78"/>
      <c r="E142" s="79"/>
      <c r="F142" s="79"/>
    </row>
    <row r="143" spans="1:6" ht="15.75" customHeight="1" x14ac:dyDescent="0.25">
      <c r="A143" s="105"/>
      <c r="B143" s="145"/>
      <c r="C143" s="77"/>
      <c r="D143" s="78"/>
      <c r="E143" s="79"/>
      <c r="F143" s="79"/>
    </row>
    <row r="144" spans="1:6" ht="15.75" customHeight="1" x14ac:dyDescent="0.25">
      <c r="A144" s="105"/>
      <c r="B144" s="145"/>
      <c r="C144" s="77"/>
      <c r="D144" s="78"/>
      <c r="E144" s="79"/>
      <c r="F144" s="79"/>
    </row>
    <row r="145" spans="1:6" ht="15.75" customHeight="1" x14ac:dyDescent="0.25">
      <c r="A145" s="105"/>
      <c r="B145" s="145"/>
      <c r="C145" s="77"/>
      <c r="D145" s="78"/>
      <c r="E145" s="79"/>
      <c r="F145" s="79"/>
    </row>
    <row r="146" spans="1:6" ht="15.75" customHeight="1" x14ac:dyDescent="0.25">
      <c r="A146" s="105"/>
      <c r="B146" s="145"/>
      <c r="C146" s="77"/>
      <c r="D146" s="78"/>
      <c r="E146" s="79"/>
      <c r="F146" s="79"/>
    </row>
    <row r="147" spans="1:6" ht="15.75" customHeight="1" x14ac:dyDescent="0.25">
      <c r="A147" s="105"/>
      <c r="B147" s="145"/>
      <c r="C147" s="77"/>
      <c r="D147" s="78"/>
      <c r="E147" s="79"/>
      <c r="F147" s="79"/>
    </row>
    <row r="148" spans="1:6" ht="15.75" customHeight="1" x14ac:dyDescent="0.25">
      <c r="A148" s="105"/>
      <c r="B148" s="145"/>
      <c r="C148" s="77"/>
      <c r="D148" s="78"/>
      <c r="E148" s="79"/>
      <c r="F148" s="79"/>
    </row>
    <row r="149" spans="1:6" ht="15.75" customHeight="1" x14ac:dyDescent="0.25">
      <c r="A149" s="105"/>
      <c r="B149" s="145"/>
      <c r="C149" s="77"/>
      <c r="D149" s="78"/>
      <c r="E149" s="79"/>
      <c r="F149" s="79"/>
    </row>
    <row r="150" spans="1:6" ht="15.75" customHeight="1" x14ac:dyDescent="0.25">
      <c r="A150" s="105"/>
      <c r="B150" s="145"/>
      <c r="C150" s="77"/>
      <c r="D150" s="78"/>
      <c r="E150" s="79"/>
      <c r="F150" s="79"/>
    </row>
    <row r="151" spans="1:6" ht="15.75" customHeight="1" x14ac:dyDescent="0.25">
      <c r="A151" s="105"/>
      <c r="B151" s="145"/>
      <c r="C151" s="77"/>
      <c r="D151" s="78"/>
      <c r="E151" s="79"/>
      <c r="F151" s="79"/>
    </row>
    <row r="152" spans="1:6" ht="15.75" customHeight="1" x14ac:dyDescent="0.25">
      <c r="A152" s="105"/>
      <c r="B152" s="145"/>
      <c r="C152" s="77"/>
      <c r="D152" s="78"/>
      <c r="E152" s="79"/>
      <c r="F152" s="79"/>
    </row>
    <row r="153" spans="1:6" ht="15.75" customHeight="1" x14ac:dyDescent="0.25">
      <c r="A153" s="105"/>
      <c r="B153" s="145"/>
      <c r="C153" s="77"/>
      <c r="D153" s="78"/>
      <c r="E153" s="79"/>
      <c r="F153" s="79"/>
    </row>
    <row r="154" spans="1:6" ht="15.75" customHeight="1" x14ac:dyDescent="0.25">
      <c r="A154" s="105"/>
      <c r="B154" s="145"/>
      <c r="C154" s="77"/>
      <c r="D154" s="78"/>
      <c r="E154" s="79"/>
      <c r="F154" s="79"/>
    </row>
    <row r="155" spans="1:6" ht="15.75" customHeight="1" x14ac:dyDescent="0.25">
      <c r="A155" s="105"/>
      <c r="B155" s="145"/>
      <c r="C155" s="77"/>
      <c r="D155" s="78"/>
      <c r="E155" s="79"/>
      <c r="F155" s="79"/>
    </row>
    <row r="156" spans="1:6" ht="15.75" customHeight="1" x14ac:dyDescent="0.25">
      <c r="A156" s="105"/>
      <c r="B156" s="145"/>
      <c r="C156" s="77"/>
      <c r="D156" s="78"/>
      <c r="E156" s="79"/>
      <c r="F156" s="79"/>
    </row>
    <row r="157" spans="1:6" ht="15.75" customHeight="1" x14ac:dyDescent="0.25">
      <c r="A157" s="105"/>
      <c r="B157" s="145"/>
      <c r="C157" s="77"/>
      <c r="D157" s="78"/>
      <c r="E157" s="79"/>
      <c r="F157" s="79"/>
    </row>
    <row r="158" spans="1:6" ht="15.75" customHeight="1" x14ac:dyDescent="0.25">
      <c r="A158" s="105"/>
      <c r="B158" s="145"/>
      <c r="C158" s="77"/>
      <c r="D158" s="78"/>
      <c r="E158" s="79"/>
      <c r="F158" s="79"/>
    </row>
    <row r="159" spans="1:6" ht="15.75" customHeight="1" x14ac:dyDescent="0.25">
      <c r="A159" s="105"/>
      <c r="B159" s="145"/>
      <c r="C159" s="77"/>
      <c r="D159" s="78"/>
      <c r="E159" s="79"/>
      <c r="F159" s="79"/>
    </row>
    <row r="160" spans="1:6" ht="15.75" customHeight="1" x14ac:dyDescent="0.25">
      <c r="A160" s="105"/>
      <c r="B160" s="145"/>
      <c r="C160" s="77"/>
      <c r="D160" s="78"/>
      <c r="E160" s="79"/>
      <c r="F160" s="79"/>
    </row>
    <row r="161" spans="1:6" ht="15.75" customHeight="1" x14ac:dyDescent="0.25">
      <c r="A161" s="105"/>
      <c r="B161" s="145"/>
      <c r="C161" s="77"/>
      <c r="D161" s="78"/>
      <c r="E161" s="79"/>
      <c r="F161" s="79"/>
    </row>
    <row r="162" spans="1:6" ht="15.75" customHeight="1" x14ac:dyDescent="0.25">
      <c r="A162" s="105"/>
      <c r="B162" s="145"/>
      <c r="C162" s="77"/>
      <c r="D162" s="78"/>
      <c r="E162" s="79"/>
      <c r="F162" s="79"/>
    </row>
    <row r="163" spans="1:6" ht="15.75" customHeight="1" x14ac:dyDescent="0.25">
      <c r="A163" s="105"/>
      <c r="B163" s="145"/>
      <c r="C163" s="77"/>
      <c r="D163" s="78"/>
      <c r="E163" s="79"/>
      <c r="F163" s="79"/>
    </row>
    <row r="164" spans="1:6" ht="15.75" customHeight="1" x14ac:dyDescent="0.25">
      <c r="A164" s="105"/>
      <c r="B164" s="145"/>
      <c r="C164" s="77"/>
      <c r="D164" s="78"/>
      <c r="E164" s="79"/>
      <c r="F164" s="79"/>
    </row>
    <row r="165" spans="1:6" ht="15.75" customHeight="1" x14ac:dyDescent="0.25">
      <c r="A165" s="105"/>
      <c r="B165" s="145"/>
      <c r="C165" s="77"/>
      <c r="D165" s="78"/>
      <c r="E165" s="79"/>
      <c r="F165" s="79"/>
    </row>
    <row r="166" spans="1:6" ht="15.75" customHeight="1" x14ac:dyDescent="0.25">
      <c r="A166" s="105"/>
      <c r="B166" s="145"/>
      <c r="C166" s="77"/>
      <c r="D166" s="78"/>
      <c r="E166" s="79"/>
      <c r="F166" s="79"/>
    </row>
    <row r="167" spans="1:6" ht="15.75" customHeight="1" x14ac:dyDescent="0.25">
      <c r="A167" s="105"/>
      <c r="B167" s="145"/>
      <c r="C167" s="77"/>
      <c r="D167" s="78"/>
      <c r="E167" s="79"/>
      <c r="F167" s="79"/>
    </row>
    <row r="168" spans="1:6" ht="15.75" customHeight="1" x14ac:dyDescent="0.25">
      <c r="A168" s="105"/>
      <c r="B168" s="145"/>
      <c r="C168" s="77"/>
      <c r="D168" s="78"/>
      <c r="E168" s="79"/>
      <c r="F168" s="79"/>
    </row>
    <row r="169" spans="1:6" ht="15.75" customHeight="1" x14ac:dyDescent="0.25">
      <c r="A169" s="105"/>
      <c r="B169" s="145"/>
      <c r="C169" s="77"/>
      <c r="D169" s="78"/>
      <c r="E169" s="79"/>
      <c r="F169" s="79"/>
    </row>
    <row r="170" spans="1:6" ht="15.75" customHeight="1" x14ac:dyDescent="0.25">
      <c r="A170" s="105"/>
      <c r="B170" s="145"/>
      <c r="C170" s="77"/>
      <c r="D170" s="78"/>
      <c r="E170" s="79"/>
      <c r="F170" s="79"/>
    </row>
    <row r="171" spans="1:6" ht="15.75" customHeight="1" x14ac:dyDescent="0.25">
      <c r="A171" s="105"/>
      <c r="B171" s="145"/>
      <c r="C171" s="77"/>
      <c r="D171" s="78"/>
      <c r="E171" s="79"/>
      <c r="F171" s="79"/>
    </row>
    <row r="172" spans="1:6" ht="15.75" customHeight="1" x14ac:dyDescent="0.25">
      <c r="A172" s="105"/>
      <c r="B172" s="145"/>
      <c r="C172" s="77"/>
      <c r="D172" s="78"/>
      <c r="E172" s="79"/>
      <c r="F172" s="79"/>
    </row>
    <row r="173" spans="1:6" ht="15.75" customHeight="1" x14ac:dyDescent="0.25">
      <c r="A173" s="105"/>
      <c r="B173" s="145"/>
      <c r="C173" s="77"/>
      <c r="D173" s="78"/>
      <c r="E173" s="79"/>
      <c r="F173" s="79"/>
    </row>
    <row r="174" spans="1:6" ht="15.75" customHeight="1" x14ac:dyDescent="0.25">
      <c r="A174" s="105"/>
      <c r="B174" s="145"/>
      <c r="C174" s="77"/>
      <c r="D174" s="78"/>
      <c r="E174" s="79"/>
      <c r="F174" s="79"/>
    </row>
    <row r="175" spans="1:6" ht="15.75" customHeight="1" x14ac:dyDescent="0.25">
      <c r="A175" s="105"/>
      <c r="B175" s="145"/>
      <c r="C175" s="77"/>
      <c r="D175" s="78"/>
      <c r="E175" s="79"/>
      <c r="F175" s="79"/>
    </row>
    <row r="176" spans="1:6" ht="15.75" customHeight="1" x14ac:dyDescent="0.25">
      <c r="A176" s="105"/>
      <c r="B176" s="145"/>
      <c r="C176" s="77"/>
      <c r="D176" s="78"/>
      <c r="E176" s="79"/>
      <c r="F176" s="79"/>
    </row>
    <row r="177" spans="1:6" ht="15.75" customHeight="1" x14ac:dyDescent="0.25">
      <c r="A177" s="105"/>
      <c r="B177" s="145"/>
      <c r="C177" s="77"/>
      <c r="D177" s="78"/>
      <c r="E177" s="79"/>
      <c r="F177" s="79"/>
    </row>
    <row r="178" spans="1:6" ht="15.75" customHeight="1" x14ac:dyDescent="0.25">
      <c r="A178" s="105"/>
      <c r="B178" s="145"/>
      <c r="C178" s="77"/>
      <c r="D178" s="78"/>
      <c r="E178" s="79"/>
      <c r="F178" s="79"/>
    </row>
    <row r="179" spans="1:6" ht="15.75" customHeight="1" x14ac:dyDescent="0.25">
      <c r="A179" s="105"/>
      <c r="B179" s="145"/>
      <c r="C179" s="77"/>
      <c r="D179" s="78"/>
      <c r="E179" s="79"/>
      <c r="F179" s="79"/>
    </row>
    <row r="180" spans="1:6" ht="15.75" customHeight="1" x14ac:dyDescent="0.25">
      <c r="A180" s="105"/>
      <c r="B180" s="145"/>
      <c r="C180" s="77"/>
      <c r="D180" s="78"/>
      <c r="E180" s="79"/>
      <c r="F180" s="79"/>
    </row>
    <row r="181" spans="1:6" ht="15.75" customHeight="1" x14ac:dyDescent="0.25">
      <c r="A181" s="105"/>
      <c r="B181" s="145"/>
      <c r="C181" s="77"/>
      <c r="D181" s="78"/>
      <c r="E181" s="79"/>
      <c r="F181" s="79"/>
    </row>
    <row r="182" spans="1:6" ht="15.75" customHeight="1" x14ac:dyDescent="0.25">
      <c r="A182" s="105"/>
      <c r="B182" s="145"/>
      <c r="C182" s="77"/>
      <c r="D182" s="78"/>
      <c r="E182" s="79"/>
      <c r="F182" s="79"/>
    </row>
    <row r="183" spans="1:6" ht="15.75" customHeight="1" x14ac:dyDescent="0.25">
      <c r="A183" s="105"/>
      <c r="B183" s="145"/>
      <c r="C183" s="77"/>
      <c r="D183" s="78"/>
      <c r="E183" s="79"/>
      <c r="F183" s="79"/>
    </row>
    <row r="184" spans="1:6" ht="15.75" customHeight="1" x14ac:dyDescent="0.25">
      <c r="A184" s="105"/>
      <c r="B184" s="145"/>
      <c r="C184" s="77"/>
      <c r="D184" s="78"/>
      <c r="E184" s="79"/>
      <c r="F184" s="79"/>
    </row>
    <row r="185" spans="1:6" ht="15.75" customHeight="1" x14ac:dyDescent="0.25">
      <c r="A185" s="105"/>
      <c r="B185" s="145"/>
      <c r="C185" s="77"/>
      <c r="D185" s="78"/>
      <c r="E185" s="79"/>
      <c r="F185" s="79"/>
    </row>
    <row r="186" spans="1:6" ht="15.75" customHeight="1" x14ac:dyDescent="0.25">
      <c r="A186" s="105"/>
      <c r="B186" s="145"/>
      <c r="C186" s="77"/>
      <c r="D186" s="78"/>
      <c r="E186" s="79"/>
      <c r="F186" s="79"/>
    </row>
    <row r="187" spans="1:6" ht="15.75" customHeight="1" x14ac:dyDescent="0.25">
      <c r="A187" s="105"/>
      <c r="B187" s="145"/>
      <c r="C187" s="77"/>
      <c r="D187" s="78"/>
      <c r="E187" s="79"/>
      <c r="F187" s="79"/>
    </row>
    <row r="188" spans="1:6" ht="15.75" customHeight="1" x14ac:dyDescent="0.25">
      <c r="A188" s="105"/>
      <c r="B188" s="145"/>
      <c r="C188" s="77"/>
      <c r="D188" s="78"/>
      <c r="E188" s="79"/>
      <c r="F188" s="79"/>
    </row>
    <row r="189" spans="1:6" ht="15.75" customHeight="1" x14ac:dyDescent="0.25">
      <c r="A189" s="105"/>
      <c r="B189" s="145"/>
      <c r="C189" s="77"/>
      <c r="D189" s="78"/>
      <c r="E189" s="79"/>
      <c r="F189" s="79"/>
    </row>
    <row r="190" spans="1:6" ht="15.75" customHeight="1" x14ac:dyDescent="0.25">
      <c r="A190" s="105"/>
      <c r="B190" s="145"/>
      <c r="C190" s="77"/>
      <c r="D190" s="78"/>
      <c r="E190" s="79"/>
      <c r="F190" s="79"/>
    </row>
    <row r="191" spans="1:6" ht="15.75" customHeight="1" x14ac:dyDescent="0.25">
      <c r="A191" s="105"/>
      <c r="B191" s="145"/>
      <c r="C191" s="77"/>
      <c r="D191" s="78"/>
      <c r="E191" s="79"/>
      <c r="F191" s="79"/>
    </row>
    <row r="192" spans="1:6" ht="15.75" customHeight="1" x14ac:dyDescent="0.25">
      <c r="A192" s="105"/>
      <c r="B192" s="145"/>
      <c r="C192" s="77"/>
      <c r="D192" s="78"/>
      <c r="E192" s="79"/>
      <c r="F192" s="79"/>
    </row>
    <row r="193" spans="1:6" ht="15.75" customHeight="1" x14ac:dyDescent="0.25">
      <c r="A193" s="105"/>
      <c r="B193" s="145"/>
      <c r="C193" s="77"/>
      <c r="D193" s="78"/>
      <c r="E193" s="79"/>
      <c r="F193" s="79"/>
    </row>
    <row r="194" spans="1:6" ht="15.75" customHeight="1" x14ac:dyDescent="0.25">
      <c r="A194" s="105"/>
      <c r="B194" s="145"/>
      <c r="C194" s="77"/>
      <c r="D194" s="78"/>
      <c r="E194" s="79"/>
      <c r="F194" s="79"/>
    </row>
    <row r="195" spans="1:6" ht="15.75" customHeight="1" x14ac:dyDescent="0.25">
      <c r="A195" s="105"/>
      <c r="B195" s="145"/>
      <c r="C195" s="77"/>
      <c r="D195" s="78"/>
      <c r="E195" s="79"/>
      <c r="F195" s="79"/>
    </row>
    <row r="196" spans="1:6" ht="15.75" customHeight="1" x14ac:dyDescent="0.25">
      <c r="A196" s="105"/>
      <c r="B196" s="145"/>
      <c r="C196" s="77"/>
      <c r="D196" s="78"/>
      <c r="E196" s="79"/>
      <c r="F196" s="79"/>
    </row>
    <row r="197" spans="1:6" ht="15.75" customHeight="1" x14ac:dyDescent="0.25">
      <c r="A197" s="105"/>
      <c r="B197" s="145"/>
      <c r="C197" s="77"/>
      <c r="D197" s="78"/>
      <c r="E197" s="79"/>
      <c r="F197" s="79"/>
    </row>
    <row r="198" spans="1:6" ht="15.75" customHeight="1" x14ac:dyDescent="0.25">
      <c r="A198" s="105"/>
      <c r="B198" s="145"/>
      <c r="C198" s="77"/>
      <c r="D198" s="78"/>
      <c r="E198" s="79"/>
      <c r="F198" s="79"/>
    </row>
    <row r="199" spans="1:6" ht="15.75" customHeight="1" x14ac:dyDescent="0.25">
      <c r="A199" s="105"/>
      <c r="B199" s="145"/>
      <c r="C199" s="77"/>
      <c r="D199" s="78"/>
      <c r="E199" s="79"/>
      <c r="F199" s="79"/>
    </row>
    <row r="200" spans="1:6" ht="15.75" customHeight="1" x14ac:dyDescent="0.25">
      <c r="A200" s="105"/>
      <c r="B200" s="145"/>
      <c r="C200" s="77"/>
      <c r="D200" s="78"/>
      <c r="E200" s="79"/>
      <c r="F200" s="79"/>
    </row>
    <row r="201" spans="1:6" ht="15.75" customHeight="1" x14ac:dyDescent="0.25">
      <c r="A201" s="105"/>
      <c r="B201" s="145"/>
      <c r="C201" s="77"/>
      <c r="D201" s="78"/>
      <c r="E201" s="79"/>
      <c r="F201" s="79"/>
    </row>
    <row r="202" spans="1:6" ht="15.75" customHeight="1" x14ac:dyDescent="0.25">
      <c r="A202" s="105"/>
      <c r="B202" s="145"/>
      <c r="C202" s="77"/>
      <c r="D202" s="78"/>
      <c r="E202" s="79"/>
      <c r="F202" s="79"/>
    </row>
    <row r="203" spans="1:6" ht="15.75" customHeight="1" x14ac:dyDescent="0.25">
      <c r="A203" s="105"/>
      <c r="B203" s="145"/>
      <c r="C203" s="77"/>
      <c r="D203" s="78"/>
      <c r="E203" s="79"/>
      <c r="F203" s="79"/>
    </row>
    <row r="204" spans="1:6" ht="15.75" customHeight="1" x14ac:dyDescent="0.25">
      <c r="A204" s="105"/>
      <c r="B204" s="145"/>
      <c r="C204" s="77"/>
      <c r="D204" s="78"/>
      <c r="E204" s="79"/>
      <c r="F204" s="79"/>
    </row>
    <row r="205" spans="1:6" ht="15.75" customHeight="1" x14ac:dyDescent="0.25">
      <c r="A205" s="105"/>
      <c r="B205" s="145"/>
      <c r="C205" s="77"/>
      <c r="D205" s="78"/>
      <c r="E205" s="79"/>
      <c r="F205" s="79"/>
    </row>
    <row r="206" spans="1:6" ht="15.75" customHeight="1" x14ac:dyDescent="0.25">
      <c r="A206" s="105"/>
      <c r="B206" s="145"/>
      <c r="C206" s="77"/>
      <c r="D206" s="78"/>
      <c r="E206" s="79"/>
      <c r="F206" s="79"/>
    </row>
    <row r="207" spans="1:6" ht="15.75" customHeight="1" x14ac:dyDescent="0.25">
      <c r="A207" s="105"/>
      <c r="B207" s="145"/>
      <c r="C207" s="77"/>
      <c r="D207" s="78"/>
      <c r="E207" s="79"/>
      <c r="F207" s="79"/>
    </row>
    <row r="208" spans="1:6" ht="15.75" customHeight="1" x14ac:dyDescent="0.25">
      <c r="A208" s="105"/>
      <c r="B208" s="145"/>
      <c r="C208" s="77"/>
      <c r="D208" s="78"/>
      <c r="E208" s="79"/>
      <c r="F208" s="79"/>
    </row>
    <row r="209" spans="1:6" ht="15.75" customHeight="1" x14ac:dyDescent="0.25">
      <c r="A209" s="105"/>
      <c r="B209" s="145"/>
      <c r="C209" s="77"/>
      <c r="D209" s="78"/>
      <c r="E209" s="79"/>
      <c r="F209" s="79"/>
    </row>
    <row r="210" spans="1:6" ht="15.75" customHeight="1" x14ac:dyDescent="0.25">
      <c r="A210" s="105"/>
      <c r="B210" s="145"/>
      <c r="C210" s="77"/>
      <c r="D210" s="78"/>
      <c r="E210" s="79"/>
      <c r="F210" s="79"/>
    </row>
    <row r="211" spans="1:6" ht="15.75" customHeight="1" x14ac:dyDescent="0.25">
      <c r="A211" s="105"/>
      <c r="B211" s="145"/>
      <c r="C211" s="77"/>
      <c r="D211" s="78"/>
      <c r="E211" s="79"/>
      <c r="F211" s="79"/>
    </row>
    <row r="212" spans="1:6" ht="15.75" customHeight="1" x14ac:dyDescent="0.25">
      <c r="A212" s="105"/>
      <c r="B212" s="145"/>
      <c r="C212" s="77"/>
      <c r="D212" s="78"/>
      <c r="E212" s="79"/>
      <c r="F212" s="79"/>
    </row>
    <row r="213" spans="1:6" ht="15.75" customHeight="1" x14ac:dyDescent="0.25">
      <c r="A213" s="105"/>
      <c r="B213" s="145"/>
      <c r="C213" s="77"/>
      <c r="D213" s="78"/>
      <c r="E213" s="79"/>
      <c r="F213" s="79"/>
    </row>
    <row r="214" spans="1:6" ht="15.75" customHeight="1" x14ac:dyDescent="0.25">
      <c r="A214" s="105"/>
      <c r="B214" s="145"/>
      <c r="C214" s="77"/>
      <c r="D214" s="78"/>
      <c r="E214" s="79"/>
      <c r="F214" s="79"/>
    </row>
    <row r="215" spans="1:6" ht="15.75" customHeight="1" x14ac:dyDescent="0.25">
      <c r="A215" s="105"/>
      <c r="B215" s="145"/>
      <c r="C215" s="77"/>
      <c r="D215" s="78"/>
      <c r="E215" s="79"/>
      <c r="F215" s="79"/>
    </row>
    <row r="216" spans="1:6" ht="15.75" customHeight="1" x14ac:dyDescent="0.25">
      <c r="A216" s="105"/>
      <c r="B216" s="145"/>
      <c r="C216" s="77"/>
      <c r="D216" s="78"/>
      <c r="E216" s="79"/>
      <c r="F216" s="79"/>
    </row>
    <row r="217" spans="1:6" ht="15.75" customHeight="1" x14ac:dyDescent="0.25">
      <c r="A217" s="105"/>
      <c r="B217" s="145"/>
      <c r="C217" s="77"/>
      <c r="D217" s="78"/>
      <c r="E217" s="79"/>
      <c r="F217" s="79"/>
    </row>
    <row r="218" spans="1:6" ht="15.75" customHeight="1" x14ac:dyDescent="0.25">
      <c r="A218" s="105"/>
      <c r="B218" s="145"/>
      <c r="C218" s="77"/>
      <c r="D218" s="78"/>
      <c r="E218" s="79"/>
      <c r="F218" s="79"/>
    </row>
    <row r="219" spans="1:6" ht="15.75" customHeight="1" x14ac:dyDescent="0.25">
      <c r="A219" s="105"/>
      <c r="B219" s="145"/>
      <c r="C219" s="77"/>
      <c r="D219" s="78"/>
      <c r="E219" s="79"/>
      <c r="F219" s="79"/>
    </row>
    <row r="220" spans="1:6" ht="15.75" customHeight="1" x14ac:dyDescent="0.25">
      <c r="A220" s="105"/>
      <c r="B220" s="145"/>
      <c r="C220" s="77"/>
      <c r="D220" s="78"/>
      <c r="E220" s="79"/>
      <c r="F220" s="79"/>
    </row>
    <row r="221" spans="1:6" ht="15.75" customHeight="1" x14ac:dyDescent="0.25">
      <c r="A221" s="105"/>
      <c r="B221" s="145"/>
      <c r="C221" s="77"/>
      <c r="D221" s="78"/>
      <c r="E221" s="79"/>
      <c r="F221" s="79"/>
    </row>
    <row r="222" spans="1:6" ht="15.75" customHeight="1" x14ac:dyDescent="0.25">
      <c r="A222" s="105"/>
      <c r="B222" s="145"/>
      <c r="C222" s="77"/>
      <c r="D222" s="78"/>
      <c r="E222" s="79"/>
      <c r="F222" s="79"/>
    </row>
    <row r="223" spans="1:6" ht="15.75" customHeight="1" x14ac:dyDescent="0.25">
      <c r="A223" s="105"/>
      <c r="B223" s="145"/>
      <c r="C223" s="77"/>
      <c r="D223" s="78"/>
      <c r="E223" s="79"/>
      <c r="F223" s="79"/>
    </row>
    <row r="224" spans="1:6" ht="15.75" customHeight="1" x14ac:dyDescent="0.25">
      <c r="A224" s="105"/>
      <c r="B224" s="145"/>
      <c r="C224" s="77"/>
      <c r="D224" s="78"/>
      <c r="E224" s="79"/>
      <c r="F224" s="79"/>
    </row>
    <row r="225" spans="1:6" ht="15.75" customHeight="1" x14ac:dyDescent="0.25">
      <c r="A225" s="105"/>
      <c r="B225" s="145"/>
      <c r="C225" s="77"/>
      <c r="D225" s="78"/>
      <c r="E225" s="79"/>
      <c r="F225" s="79"/>
    </row>
    <row r="226" spans="1:6" ht="15.75" customHeight="1" x14ac:dyDescent="0.25">
      <c r="A226" s="105"/>
      <c r="B226" s="145"/>
      <c r="C226" s="77"/>
      <c r="D226" s="78"/>
      <c r="E226" s="79"/>
      <c r="F226" s="79"/>
    </row>
    <row r="227" spans="1:6" ht="15.75" customHeight="1" x14ac:dyDescent="0.25">
      <c r="A227" s="105"/>
      <c r="B227" s="145"/>
      <c r="C227" s="77"/>
      <c r="D227" s="78"/>
      <c r="E227" s="79"/>
      <c r="F227" s="79"/>
    </row>
    <row r="228" spans="1:6" ht="15.75" customHeight="1" x14ac:dyDescent="0.25">
      <c r="A228" s="105"/>
      <c r="B228" s="145"/>
      <c r="C228" s="77"/>
      <c r="D228" s="78"/>
      <c r="E228" s="79"/>
      <c r="F228" s="79"/>
    </row>
    <row r="229" spans="1:6" ht="15.75" customHeight="1" x14ac:dyDescent="0.25">
      <c r="A229" s="105"/>
      <c r="B229" s="145"/>
      <c r="C229" s="77"/>
      <c r="D229" s="78"/>
      <c r="E229" s="79"/>
      <c r="F229" s="79"/>
    </row>
    <row r="230" spans="1:6" ht="15.75" customHeight="1" x14ac:dyDescent="0.25">
      <c r="A230" s="105"/>
      <c r="B230" s="145"/>
      <c r="C230" s="77"/>
      <c r="D230" s="78"/>
      <c r="E230" s="79"/>
      <c r="F230" s="79"/>
    </row>
    <row r="231" spans="1:6" ht="15.75" customHeight="1" x14ac:dyDescent="0.25">
      <c r="A231" s="105"/>
      <c r="B231" s="145"/>
      <c r="C231" s="77"/>
      <c r="D231" s="78"/>
      <c r="E231" s="79"/>
      <c r="F231" s="79"/>
    </row>
    <row r="232" spans="1:6" ht="15.75" customHeight="1" x14ac:dyDescent="0.25">
      <c r="A232" s="105"/>
      <c r="B232" s="145"/>
      <c r="C232" s="77"/>
      <c r="D232" s="78"/>
      <c r="E232" s="79"/>
      <c r="F232" s="79"/>
    </row>
    <row r="233" spans="1:6" ht="15.75" customHeight="1" x14ac:dyDescent="0.25">
      <c r="A233" s="105"/>
      <c r="B233" s="145"/>
      <c r="C233" s="77"/>
      <c r="D233" s="78"/>
      <c r="E233" s="79"/>
      <c r="F233" s="79"/>
    </row>
    <row r="234" spans="1:6" ht="15.75" customHeight="1" x14ac:dyDescent="0.25">
      <c r="A234" s="105"/>
      <c r="B234" s="145"/>
      <c r="C234" s="77"/>
      <c r="D234" s="78"/>
      <c r="E234" s="79"/>
      <c r="F234" s="79"/>
    </row>
    <row r="235" spans="1:6" ht="15.75" customHeight="1" x14ac:dyDescent="0.25">
      <c r="A235" s="105"/>
      <c r="B235" s="145"/>
      <c r="C235" s="77"/>
      <c r="D235" s="78"/>
      <c r="E235" s="79"/>
      <c r="F235" s="79"/>
    </row>
    <row r="236" spans="1:6" ht="15.75" customHeight="1" x14ac:dyDescent="0.25">
      <c r="A236" s="105"/>
      <c r="B236" s="145"/>
      <c r="C236" s="77"/>
      <c r="D236" s="78"/>
      <c r="E236" s="79"/>
      <c r="F236" s="79"/>
    </row>
    <row r="237" spans="1:6" ht="15.75" customHeight="1" x14ac:dyDescent="0.25">
      <c r="A237" s="105"/>
      <c r="B237" s="145"/>
      <c r="C237" s="77"/>
      <c r="D237" s="78"/>
      <c r="E237" s="79"/>
      <c r="F237" s="79"/>
    </row>
    <row r="238" spans="1:6" ht="15.75" customHeight="1" x14ac:dyDescent="0.25">
      <c r="A238" s="105"/>
      <c r="B238" s="145"/>
      <c r="C238" s="77"/>
      <c r="D238" s="78"/>
      <c r="E238" s="79"/>
      <c r="F238" s="79"/>
    </row>
    <row r="239" spans="1:6" ht="15.75" customHeight="1" x14ac:dyDescent="0.25">
      <c r="A239" s="105"/>
      <c r="B239" s="145"/>
      <c r="C239" s="77"/>
      <c r="D239" s="78"/>
      <c r="E239" s="79"/>
      <c r="F239" s="79"/>
    </row>
    <row r="240" spans="1:6" ht="15.75" customHeight="1" x14ac:dyDescent="0.25">
      <c r="A240" s="105"/>
      <c r="B240" s="145"/>
      <c r="C240" s="77"/>
      <c r="D240" s="78"/>
      <c r="E240" s="79"/>
      <c r="F240" s="79"/>
    </row>
    <row r="241" spans="1:6" ht="15.75" customHeight="1" x14ac:dyDescent="0.25">
      <c r="A241" s="105"/>
      <c r="B241" s="145"/>
      <c r="C241" s="77"/>
      <c r="D241" s="78"/>
      <c r="E241" s="79"/>
      <c r="F241" s="79"/>
    </row>
    <row r="242" spans="1:6" ht="15.75" customHeight="1" x14ac:dyDescent="0.25">
      <c r="A242" s="105"/>
      <c r="B242" s="145"/>
      <c r="C242" s="77"/>
      <c r="D242" s="78"/>
      <c r="E242" s="79"/>
      <c r="F242" s="79"/>
    </row>
    <row r="243" spans="1:6" ht="15.75" customHeight="1" x14ac:dyDescent="0.25">
      <c r="A243" s="105"/>
      <c r="B243" s="145"/>
      <c r="C243" s="77"/>
      <c r="D243" s="78"/>
      <c r="E243" s="79"/>
      <c r="F243" s="79"/>
    </row>
    <row r="244" spans="1:6" ht="15.75" customHeight="1" x14ac:dyDescent="0.25">
      <c r="A244" s="105"/>
      <c r="B244" s="145"/>
      <c r="C244" s="77"/>
      <c r="D244" s="78"/>
      <c r="E244" s="79"/>
      <c r="F244" s="79"/>
    </row>
    <row r="245" spans="1:6" ht="15.75" customHeight="1" x14ac:dyDescent="0.25">
      <c r="A245" s="105"/>
      <c r="B245" s="145"/>
      <c r="C245" s="77"/>
      <c r="D245" s="78"/>
      <c r="E245" s="79"/>
      <c r="F245" s="79"/>
    </row>
    <row r="246" spans="1:6" ht="15.75" customHeight="1" x14ac:dyDescent="0.25">
      <c r="A246" s="105"/>
      <c r="B246" s="145"/>
      <c r="C246" s="77"/>
      <c r="D246" s="78"/>
      <c r="E246" s="79"/>
      <c r="F246" s="79"/>
    </row>
    <row r="247" spans="1:6" ht="15.75" customHeight="1" x14ac:dyDescent="0.25">
      <c r="A247" s="105"/>
      <c r="B247" s="145"/>
      <c r="C247" s="77"/>
      <c r="D247" s="78"/>
      <c r="E247" s="79"/>
      <c r="F247" s="79"/>
    </row>
    <row r="248" spans="1:6" ht="15.75" customHeight="1" x14ac:dyDescent="0.25">
      <c r="A248" s="105"/>
      <c r="B248" s="145"/>
      <c r="C248" s="77"/>
      <c r="D248" s="78"/>
      <c r="E248" s="79"/>
      <c r="F248" s="79"/>
    </row>
    <row r="249" spans="1:6" ht="15.75" customHeight="1" x14ac:dyDescent="0.25">
      <c r="A249" s="105"/>
      <c r="B249" s="145"/>
      <c r="C249" s="77"/>
      <c r="D249" s="78"/>
      <c r="E249" s="79"/>
      <c r="F249" s="79"/>
    </row>
    <row r="250" spans="1:6" ht="15.75" customHeight="1" x14ac:dyDescent="0.25">
      <c r="A250" s="105"/>
      <c r="B250" s="145"/>
      <c r="C250" s="77"/>
      <c r="D250" s="78"/>
      <c r="E250" s="79"/>
      <c r="F250" s="79"/>
    </row>
    <row r="251" spans="1:6" ht="15.75" customHeight="1" x14ac:dyDescent="0.25">
      <c r="A251" s="105"/>
      <c r="B251" s="145"/>
      <c r="C251" s="77"/>
      <c r="D251" s="78"/>
      <c r="E251" s="79"/>
      <c r="F251" s="79"/>
    </row>
    <row r="252" spans="1:6" ht="15.75" customHeight="1" x14ac:dyDescent="0.25">
      <c r="A252" s="105"/>
      <c r="B252" s="145"/>
      <c r="C252" s="77"/>
      <c r="D252" s="78"/>
      <c r="E252" s="79"/>
      <c r="F252" s="79"/>
    </row>
    <row r="253" spans="1:6" ht="15.75" customHeight="1" x14ac:dyDescent="0.25">
      <c r="A253" s="105"/>
      <c r="B253" s="145"/>
      <c r="C253" s="77"/>
      <c r="D253" s="78"/>
      <c r="E253" s="79"/>
      <c r="F253" s="79"/>
    </row>
    <row r="254" spans="1:6" ht="15.75" customHeight="1" x14ac:dyDescent="0.25">
      <c r="A254" s="105"/>
      <c r="B254" s="145"/>
      <c r="C254" s="77"/>
      <c r="D254" s="78"/>
      <c r="E254" s="79"/>
      <c r="F254" s="79"/>
    </row>
    <row r="255" spans="1:6" ht="15.75" customHeight="1" x14ac:dyDescent="0.25">
      <c r="A255" s="105"/>
      <c r="B255" s="145"/>
      <c r="C255" s="77"/>
      <c r="D255" s="78"/>
      <c r="E255" s="79"/>
      <c r="F255" s="79"/>
    </row>
    <row r="256" spans="1:6" ht="15.75" customHeight="1" x14ac:dyDescent="0.25">
      <c r="A256" s="105"/>
      <c r="B256" s="145"/>
      <c r="C256" s="77"/>
      <c r="D256" s="78"/>
      <c r="E256" s="79"/>
      <c r="F256" s="79"/>
    </row>
    <row r="257" spans="1:6" ht="15.75" customHeight="1" x14ac:dyDescent="0.25">
      <c r="A257" s="105"/>
      <c r="B257" s="145"/>
      <c r="C257" s="77"/>
      <c r="D257" s="78"/>
      <c r="E257" s="79"/>
      <c r="F257" s="79"/>
    </row>
    <row r="258" spans="1:6" ht="15.75" customHeight="1" x14ac:dyDescent="0.25">
      <c r="A258" s="105"/>
      <c r="B258" s="145"/>
      <c r="C258" s="77"/>
      <c r="D258" s="78"/>
      <c r="E258" s="79"/>
      <c r="F258" s="79"/>
    </row>
    <row r="259" spans="1:6" ht="15.75" customHeight="1" x14ac:dyDescent="0.25">
      <c r="A259" s="105"/>
      <c r="B259" s="145"/>
      <c r="C259" s="77"/>
      <c r="D259" s="78"/>
      <c r="E259" s="79"/>
      <c r="F259" s="79"/>
    </row>
    <row r="260" spans="1:6" ht="15.75" customHeight="1" x14ac:dyDescent="0.25">
      <c r="A260" s="105"/>
      <c r="B260" s="145"/>
      <c r="C260" s="77"/>
      <c r="D260" s="78"/>
      <c r="E260" s="79"/>
      <c r="F260" s="79"/>
    </row>
    <row r="261" spans="1:6" ht="15.75" customHeight="1" x14ac:dyDescent="0.25">
      <c r="A261" s="105"/>
      <c r="B261" s="145"/>
      <c r="C261" s="77"/>
      <c r="D261" s="78"/>
      <c r="E261" s="79"/>
      <c r="F261" s="79"/>
    </row>
    <row r="262" spans="1:6" ht="15.75" customHeight="1" x14ac:dyDescent="0.25">
      <c r="A262" s="105"/>
      <c r="B262" s="145"/>
      <c r="C262" s="77"/>
      <c r="D262" s="78"/>
      <c r="E262" s="79"/>
      <c r="F262" s="79"/>
    </row>
    <row r="263" spans="1:6" ht="15.75" customHeight="1" x14ac:dyDescent="0.25">
      <c r="A263" s="105"/>
      <c r="B263" s="145"/>
      <c r="C263" s="77"/>
      <c r="D263" s="78"/>
      <c r="E263" s="79"/>
      <c r="F263" s="79"/>
    </row>
    <row r="264" spans="1:6" ht="15.75" customHeight="1" x14ac:dyDescent="0.25">
      <c r="A264" s="105"/>
      <c r="B264" s="145"/>
      <c r="C264" s="77"/>
      <c r="D264" s="78"/>
      <c r="E264" s="79"/>
      <c r="F264" s="79"/>
    </row>
    <row r="265" spans="1:6" ht="15.75" customHeight="1" x14ac:dyDescent="0.25">
      <c r="A265" s="105"/>
      <c r="B265" s="145"/>
      <c r="C265" s="77"/>
      <c r="D265" s="78"/>
      <c r="E265" s="79"/>
      <c r="F265" s="79"/>
    </row>
    <row r="266" spans="1:6" ht="15.75" customHeight="1" x14ac:dyDescent="0.25">
      <c r="A266" s="105"/>
      <c r="B266" s="145"/>
      <c r="C266" s="77"/>
      <c r="D266" s="78"/>
      <c r="E266" s="79"/>
      <c r="F266" s="79"/>
    </row>
    <row r="267" spans="1:6" ht="15.75" customHeight="1" x14ac:dyDescent="0.25">
      <c r="A267" s="105"/>
      <c r="B267" s="145"/>
      <c r="C267" s="77"/>
      <c r="D267" s="78"/>
      <c r="E267" s="79"/>
      <c r="F267" s="79"/>
    </row>
    <row r="268" spans="1:6" ht="15.75" customHeight="1" x14ac:dyDescent="0.25">
      <c r="A268" s="105"/>
      <c r="B268" s="145"/>
      <c r="C268" s="77"/>
      <c r="D268" s="78"/>
      <c r="E268" s="79"/>
      <c r="F268" s="79"/>
    </row>
    <row r="269" spans="1:6" ht="15.75" customHeight="1" x14ac:dyDescent="0.25">
      <c r="A269" s="105"/>
      <c r="B269" s="145"/>
      <c r="C269" s="77"/>
      <c r="D269" s="78"/>
      <c r="E269" s="79"/>
      <c r="F269" s="79"/>
    </row>
    <row r="270" spans="1:6" ht="15.75" customHeight="1" x14ac:dyDescent="0.25">
      <c r="A270" s="105"/>
      <c r="B270" s="145"/>
      <c r="C270" s="77"/>
      <c r="D270" s="78"/>
      <c r="E270" s="79"/>
      <c r="F270" s="79"/>
    </row>
    <row r="271" spans="1:6" ht="15.75" customHeight="1" x14ac:dyDescent="0.25">
      <c r="A271" s="105"/>
      <c r="B271" s="145"/>
      <c r="C271" s="77"/>
      <c r="D271" s="78"/>
      <c r="E271" s="79"/>
      <c r="F271" s="79"/>
    </row>
    <row r="272" spans="1:6" ht="15.75" customHeight="1" x14ac:dyDescent="0.25">
      <c r="A272" s="105"/>
      <c r="B272" s="145"/>
      <c r="C272" s="77"/>
      <c r="D272" s="78"/>
      <c r="E272" s="79"/>
      <c r="F272" s="79"/>
    </row>
    <row r="273" spans="1:6" ht="15.75" customHeight="1" x14ac:dyDescent="0.25">
      <c r="A273" s="105"/>
      <c r="B273" s="145"/>
      <c r="C273" s="77"/>
      <c r="D273" s="78"/>
      <c r="E273" s="79"/>
      <c r="F273" s="79"/>
    </row>
    <row r="274" spans="1:6" ht="15.75" customHeight="1" x14ac:dyDescent="0.25">
      <c r="A274" s="105"/>
      <c r="B274" s="145"/>
      <c r="C274" s="77"/>
      <c r="D274" s="78"/>
      <c r="E274" s="79"/>
      <c r="F274" s="79"/>
    </row>
    <row r="275" spans="1:6" ht="15.75" customHeight="1" x14ac:dyDescent="0.25">
      <c r="A275" s="105"/>
      <c r="B275" s="145"/>
      <c r="C275" s="77"/>
      <c r="D275" s="78"/>
      <c r="E275" s="79"/>
      <c r="F275" s="79"/>
    </row>
    <row r="276" spans="1:6" ht="15.75" customHeight="1" x14ac:dyDescent="0.25">
      <c r="A276" s="105"/>
      <c r="B276" s="145"/>
      <c r="C276" s="77"/>
      <c r="D276" s="78"/>
      <c r="E276" s="79"/>
      <c r="F276" s="79"/>
    </row>
    <row r="277" spans="1:6" ht="15.75" customHeight="1" x14ac:dyDescent="0.25">
      <c r="A277" s="105"/>
      <c r="B277" s="145"/>
      <c r="C277" s="77"/>
      <c r="D277" s="78"/>
      <c r="E277" s="79"/>
      <c r="F277" s="79"/>
    </row>
    <row r="278" spans="1:6" ht="15.75" customHeight="1" x14ac:dyDescent="0.25">
      <c r="A278" s="105"/>
      <c r="B278" s="145"/>
      <c r="C278" s="77"/>
      <c r="D278" s="78"/>
      <c r="E278" s="79"/>
      <c r="F278" s="79"/>
    </row>
    <row r="279" spans="1:6" ht="15.75" customHeight="1" x14ac:dyDescent="0.25">
      <c r="A279" s="105"/>
      <c r="B279" s="145"/>
      <c r="C279" s="77"/>
      <c r="D279" s="78"/>
      <c r="E279" s="79"/>
      <c r="F279" s="79"/>
    </row>
    <row r="280" spans="1:6" ht="15.75" customHeight="1" x14ac:dyDescent="0.25">
      <c r="A280" s="105"/>
      <c r="B280" s="145"/>
      <c r="C280" s="77"/>
      <c r="D280" s="78"/>
      <c r="E280" s="79"/>
      <c r="F280" s="79"/>
    </row>
    <row r="281" spans="1:6" ht="15.75" customHeight="1" x14ac:dyDescent="0.25">
      <c r="A281" s="105"/>
      <c r="B281" s="145"/>
      <c r="C281" s="77"/>
      <c r="D281" s="78"/>
      <c r="E281" s="79"/>
      <c r="F281" s="79"/>
    </row>
    <row r="282" spans="1:6" ht="15.75" customHeight="1" x14ac:dyDescent="0.25">
      <c r="A282" s="105"/>
      <c r="B282" s="145"/>
      <c r="C282" s="77"/>
      <c r="D282" s="78"/>
      <c r="E282" s="79"/>
      <c r="F282" s="79"/>
    </row>
    <row r="283" spans="1:6" ht="15.75" customHeight="1" x14ac:dyDescent="0.25">
      <c r="A283" s="105"/>
      <c r="B283" s="145"/>
      <c r="C283" s="77"/>
      <c r="D283" s="78"/>
      <c r="E283" s="79"/>
      <c r="F283" s="79"/>
    </row>
    <row r="284" spans="1:6" ht="15.75" customHeight="1" x14ac:dyDescent="0.25">
      <c r="A284" s="105"/>
      <c r="B284" s="145"/>
      <c r="C284" s="77"/>
      <c r="D284" s="78"/>
      <c r="E284" s="79"/>
      <c r="F284" s="79"/>
    </row>
    <row r="285" spans="1:6" ht="15.75" customHeight="1" x14ac:dyDescent="0.25">
      <c r="A285" s="105"/>
      <c r="B285" s="145"/>
      <c r="C285" s="77"/>
      <c r="D285" s="78"/>
      <c r="E285" s="79"/>
      <c r="F285" s="79"/>
    </row>
    <row r="286" spans="1:6" ht="15.75" customHeight="1" x14ac:dyDescent="0.25">
      <c r="A286" s="105"/>
      <c r="B286" s="145"/>
      <c r="C286" s="77"/>
      <c r="D286" s="78"/>
      <c r="E286" s="79"/>
      <c r="F286" s="79"/>
    </row>
    <row r="287" spans="1:6" ht="15.75" customHeight="1" x14ac:dyDescent="0.25">
      <c r="A287" s="105"/>
      <c r="B287" s="145"/>
      <c r="C287" s="77"/>
      <c r="D287" s="78"/>
      <c r="E287" s="79"/>
      <c r="F287" s="79"/>
    </row>
    <row r="288" spans="1:6" ht="15.75" customHeight="1" x14ac:dyDescent="0.25">
      <c r="A288" s="105"/>
      <c r="B288" s="145"/>
      <c r="C288" s="77"/>
      <c r="D288" s="78"/>
      <c r="E288" s="79"/>
      <c r="F288" s="79"/>
    </row>
    <row r="289" spans="1:6" ht="15.75" customHeight="1" x14ac:dyDescent="0.25">
      <c r="A289" s="105"/>
      <c r="B289" s="145"/>
      <c r="C289" s="77"/>
      <c r="D289" s="78"/>
      <c r="E289" s="79"/>
      <c r="F289" s="79"/>
    </row>
    <row r="290" spans="1:6" ht="15.75" customHeight="1" x14ac:dyDescent="0.25">
      <c r="A290" s="105"/>
      <c r="B290" s="145"/>
      <c r="C290" s="77"/>
      <c r="D290" s="78"/>
      <c r="E290" s="79"/>
      <c r="F290" s="79"/>
    </row>
    <row r="291" spans="1:6" ht="15.75" customHeight="1" x14ac:dyDescent="0.25">
      <c r="A291" s="105"/>
      <c r="B291" s="145"/>
      <c r="C291" s="77"/>
      <c r="D291" s="78"/>
      <c r="E291" s="79"/>
      <c r="F291" s="79"/>
    </row>
    <row r="292" spans="1:6" ht="15.75" customHeight="1" x14ac:dyDescent="0.25">
      <c r="A292" s="105"/>
      <c r="B292" s="145"/>
      <c r="C292" s="77"/>
      <c r="D292" s="78"/>
      <c r="E292" s="79"/>
      <c r="F292" s="79"/>
    </row>
    <row r="293" spans="1:6" ht="15.75" customHeight="1" x14ac:dyDescent="0.25">
      <c r="A293" s="105"/>
      <c r="B293" s="145"/>
      <c r="C293" s="77"/>
      <c r="D293" s="78"/>
      <c r="E293" s="79"/>
      <c r="F293" s="79"/>
    </row>
    <row r="294" spans="1:6" ht="15.75" customHeight="1" x14ac:dyDescent="0.25">
      <c r="A294" s="105"/>
      <c r="B294" s="145"/>
      <c r="C294" s="77"/>
      <c r="D294" s="78"/>
      <c r="E294" s="79"/>
      <c r="F294" s="79"/>
    </row>
    <row r="295" spans="1:6" ht="15.75" customHeight="1" x14ac:dyDescent="0.25">
      <c r="A295" s="105"/>
      <c r="B295" s="145"/>
      <c r="C295" s="77"/>
      <c r="D295" s="78"/>
      <c r="E295" s="79"/>
      <c r="F295" s="79"/>
    </row>
    <row r="296" spans="1:6" ht="15.75" customHeight="1" x14ac:dyDescent="0.25">
      <c r="A296" s="105"/>
      <c r="B296" s="145"/>
      <c r="C296" s="77"/>
      <c r="D296" s="78"/>
      <c r="E296" s="79"/>
      <c r="F296" s="79"/>
    </row>
    <row r="297" spans="1:6" ht="15.75" customHeight="1" x14ac:dyDescent="0.25">
      <c r="A297" s="105"/>
      <c r="B297" s="145"/>
      <c r="C297" s="77"/>
      <c r="D297" s="78"/>
      <c r="E297" s="79"/>
      <c r="F297" s="79"/>
    </row>
    <row r="298" spans="1:6" ht="15.75" customHeight="1" x14ac:dyDescent="0.25">
      <c r="A298" s="105"/>
      <c r="B298" s="145"/>
      <c r="C298" s="77"/>
      <c r="D298" s="78"/>
      <c r="E298" s="79"/>
      <c r="F298" s="79"/>
    </row>
    <row r="299" spans="1:6" ht="15.75" customHeight="1" x14ac:dyDescent="0.25">
      <c r="A299" s="105"/>
      <c r="B299" s="145"/>
      <c r="C299" s="77"/>
      <c r="D299" s="78"/>
      <c r="E299" s="79"/>
      <c r="F299" s="79"/>
    </row>
    <row r="300" spans="1:6" ht="15.75" customHeight="1" x14ac:dyDescent="0.25">
      <c r="A300" s="105"/>
      <c r="B300" s="145"/>
      <c r="C300" s="77"/>
      <c r="D300" s="78"/>
    </row>
    <row r="301" spans="1:6" ht="15.75" customHeight="1" x14ac:dyDescent="0.25">
      <c r="A301" s="105"/>
      <c r="B301" s="145"/>
      <c r="C301" s="77"/>
      <c r="D301" s="78"/>
    </row>
    <row r="302" spans="1:6" ht="15.75" customHeight="1" x14ac:dyDescent="0.25">
      <c r="A302" s="105"/>
      <c r="B302" s="145"/>
      <c r="C302" s="77"/>
      <c r="D302" s="78"/>
    </row>
    <row r="303" spans="1:6" ht="15.75" customHeight="1" x14ac:dyDescent="0.25">
      <c r="A303" s="105"/>
      <c r="B303" s="145"/>
      <c r="C303" s="77"/>
      <c r="D303" s="78"/>
    </row>
    <row r="304" spans="1:6" ht="15.75" customHeight="1" x14ac:dyDescent="0.25">
      <c r="A304" s="105"/>
      <c r="B304" s="145"/>
      <c r="C304" s="77"/>
      <c r="D304" s="78"/>
    </row>
    <row r="305" spans="1:4" ht="15.75" customHeight="1" x14ac:dyDescent="0.25">
      <c r="A305" s="105"/>
      <c r="B305" s="145"/>
      <c r="C305" s="77"/>
      <c r="D305" s="78"/>
    </row>
    <row r="306" spans="1:4" ht="15.75" customHeight="1" x14ac:dyDescent="0.25">
      <c r="A306" s="105"/>
      <c r="B306" s="145"/>
      <c r="C306" s="77"/>
      <c r="D306" s="78"/>
    </row>
    <row r="307" spans="1:4" ht="15.75" customHeight="1" x14ac:dyDescent="0.25">
      <c r="A307" s="105"/>
      <c r="B307" s="145"/>
      <c r="C307" s="77"/>
      <c r="D307" s="78"/>
    </row>
    <row r="308" spans="1:4" ht="15.75" customHeight="1" x14ac:dyDescent="0.25">
      <c r="A308" s="105"/>
      <c r="B308" s="145"/>
      <c r="C308" s="77"/>
      <c r="D308" s="78"/>
    </row>
    <row r="309" spans="1:4" ht="15.75" customHeight="1" x14ac:dyDescent="0.25">
      <c r="A309" s="105"/>
      <c r="B309" s="145"/>
      <c r="C309" s="77"/>
      <c r="D309" s="78"/>
    </row>
    <row r="310" spans="1:4" ht="15.75" customHeight="1" x14ac:dyDescent="0.25">
      <c r="A310" s="105"/>
      <c r="B310" s="145"/>
      <c r="C310" s="77"/>
      <c r="D310" s="78"/>
    </row>
    <row r="311" spans="1:4" ht="15.75" customHeight="1" x14ac:dyDescent="0.25">
      <c r="A311" s="105"/>
      <c r="B311" s="145"/>
      <c r="C311" s="77"/>
      <c r="D311" s="78"/>
    </row>
    <row r="312" spans="1:4" ht="15.75" customHeight="1" x14ac:dyDescent="0.25">
      <c r="A312" s="105"/>
      <c r="B312" s="145"/>
      <c r="C312" s="77"/>
      <c r="D312" s="78"/>
    </row>
    <row r="313" spans="1:4" ht="15.75" customHeight="1" x14ac:dyDescent="0.25">
      <c r="A313" s="105"/>
      <c r="B313" s="145"/>
      <c r="C313" s="77"/>
      <c r="D313" s="78"/>
    </row>
    <row r="314" spans="1:4" ht="15.75" customHeight="1" x14ac:dyDescent="0.25">
      <c r="A314" s="105"/>
      <c r="B314" s="145"/>
      <c r="C314" s="77"/>
      <c r="D314" s="78"/>
    </row>
    <row r="315" spans="1:4" ht="15.75" customHeight="1" x14ac:dyDescent="0.25">
      <c r="A315" s="105"/>
      <c r="B315" s="145"/>
      <c r="C315" s="77"/>
      <c r="D315" s="78"/>
    </row>
    <row r="316" spans="1:4" ht="15.75" customHeight="1" x14ac:dyDescent="0.25">
      <c r="A316" s="105"/>
      <c r="B316" s="145"/>
      <c r="C316" s="77"/>
      <c r="D316" s="78"/>
    </row>
    <row r="317" spans="1:4" ht="15.75" customHeight="1" x14ac:dyDescent="0.25">
      <c r="A317" s="105"/>
      <c r="B317" s="145"/>
      <c r="C317" s="77"/>
      <c r="D317" s="78"/>
    </row>
    <row r="318" spans="1:4" ht="15.75" customHeight="1" x14ac:dyDescent="0.25">
      <c r="A318" s="105"/>
      <c r="B318" s="145"/>
      <c r="C318" s="77"/>
      <c r="D318" s="78"/>
    </row>
    <row r="319" spans="1:4" ht="15.75" customHeight="1" x14ac:dyDescent="0.25">
      <c r="A319" s="105"/>
      <c r="B319" s="145"/>
      <c r="C319" s="77"/>
      <c r="D319" s="78"/>
    </row>
    <row r="320" spans="1:4" ht="15.75" customHeight="1" x14ac:dyDescent="0.25">
      <c r="A320" s="105"/>
      <c r="B320" s="145"/>
      <c r="C320" s="77"/>
      <c r="D320" s="78"/>
    </row>
    <row r="321" spans="1:4" ht="15.75" customHeight="1" x14ac:dyDescent="0.25">
      <c r="A321" s="105"/>
      <c r="B321" s="145"/>
      <c r="C321" s="77"/>
      <c r="D321" s="78"/>
    </row>
    <row r="322" spans="1:4" ht="15.75" customHeight="1" x14ac:dyDescent="0.25">
      <c r="A322" s="105"/>
      <c r="B322" s="145"/>
      <c r="C322" s="77"/>
      <c r="D322" s="78"/>
    </row>
    <row r="323" spans="1:4" ht="15.75" customHeight="1" x14ac:dyDescent="0.25">
      <c r="A323" s="105"/>
      <c r="B323" s="145"/>
      <c r="C323" s="77"/>
      <c r="D323" s="78"/>
    </row>
    <row r="324" spans="1:4" ht="15.75" customHeight="1" x14ac:dyDescent="0.25">
      <c r="A324" s="105"/>
      <c r="B324" s="145"/>
      <c r="C324" s="77"/>
      <c r="D324" s="78"/>
    </row>
    <row r="325" spans="1:4" ht="15.75" customHeight="1" x14ac:dyDescent="0.25">
      <c r="A325" s="105"/>
      <c r="B325" s="145"/>
      <c r="C325" s="77"/>
      <c r="D325" s="78"/>
    </row>
    <row r="326" spans="1:4" ht="15.75" customHeight="1" x14ac:dyDescent="0.25">
      <c r="A326" s="105"/>
      <c r="B326" s="145"/>
      <c r="C326" s="77"/>
      <c r="D326" s="78"/>
    </row>
    <row r="327" spans="1:4" ht="15.75" customHeight="1" x14ac:dyDescent="0.25">
      <c r="A327" s="105"/>
      <c r="B327" s="145"/>
      <c r="C327" s="77"/>
      <c r="D327" s="78"/>
    </row>
    <row r="328" spans="1:4" ht="15.75" customHeight="1" x14ac:dyDescent="0.25">
      <c r="A328" s="105"/>
      <c r="B328" s="145"/>
      <c r="C328" s="77"/>
      <c r="D328" s="78"/>
    </row>
    <row r="329" spans="1:4" ht="15.75" customHeight="1" x14ac:dyDescent="0.25">
      <c r="A329" s="105"/>
      <c r="B329" s="145"/>
      <c r="C329" s="77"/>
      <c r="D329" s="78"/>
    </row>
    <row r="330" spans="1:4" ht="15.75" customHeight="1" x14ac:dyDescent="0.25">
      <c r="A330" s="105"/>
      <c r="B330" s="145"/>
      <c r="C330" s="77"/>
      <c r="D330" s="78"/>
    </row>
    <row r="331" spans="1:4" ht="15.75" customHeight="1" x14ac:dyDescent="0.25">
      <c r="A331" s="105"/>
      <c r="B331" s="145"/>
      <c r="C331" s="77"/>
      <c r="D331" s="78"/>
    </row>
    <row r="332" spans="1:4" ht="15.75" customHeight="1" x14ac:dyDescent="0.25">
      <c r="A332" s="105"/>
      <c r="B332" s="145"/>
      <c r="C332" s="77"/>
      <c r="D332" s="78"/>
    </row>
    <row r="333" spans="1:4" ht="15.75" customHeight="1" x14ac:dyDescent="0.25">
      <c r="A333" s="105"/>
      <c r="B333" s="145"/>
      <c r="C333" s="77"/>
      <c r="D333" s="78"/>
    </row>
    <row r="334" spans="1:4" ht="15.75" customHeight="1" x14ac:dyDescent="0.25">
      <c r="A334" s="105"/>
      <c r="B334" s="145"/>
      <c r="C334" s="77"/>
      <c r="D334" s="78"/>
    </row>
    <row r="335" spans="1:4" ht="15.75" customHeight="1" x14ac:dyDescent="0.25">
      <c r="A335" s="105"/>
      <c r="B335" s="145"/>
      <c r="C335" s="77"/>
      <c r="D335" s="78"/>
    </row>
    <row r="336" spans="1:4" ht="15.75" customHeight="1" x14ac:dyDescent="0.25">
      <c r="A336" s="105"/>
      <c r="B336" s="145"/>
      <c r="C336" s="77"/>
      <c r="D336" s="78"/>
    </row>
    <row r="337" spans="1:4" ht="15.75" customHeight="1" x14ac:dyDescent="0.25">
      <c r="A337" s="105"/>
      <c r="B337" s="145"/>
      <c r="C337" s="77"/>
      <c r="D337" s="78"/>
    </row>
    <row r="338" spans="1:4" ht="15.75" customHeight="1" x14ac:dyDescent="0.25">
      <c r="A338" s="105"/>
      <c r="B338" s="145"/>
      <c r="C338" s="77"/>
      <c r="D338" s="78"/>
    </row>
    <row r="339" spans="1:4" ht="15.75" customHeight="1" x14ac:dyDescent="0.25">
      <c r="A339" s="105"/>
      <c r="B339" s="145"/>
      <c r="C339" s="77"/>
      <c r="D339" s="78"/>
    </row>
    <row r="340" spans="1:4" ht="15.75" customHeight="1" x14ac:dyDescent="0.25">
      <c r="A340" s="105"/>
      <c r="B340" s="145"/>
      <c r="C340" s="77"/>
      <c r="D340" s="78"/>
    </row>
    <row r="341" spans="1:4" ht="15.75" customHeight="1" x14ac:dyDescent="0.25">
      <c r="A341" s="105"/>
      <c r="B341" s="145"/>
      <c r="C341" s="77"/>
      <c r="D341" s="78"/>
    </row>
    <row r="342" spans="1:4" ht="15.75" customHeight="1" x14ac:dyDescent="0.25">
      <c r="A342" s="105"/>
      <c r="B342" s="145"/>
      <c r="C342" s="77"/>
      <c r="D342" s="78"/>
    </row>
    <row r="343" spans="1:4" ht="15.75" customHeight="1" x14ac:dyDescent="0.25">
      <c r="A343" s="105"/>
      <c r="B343" s="145"/>
      <c r="C343" s="77"/>
      <c r="D343" s="78"/>
    </row>
    <row r="344" spans="1:4" ht="15.75" customHeight="1" x14ac:dyDescent="0.25">
      <c r="A344" s="105"/>
      <c r="B344" s="145"/>
      <c r="C344" s="77"/>
      <c r="D344" s="78"/>
    </row>
    <row r="345" spans="1:4" ht="15.75" customHeight="1" x14ac:dyDescent="0.25">
      <c r="A345" s="105"/>
      <c r="B345" s="145"/>
      <c r="C345" s="77"/>
      <c r="D345" s="78"/>
    </row>
    <row r="346" spans="1:4" ht="15.75" customHeight="1" x14ac:dyDescent="0.25">
      <c r="A346" s="105"/>
      <c r="B346" s="145"/>
      <c r="C346" s="77"/>
      <c r="D346" s="78"/>
    </row>
    <row r="347" spans="1:4" ht="15.75" customHeight="1" x14ac:dyDescent="0.25">
      <c r="A347" s="105"/>
      <c r="B347" s="145"/>
      <c r="C347" s="77"/>
      <c r="D347" s="78"/>
    </row>
    <row r="348" spans="1:4" ht="15.75" customHeight="1" x14ac:dyDescent="0.25">
      <c r="A348" s="105"/>
      <c r="B348" s="145"/>
      <c r="C348" s="77"/>
      <c r="D348" s="78"/>
    </row>
    <row r="349" spans="1:4" ht="15.75" customHeight="1" x14ac:dyDescent="0.25">
      <c r="A349" s="105"/>
      <c r="B349" s="145"/>
      <c r="C349" s="77"/>
      <c r="D349" s="78"/>
    </row>
    <row r="350" spans="1:4" ht="15.75" customHeight="1" x14ac:dyDescent="0.25">
      <c r="A350" s="105"/>
      <c r="B350" s="145"/>
      <c r="C350" s="77"/>
      <c r="D350" s="78"/>
    </row>
    <row r="351" spans="1:4" ht="15.75" customHeight="1" x14ac:dyDescent="0.25">
      <c r="A351" s="105"/>
      <c r="B351" s="145"/>
      <c r="C351" s="77"/>
      <c r="D351" s="78"/>
    </row>
    <row r="352" spans="1:4" ht="15.75" customHeight="1" x14ac:dyDescent="0.25">
      <c r="A352" s="105"/>
      <c r="B352" s="145"/>
      <c r="C352" s="77"/>
      <c r="D352" s="78"/>
    </row>
    <row r="353" spans="1:4" ht="15.75" customHeight="1" x14ac:dyDescent="0.25">
      <c r="A353" s="105"/>
      <c r="B353" s="145"/>
      <c r="C353" s="77"/>
      <c r="D353" s="78"/>
    </row>
    <row r="354" spans="1:4" ht="15.75" customHeight="1" x14ac:dyDescent="0.25">
      <c r="A354" s="105"/>
      <c r="B354" s="145"/>
      <c r="C354" s="77"/>
      <c r="D354" s="78"/>
    </row>
    <row r="355" spans="1:4" ht="15.75" customHeight="1" x14ac:dyDescent="0.25">
      <c r="A355" s="105"/>
      <c r="B355" s="145"/>
      <c r="C355" s="77"/>
      <c r="D355" s="78"/>
    </row>
    <row r="356" spans="1:4" ht="15.75" customHeight="1" x14ac:dyDescent="0.25">
      <c r="A356" s="105"/>
      <c r="B356" s="145"/>
      <c r="C356" s="77"/>
      <c r="D356" s="78"/>
    </row>
    <row r="357" spans="1:4" ht="15.75" customHeight="1" x14ac:dyDescent="0.25">
      <c r="A357" s="105"/>
      <c r="B357" s="145"/>
      <c r="C357" s="77"/>
      <c r="D357" s="78"/>
    </row>
    <row r="358" spans="1:4" ht="15.75" customHeight="1" x14ac:dyDescent="0.25">
      <c r="A358" s="105"/>
      <c r="B358" s="145"/>
      <c r="C358" s="77"/>
      <c r="D358" s="78"/>
    </row>
    <row r="359" spans="1:4" ht="15.75" customHeight="1" x14ac:dyDescent="0.25">
      <c r="A359" s="105"/>
      <c r="B359" s="145"/>
      <c r="C359" s="77"/>
      <c r="D359" s="78"/>
    </row>
    <row r="360" spans="1:4" ht="15.75" customHeight="1" x14ac:dyDescent="0.25">
      <c r="A360" s="105"/>
      <c r="B360" s="145"/>
      <c r="C360" s="77"/>
      <c r="D360" s="78"/>
    </row>
    <row r="361" spans="1:4" ht="15.75" customHeight="1" x14ac:dyDescent="0.25">
      <c r="A361" s="105"/>
      <c r="B361" s="145"/>
      <c r="C361" s="77"/>
      <c r="D361" s="78"/>
    </row>
    <row r="362" spans="1:4" ht="15.75" customHeight="1" x14ac:dyDescent="0.25">
      <c r="A362" s="105"/>
      <c r="B362" s="145"/>
      <c r="C362" s="77"/>
      <c r="D362" s="78"/>
    </row>
    <row r="363" spans="1:4" ht="15.75" customHeight="1" x14ac:dyDescent="0.25">
      <c r="A363" s="105"/>
      <c r="B363" s="145"/>
      <c r="C363" s="77"/>
      <c r="D363" s="78"/>
    </row>
    <row r="364" spans="1:4" ht="15.75" customHeight="1" x14ac:dyDescent="0.25">
      <c r="A364" s="105"/>
      <c r="B364" s="145"/>
      <c r="C364" s="77"/>
      <c r="D364" s="78"/>
    </row>
    <row r="365" spans="1:4" ht="15.75" customHeight="1" x14ac:dyDescent="0.25">
      <c r="A365" s="105"/>
      <c r="B365" s="145"/>
      <c r="C365" s="77"/>
      <c r="D365" s="78"/>
    </row>
    <row r="366" spans="1:4" ht="15.75" customHeight="1" x14ac:dyDescent="0.25">
      <c r="A366" s="105"/>
      <c r="B366" s="145"/>
      <c r="C366" s="77"/>
      <c r="D366" s="78"/>
    </row>
    <row r="367" spans="1:4" ht="15.75" customHeight="1" x14ac:dyDescent="0.25">
      <c r="A367" s="105"/>
      <c r="B367" s="145"/>
      <c r="C367" s="77"/>
      <c r="D367" s="78"/>
    </row>
    <row r="368" spans="1:4" ht="15.75" customHeight="1" x14ac:dyDescent="0.25">
      <c r="A368" s="105"/>
      <c r="B368" s="145"/>
      <c r="C368" s="77"/>
      <c r="D368" s="78"/>
    </row>
    <row r="369" spans="1:4" ht="15.75" customHeight="1" x14ac:dyDescent="0.25">
      <c r="A369" s="105"/>
      <c r="B369" s="145"/>
      <c r="C369" s="77"/>
      <c r="D369" s="78"/>
    </row>
    <row r="370" spans="1:4" ht="15.75" customHeight="1" x14ac:dyDescent="0.25">
      <c r="A370" s="105"/>
      <c r="B370" s="145"/>
      <c r="C370" s="77"/>
      <c r="D370" s="78"/>
    </row>
    <row r="371" spans="1:4" ht="15.75" customHeight="1" x14ac:dyDescent="0.25">
      <c r="A371" s="105"/>
      <c r="B371" s="145"/>
      <c r="C371" s="77"/>
      <c r="D371" s="78"/>
    </row>
    <row r="372" spans="1:4" ht="15.75" customHeight="1" x14ac:dyDescent="0.25">
      <c r="A372" s="105"/>
      <c r="B372" s="145"/>
      <c r="C372" s="77"/>
      <c r="D372" s="78"/>
    </row>
    <row r="373" spans="1:4" ht="15.75" customHeight="1" x14ac:dyDescent="0.25">
      <c r="A373" s="105"/>
      <c r="B373" s="145"/>
      <c r="C373" s="77"/>
      <c r="D373" s="78"/>
    </row>
    <row r="374" spans="1:4" ht="15.75" customHeight="1" x14ac:dyDescent="0.25">
      <c r="A374" s="105"/>
      <c r="B374" s="145"/>
      <c r="C374" s="77"/>
      <c r="D374" s="78"/>
    </row>
    <row r="375" spans="1:4" ht="15.75" customHeight="1" x14ac:dyDescent="0.25">
      <c r="A375" s="105"/>
      <c r="B375" s="145"/>
      <c r="C375" s="77"/>
      <c r="D375" s="78"/>
    </row>
    <row r="376" spans="1:4" ht="15.75" customHeight="1" x14ac:dyDescent="0.25">
      <c r="A376" s="105"/>
      <c r="B376" s="145"/>
      <c r="C376" s="77"/>
      <c r="D376" s="78"/>
    </row>
    <row r="377" spans="1:4" ht="15.75" customHeight="1" x14ac:dyDescent="0.25">
      <c r="A377" s="105"/>
      <c r="B377" s="145"/>
      <c r="C377" s="77"/>
      <c r="D377" s="78"/>
    </row>
    <row r="378" spans="1:4" ht="15.75" customHeight="1" x14ac:dyDescent="0.25">
      <c r="A378" s="105"/>
      <c r="B378" s="145"/>
      <c r="C378" s="77"/>
      <c r="D378" s="78"/>
    </row>
    <row r="379" spans="1:4" ht="15.75" customHeight="1" x14ac:dyDescent="0.25">
      <c r="A379" s="105"/>
      <c r="B379" s="145"/>
      <c r="C379" s="77"/>
      <c r="D379" s="78"/>
    </row>
    <row r="380" spans="1:4" ht="15.75" customHeight="1" x14ac:dyDescent="0.25">
      <c r="A380" s="105"/>
      <c r="B380" s="145"/>
      <c r="C380" s="77"/>
      <c r="D380" s="78"/>
    </row>
    <row r="381" spans="1:4" ht="15.75" customHeight="1" x14ac:dyDescent="0.25">
      <c r="A381" s="105"/>
      <c r="B381" s="145"/>
      <c r="C381" s="77"/>
      <c r="D381" s="78"/>
    </row>
    <row r="382" spans="1:4" ht="15.75" customHeight="1" x14ac:dyDescent="0.25">
      <c r="A382" s="105"/>
      <c r="B382" s="145"/>
      <c r="C382" s="77"/>
      <c r="D382" s="78"/>
    </row>
    <row r="383" spans="1:4" ht="15.75" customHeight="1" x14ac:dyDescent="0.25">
      <c r="A383" s="105"/>
      <c r="B383" s="145"/>
      <c r="C383" s="77"/>
      <c r="D383" s="78"/>
    </row>
    <row r="384" spans="1:4" ht="15.75" customHeight="1" x14ac:dyDescent="0.25">
      <c r="A384" s="105"/>
      <c r="B384" s="145"/>
      <c r="C384" s="77"/>
      <c r="D384" s="78"/>
    </row>
    <row r="385" spans="1:4" ht="15.75" customHeight="1" x14ac:dyDescent="0.25">
      <c r="A385" s="105"/>
      <c r="B385" s="145"/>
      <c r="C385" s="77"/>
      <c r="D385" s="78"/>
    </row>
    <row r="386" spans="1:4" ht="15.75" customHeight="1" x14ac:dyDescent="0.25">
      <c r="A386" s="105"/>
      <c r="B386" s="145"/>
      <c r="C386" s="77"/>
      <c r="D386" s="78"/>
    </row>
    <row r="387" spans="1:4" ht="15.75" customHeight="1" x14ac:dyDescent="0.25">
      <c r="A387" s="105"/>
      <c r="B387" s="145"/>
      <c r="C387" s="77"/>
      <c r="D387" s="78"/>
    </row>
    <row r="388" spans="1:4" ht="15.75" customHeight="1" x14ac:dyDescent="0.25">
      <c r="A388" s="105"/>
      <c r="B388" s="145"/>
      <c r="C388" s="77"/>
      <c r="D388" s="78"/>
    </row>
    <row r="389" spans="1:4" ht="15.75" customHeight="1" x14ac:dyDescent="0.25">
      <c r="A389" s="105"/>
      <c r="B389" s="145"/>
      <c r="C389" s="77"/>
      <c r="D389" s="78"/>
    </row>
    <row r="390" spans="1:4" ht="15.75" customHeight="1" x14ac:dyDescent="0.25">
      <c r="A390" s="105"/>
      <c r="B390" s="145"/>
      <c r="C390" s="77"/>
      <c r="D390" s="78"/>
    </row>
    <row r="391" spans="1:4" ht="15.75" customHeight="1" x14ac:dyDescent="0.25">
      <c r="A391" s="105"/>
      <c r="B391" s="145"/>
      <c r="C391" s="77"/>
      <c r="D391" s="78"/>
    </row>
    <row r="392" spans="1:4" ht="15.75" customHeight="1" x14ac:dyDescent="0.25">
      <c r="A392" s="105"/>
      <c r="B392" s="145"/>
      <c r="C392" s="77"/>
      <c r="D392" s="78"/>
    </row>
    <row r="393" spans="1:4" ht="15.75" customHeight="1" x14ac:dyDescent="0.25">
      <c r="A393" s="105"/>
      <c r="B393" s="145"/>
      <c r="C393" s="77"/>
      <c r="D393" s="78"/>
    </row>
    <row r="394" spans="1:4" ht="15.75" customHeight="1" x14ac:dyDescent="0.25">
      <c r="A394" s="105"/>
      <c r="B394" s="145"/>
      <c r="C394" s="77"/>
      <c r="D394" s="78"/>
    </row>
    <row r="395" spans="1:4" ht="15.75" customHeight="1" x14ac:dyDescent="0.25">
      <c r="A395" s="105"/>
      <c r="B395" s="145"/>
      <c r="C395" s="77"/>
      <c r="D395" s="78"/>
    </row>
    <row r="396" spans="1:4" ht="15.75" customHeight="1" x14ac:dyDescent="0.25">
      <c r="A396" s="105"/>
      <c r="B396" s="145"/>
      <c r="C396" s="77"/>
      <c r="D396" s="78"/>
    </row>
    <row r="397" spans="1:4" ht="15.75" customHeight="1" x14ac:dyDescent="0.25">
      <c r="A397" s="105"/>
      <c r="B397" s="145"/>
      <c r="C397" s="77"/>
      <c r="D397" s="78"/>
    </row>
    <row r="398" spans="1:4" ht="15.75" customHeight="1" x14ac:dyDescent="0.25">
      <c r="A398" s="105"/>
      <c r="B398" s="145"/>
      <c r="C398" s="77"/>
      <c r="D398" s="78"/>
    </row>
    <row r="399" spans="1:4" ht="15.75" customHeight="1" x14ac:dyDescent="0.25">
      <c r="A399" s="105"/>
      <c r="B399" s="145"/>
      <c r="C399" s="77"/>
      <c r="D399" s="78"/>
    </row>
    <row r="400" spans="1:4" ht="15.75" customHeight="1" x14ac:dyDescent="0.25">
      <c r="A400" s="105"/>
      <c r="B400" s="145"/>
      <c r="C400" s="77"/>
      <c r="D400" s="78"/>
    </row>
    <row r="401" spans="1:4" ht="15.75" customHeight="1" x14ac:dyDescent="0.25">
      <c r="A401" s="105"/>
      <c r="B401" s="145"/>
      <c r="C401" s="77"/>
      <c r="D401" s="78"/>
    </row>
    <row r="402" spans="1:4" ht="15.75" customHeight="1" x14ac:dyDescent="0.25">
      <c r="A402" s="105"/>
      <c r="B402" s="145"/>
      <c r="C402" s="77"/>
      <c r="D402" s="78"/>
    </row>
    <row r="403" spans="1:4" ht="15.75" customHeight="1" x14ac:dyDescent="0.25">
      <c r="A403" s="105"/>
      <c r="B403" s="145"/>
      <c r="C403" s="77"/>
      <c r="D403" s="78"/>
    </row>
    <row r="404" spans="1:4" ht="15.75" customHeight="1" x14ac:dyDescent="0.25">
      <c r="A404" s="105"/>
      <c r="B404" s="145"/>
      <c r="C404" s="77"/>
      <c r="D404" s="78"/>
    </row>
    <row r="405" spans="1:4" ht="15.75" customHeight="1" x14ac:dyDescent="0.25">
      <c r="A405" s="105"/>
      <c r="B405" s="145"/>
      <c r="C405" s="77"/>
      <c r="D405" s="78"/>
    </row>
    <row r="406" spans="1:4" ht="15.75" customHeight="1" x14ac:dyDescent="0.25">
      <c r="A406" s="105"/>
      <c r="B406" s="145"/>
      <c r="C406" s="77"/>
      <c r="D406" s="78"/>
    </row>
    <row r="407" spans="1:4" ht="15.75" customHeight="1" x14ac:dyDescent="0.25">
      <c r="A407" s="105"/>
      <c r="B407" s="145"/>
      <c r="C407" s="77"/>
      <c r="D407" s="78"/>
    </row>
    <row r="408" spans="1:4" ht="15.75" customHeight="1" x14ac:dyDescent="0.25">
      <c r="A408" s="105"/>
      <c r="B408" s="145"/>
      <c r="C408" s="77"/>
      <c r="D408" s="78"/>
    </row>
    <row r="409" spans="1:4" ht="15.75" customHeight="1" x14ac:dyDescent="0.25">
      <c r="A409" s="105"/>
      <c r="B409" s="145"/>
      <c r="C409" s="77"/>
      <c r="D409" s="78"/>
    </row>
    <row r="410" spans="1:4" ht="15.75" customHeight="1" x14ac:dyDescent="0.25">
      <c r="A410" s="105"/>
      <c r="B410" s="145"/>
      <c r="C410" s="77"/>
      <c r="D410" s="78"/>
    </row>
    <row r="411" spans="1:4" ht="15.75" customHeight="1" x14ac:dyDescent="0.25">
      <c r="A411" s="105"/>
      <c r="B411" s="145"/>
      <c r="C411" s="77"/>
      <c r="D411" s="78"/>
    </row>
    <row r="412" spans="1:4" ht="15.75" customHeight="1" x14ac:dyDescent="0.25">
      <c r="A412" s="105"/>
      <c r="B412" s="145"/>
      <c r="C412" s="77"/>
      <c r="D412" s="78"/>
    </row>
    <row r="413" spans="1:4" ht="15.75" customHeight="1" x14ac:dyDescent="0.25">
      <c r="A413" s="105"/>
      <c r="B413" s="145"/>
      <c r="C413" s="77"/>
      <c r="D413" s="78"/>
    </row>
    <row r="414" spans="1:4" ht="15.75" customHeight="1" x14ac:dyDescent="0.25">
      <c r="A414" s="105"/>
      <c r="B414" s="145"/>
      <c r="C414" s="77"/>
      <c r="D414" s="78"/>
    </row>
    <row r="415" spans="1:4" ht="15.75" customHeight="1" x14ac:dyDescent="0.25">
      <c r="A415" s="105"/>
      <c r="B415" s="145"/>
      <c r="C415" s="77"/>
      <c r="D415" s="78"/>
    </row>
    <row r="416" spans="1:4" ht="15.75" customHeight="1" x14ac:dyDescent="0.25">
      <c r="A416" s="105"/>
      <c r="B416" s="145"/>
      <c r="C416" s="77"/>
      <c r="D416" s="78"/>
    </row>
    <row r="417" spans="1:4" ht="15.75" customHeight="1" x14ac:dyDescent="0.25">
      <c r="A417" s="105"/>
      <c r="B417" s="145"/>
      <c r="C417" s="77"/>
      <c r="D417" s="78"/>
    </row>
    <row r="418" spans="1:4" ht="15.75" customHeight="1" x14ac:dyDescent="0.25">
      <c r="A418" s="105"/>
      <c r="B418" s="145"/>
      <c r="C418" s="77"/>
      <c r="D418" s="78"/>
    </row>
    <row r="419" spans="1:4" ht="15.75" customHeight="1" x14ac:dyDescent="0.25">
      <c r="A419" s="105"/>
      <c r="B419" s="145"/>
      <c r="C419" s="77"/>
      <c r="D419" s="78"/>
    </row>
    <row r="420" spans="1:4" ht="15.75" customHeight="1" x14ac:dyDescent="0.25">
      <c r="A420" s="105"/>
      <c r="B420" s="145"/>
      <c r="C420" s="77"/>
      <c r="D420" s="78"/>
    </row>
    <row r="421" spans="1:4" ht="15.75" customHeight="1" x14ac:dyDescent="0.25">
      <c r="A421" s="105"/>
      <c r="B421" s="145"/>
      <c r="C421" s="77"/>
      <c r="D421" s="78"/>
    </row>
    <row r="422" spans="1:4" ht="15.75" customHeight="1" x14ac:dyDescent="0.25">
      <c r="A422" s="105"/>
      <c r="B422" s="145"/>
      <c r="C422" s="77"/>
      <c r="D422" s="78"/>
    </row>
    <row r="423" spans="1:4" ht="15.75" customHeight="1" x14ac:dyDescent="0.25">
      <c r="A423" s="105"/>
      <c r="B423" s="145"/>
      <c r="C423" s="77"/>
      <c r="D423" s="78"/>
    </row>
    <row r="424" spans="1:4" ht="15.75" customHeight="1" x14ac:dyDescent="0.25">
      <c r="A424" s="105"/>
      <c r="B424" s="145"/>
      <c r="C424" s="77"/>
      <c r="D424" s="78"/>
    </row>
    <row r="425" spans="1:4" ht="15.75" customHeight="1" x14ac:dyDescent="0.25">
      <c r="A425" s="105"/>
      <c r="B425" s="145"/>
      <c r="C425" s="77"/>
      <c r="D425" s="78"/>
    </row>
    <row r="426" spans="1:4" ht="15.75" customHeight="1" x14ac:dyDescent="0.25">
      <c r="A426" s="105"/>
      <c r="B426" s="145"/>
      <c r="C426" s="77"/>
      <c r="D426" s="78"/>
    </row>
    <row r="427" spans="1:4" ht="15.75" customHeight="1" x14ac:dyDescent="0.25">
      <c r="A427" s="105"/>
      <c r="B427" s="145"/>
      <c r="C427" s="77"/>
      <c r="D427" s="78"/>
    </row>
    <row r="428" spans="1:4" ht="15.75" customHeight="1" x14ac:dyDescent="0.25">
      <c r="A428" s="105"/>
      <c r="B428" s="145"/>
      <c r="C428" s="77"/>
      <c r="D428" s="78"/>
    </row>
    <row r="429" spans="1:4" ht="15.75" customHeight="1" x14ac:dyDescent="0.25">
      <c r="A429" s="105"/>
      <c r="B429" s="145"/>
      <c r="C429" s="77"/>
      <c r="D429" s="78"/>
    </row>
    <row r="430" spans="1:4" ht="15.75" customHeight="1" x14ac:dyDescent="0.25">
      <c r="A430" s="105"/>
      <c r="B430" s="145"/>
      <c r="C430" s="77"/>
      <c r="D430" s="78"/>
    </row>
    <row r="431" spans="1:4" ht="15.75" customHeight="1" x14ac:dyDescent="0.25">
      <c r="A431" s="105"/>
      <c r="B431" s="145"/>
      <c r="C431" s="77"/>
      <c r="D431" s="78"/>
    </row>
    <row r="432" spans="1:4" ht="15.75" customHeight="1" x14ac:dyDescent="0.25">
      <c r="A432" s="105"/>
      <c r="B432" s="145"/>
      <c r="C432" s="77"/>
      <c r="D432" s="78"/>
    </row>
    <row r="433" spans="1:4" ht="15.75" customHeight="1" x14ac:dyDescent="0.25">
      <c r="A433" s="105"/>
      <c r="B433" s="145"/>
      <c r="C433" s="77"/>
      <c r="D433" s="78"/>
    </row>
    <row r="434" spans="1:4" ht="15.75" customHeight="1" x14ac:dyDescent="0.25">
      <c r="A434" s="105"/>
      <c r="B434" s="145"/>
      <c r="C434" s="77"/>
      <c r="D434" s="78"/>
    </row>
    <row r="435" spans="1:4" ht="15.75" customHeight="1" x14ac:dyDescent="0.25">
      <c r="A435" s="105"/>
      <c r="B435" s="145"/>
      <c r="C435" s="77"/>
      <c r="D435" s="78"/>
    </row>
    <row r="436" spans="1:4" ht="15.75" customHeight="1" x14ac:dyDescent="0.25">
      <c r="A436" s="105"/>
      <c r="B436" s="145"/>
      <c r="C436" s="77"/>
      <c r="D436" s="78"/>
    </row>
    <row r="437" spans="1:4" ht="15.75" customHeight="1" x14ac:dyDescent="0.25">
      <c r="A437" s="105"/>
      <c r="B437" s="145"/>
      <c r="C437" s="77"/>
      <c r="D437" s="78"/>
    </row>
    <row r="438" spans="1:4" ht="15.75" customHeight="1" x14ac:dyDescent="0.25">
      <c r="A438" s="105"/>
      <c r="B438" s="145"/>
      <c r="C438" s="77"/>
      <c r="D438" s="78"/>
    </row>
    <row r="439" spans="1:4" ht="15.75" customHeight="1" x14ac:dyDescent="0.25">
      <c r="A439" s="105"/>
      <c r="B439" s="145"/>
      <c r="C439" s="77"/>
      <c r="D439" s="78"/>
    </row>
    <row r="440" spans="1:4" ht="15.75" customHeight="1" x14ac:dyDescent="0.25">
      <c r="A440" s="105"/>
      <c r="B440" s="145"/>
      <c r="C440" s="77"/>
      <c r="D440" s="78"/>
    </row>
    <row r="441" spans="1:4" ht="15.75" customHeight="1" x14ac:dyDescent="0.25">
      <c r="A441" s="105"/>
      <c r="B441" s="145"/>
      <c r="C441" s="77"/>
      <c r="D441" s="78"/>
    </row>
    <row r="442" spans="1:4" ht="15.75" customHeight="1" x14ac:dyDescent="0.25">
      <c r="A442" s="105"/>
      <c r="B442" s="145"/>
      <c r="C442" s="77"/>
      <c r="D442" s="78"/>
    </row>
    <row r="443" spans="1:4" ht="15.75" customHeight="1" x14ac:dyDescent="0.25">
      <c r="A443" s="105"/>
      <c r="B443" s="145"/>
      <c r="C443" s="77"/>
      <c r="D443" s="78"/>
    </row>
    <row r="444" spans="1:4" ht="15.75" customHeight="1" x14ac:dyDescent="0.25">
      <c r="A444" s="105"/>
      <c r="B444" s="145"/>
      <c r="C444" s="77"/>
      <c r="D444" s="78"/>
    </row>
    <row r="445" spans="1:4" ht="15.75" customHeight="1" x14ac:dyDescent="0.25">
      <c r="A445" s="105"/>
      <c r="B445" s="145"/>
      <c r="C445" s="77"/>
      <c r="D445" s="78"/>
    </row>
    <row r="446" spans="1:4" ht="15.75" customHeight="1" x14ac:dyDescent="0.25">
      <c r="A446" s="105"/>
      <c r="B446" s="145"/>
      <c r="C446" s="77"/>
      <c r="D446" s="78"/>
    </row>
    <row r="447" spans="1:4" ht="15.75" customHeight="1" x14ac:dyDescent="0.25">
      <c r="A447" s="105"/>
      <c r="B447" s="145"/>
      <c r="C447" s="77"/>
      <c r="D447" s="78"/>
    </row>
    <row r="448" spans="1:4" ht="15.75" customHeight="1" x14ac:dyDescent="0.25">
      <c r="A448" s="105"/>
      <c r="B448" s="145"/>
      <c r="C448" s="77"/>
      <c r="D448" s="78"/>
    </row>
    <row r="449" spans="1:4" ht="15.75" customHeight="1" x14ac:dyDescent="0.25">
      <c r="A449" s="105"/>
      <c r="B449" s="145"/>
      <c r="C449" s="77"/>
      <c r="D449" s="78"/>
    </row>
    <row r="450" spans="1:4" ht="15.75" customHeight="1" x14ac:dyDescent="0.25">
      <c r="A450" s="105"/>
      <c r="B450" s="145"/>
      <c r="C450" s="77"/>
      <c r="D450" s="78"/>
    </row>
    <row r="451" spans="1:4" ht="15.75" customHeight="1" x14ac:dyDescent="0.25">
      <c r="A451" s="105"/>
      <c r="B451" s="145"/>
      <c r="C451" s="77"/>
      <c r="D451" s="78"/>
    </row>
    <row r="452" spans="1:4" ht="15.75" customHeight="1" x14ac:dyDescent="0.25">
      <c r="A452" s="105"/>
      <c r="B452" s="145"/>
      <c r="C452" s="77"/>
      <c r="D452" s="78"/>
    </row>
    <row r="453" spans="1:4" ht="15.75" customHeight="1" x14ac:dyDescent="0.25">
      <c r="A453" s="105"/>
      <c r="B453" s="145"/>
      <c r="C453" s="77"/>
      <c r="D453" s="78"/>
    </row>
    <row r="454" spans="1:4" ht="15.75" customHeight="1" x14ac:dyDescent="0.25">
      <c r="A454" s="105"/>
      <c r="B454" s="145"/>
      <c r="C454" s="77"/>
      <c r="D454" s="78"/>
    </row>
    <row r="455" spans="1:4" ht="15.75" customHeight="1" x14ac:dyDescent="0.25">
      <c r="A455" s="105"/>
      <c r="B455" s="145"/>
      <c r="C455" s="77"/>
      <c r="D455" s="78"/>
    </row>
    <row r="456" spans="1:4" ht="15.75" customHeight="1" x14ac:dyDescent="0.25">
      <c r="A456" s="105"/>
      <c r="B456" s="145"/>
      <c r="C456" s="77"/>
      <c r="D456" s="78"/>
    </row>
    <row r="457" spans="1:4" ht="15.75" customHeight="1" x14ac:dyDescent="0.25">
      <c r="A457" s="105"/>
      <c r="B457" s="145"/>
      <c r="C457" s="77"/>
      <c r="D457" s="78"/>
    </row>
    <row r="458" spans="1:4" ht="15.75" customHeight="1" x14ac:dyDescent="0.25">
      <c r="A458" s="105"/>
      <c r="B458" s="145"/>
      <c r="C458" s="77"/>
      <c r="D458" s="78"/>
    </row>
    <row r="459" spans="1:4" ht="15.75" customHeight="1" x14ac:dyDescent="0.25">
      <c r="A459" s="105"/>
      <c r="B459" s="145"/>
      <c r="C459" s="77"/>
      <c r="D459" s="78"/>
    </row>
    <row r="460" spans="1:4" ht="15.75" customHeight="1" x14ac:dyDescent="0.25">
      <c r="A460" s="105"/>
      <c r="B460" s="145"/>
      <c r="C460" s="77"/>
      <c r="D460" s="78"/>
    </row>
    <row r="461" spans="1:4" ht="15.75" customHeight="1" x14ac:dyDescent="0.25">
      <c r="A461" s="105"/>
      <c r="B461" s="145"/>
      <c r="C461" s="77"/>
      <c r="D461" s="78"/>
    </row>
    <row r="462" spans="1:4" ht="15.75" customHeight="1" x14ac:dyDescent="0.25">
      <c r="A462" s="105"/>
      <c r="B462" s="145"/>
      <c r="C462" s="77"/>
      <c r="D462" s="78"/>
    </row>
    <row r="463" spans="1:4" ht="15.75" customHeight="1" x14ac:dyDescent="0.25">
      <c r="A463" s="105"/>
      <c r="B463" s="145"/>
      <c r="C463" s="77"/>
      <c r="D463" s="78"/>
    </row>
    <row r="464" spans="1:4" ht="15.75" customHeight="1" x14ac:dyDescent="0.25">
      <c r="A464" s="105"/>
      <c r="B464" s="145"/>
      <c r="C464" s="77"/>
      <c r="D464" s="78"/>
    </row>
    <row r="465" spans="1:4" ht="15.75" customHeight="1" x14ac:dyDescent="0.25">
      <c r="A465" s="105"/>
      <c r="B465" s="145"/>
      <c r="C465" s="77"/>
      <c r="D465" s="78"/>
    </row>
    <row r="466" spans="1:4" ht="15.75" customHeight="1" x14ac:dyDescent="0.25">
      <c r="A466" s="105"/>
      <c r="B466" s="145"/>
      <c r="C466" s="77"/>
      <c r="D466" s="78"/>
    </row>
    <row r="467" spans="1:4" ht="15.75" customHeight="1" x14ac:dyDescent="0.25">
      <c r="A467" s="105"/>
      <c r="B467" s="145"/>
      <c r="C467" s="77"/>
      <c r="D467" s="78"/>
    </row>
    <row r="468" spans="1:4" ht="15.75" customHeight="1" x14ac:dyDescent="0.25">
      <c r="A468" s="105"/>
      <c r="B468" s="145"/>
      <c r="C468" s="77"/>
      <c r="D468" s="78"/>
    </row>
    <row r="469" spans="1:4" ht="15.75" customHeight="1" x14ac:dyDescent="0.25">
      <c r="A469" s="105"/>
      <c r="B469" s="145"/>
      <c r="C469" s="77"/>
      <c r="D469" s="78"/>
    </row>
    <row r="470" spans="1:4" ht="15.75" customHeight="1" x14ac:dyDescent="0.25">
      <c r="A470" s="105"/>
      <c r="B470" s="145"/>
      <c r="C470" s="77"/>
      <c r="D470" s="78"/>
    </row>
    <row r="471" spans="1:4" ht="15.75" customHeight="1" x14ac:dyDescent="0.25">
      <c r="A471" s="105"/>
      <c r="B471" s="145"/>
      <c r="C471" s="77"/>
      <c r="D471" s="78"/>
    </row>
    <row r="472" spans="1:4" ht="15.75" customHeight="1" x14ac:dyDescent="0.25">
      <c r="A472" s="105"/>
      <c r="B472" s="145"/>
      <c r="C472" s="77"/>
      <c r="D472" s="78"/>
    </row>
    <row r="473" spans="1:4" ht="15.75" customHeight="1" x14ac:dyDescent="0.25">
      <c r="A473" s="105"/>
      <c r="B473" s="145"/>
      <c r="C473" s="77"/>
      <c r="D473" s="78"/>
    </row>
    <row r="474" spans="1:4" ht="15.75" customHeight="1" x14ac:dyDescent="0.25">
      <c r="A474" s="105"/>
      <c r="B474" s="145"/>
      <c r="C474" s="77"/>
      <c r="D474" s="78"/>
    </row>
    <row r="475" spans="1:4" ht="15.75" customHeight="1" x14ac:dyDescent="0.25">
      <c r="A475" s="105"/>
      <c r="B475" s="145"/>
      <c r="C475" s="77"/>
      <c r="D475" s="78"/>
    </row>
    <row r="476" spans="1:4" ht="15.75" customHeight="1" x14ac:dyDescent="0.25">
      <c r="A476" s="105"/>
      <c r="B476" s="145"/>
      <c r="C476" s="77"/>
      <c r="D476" s="78"/>
    </row>
    <row r="477" spans="1:4" ht="15.75" customHeight="1" x14ac:dyDescent="0.25">
      <c r="A477" s="105"/>
      <c r="B477" s="145"/>
      <c r="C477" s="77"/>
      <c r="D477" s="78"/>
    </row>
    <row r="478" spans="1:4" ht="15.75" customHeight="1" x14ac:dyDescent="0.25">
      <c r="A478" s="105"/>
      <c r="B478" s="145"/>
      <c r="C478" s="77"/>
      <c r="D478" s="78"/>
    </row>
    <row r="479" spans="1:4" ht="15.75" customHeight="1" x14ac:dyDescent="0.25">
      <c r="A479" s="105"/>
      <c r="B479" s="145"/>
      <c r="C479" s="77"/>
      <c r="D479" s="78"/>
    </row>
    <row r="480" spans="1:4" ht="15.75" customHeight="1" x14ac:dyDescent="0.25">
      <c r="A480" s="105"/>
      <c r="B480" s="145"/>
      <c r="C480" s="77"/>
      <c r="D480" s="78"/>
    </row>
    <row r="481" spans="1:4" ht="15.75" customHeight="1" x14ac:dyDescent="0.25">
      <c r="A481" s="105"/>
      <c r="B481" s="145"/>
      <c r="C481" s="77"/>
      <c r="D481" s="78"/>
    </row>
    <row r="482" spans="1:4" ht="15.75" customHeight="1" x14ac:dyDescent="0.25">
      <c r="A482" s="105"/>
      <c r="B482" s="145"/>
      <c r="C482" s="77"/>
      <c r="D482" s="78"/>
    </row>
    <row r="483" spans="1:4" ht="15.75" customHeight="1" x14ac:dyDescent="0.25">
      <c r="A483" s="105"/>
      <c r="B483" s="145"/>
      <c r="C483" s="77"/>
      <c r="D483" s="78"/>
    </row>
    <row r="484" spans="1:4" ht="15.75" customHeight="1" x14ac:dyDescent="0.25">
      <c r="A484" s="105"/>
      <c r="B484" s="145"/>
      <c r="C484" s="77"/>
      <c r="D484" s="78"/>
    </row>
    <row r="485" spans="1:4" ht="15.75" customHeight="1" x14ac:dyDescent="0.25">
      <c r="A485" s="105"/>
      <c r="B485" s="145"/>
      <c r="C485" s="77"/>
      <c r="D485" s="78"/>
    </row>
    <row r="486" spans="1:4" ht="15.75" customHeight="1" x14ac:dyDescent="0.25">
      <c r="A486" s="105"/>
      <c r="B486" s="145"/>
      <c r="C486" s="77"/>
      <c r="D486" s="78"/>
    </row>
    <row r="487" spans="1:4" ht="15.75" customHeight="1" x14ac:dyDescent="0.25">
      <c r="A487" s="105"/>
      <c r="B487" s="145"/>
      <c r="C487" s="77"/>
      <c r="D487" s="78"/>
    </row>
    <row r="488" spans="1:4" ht="15.75" customHeight="1" x14ac:dyDescent="0.25">
      <c r="A488" s="105"/>
      <c r="B488" s="145"/>
      <c r="C488" s="77"/>
      <c r="D488" s="78"/>
    </row>
    <row r="489" spans="1:4" ht="15.75" customHeight="1" x14ac:dyDescent="0.25">
      <c r="A489" s="105"/>
      <c r="B489" s="145"/>
      <c r="C489" s="77"/>
      <c r="D489" s="78"/>
    </row>
    <row r="490" spans="1:4" ht="15.75" customHeight="1" x14ac:dyDescent="0.25">
      <c r="A490" s="105"/>
      <c r="B490" s="145"/>
      <c r="C490" s="77"/>
      <c r="D490" s="78"/>
    </row>
    <row r="491" spans="1:4" ht="15.75" customHeight="1" x14ac:dyDescent="0.25">
      <c r="A491" s="105"/>
      <c r="B491" s="145"/>
      <c r="C491" s="77"/>
      <c r="D491" s="78"/>
    </row>
    <row r="492" spans="1:4" ht="15.75" customHeight="1" x14ac:dyDescent="0.25">
      <c r="A492" s="105"/>
      <c r="B492" s="145"/>
      <c r="C492" s="77"/>
      <c r="D492" s="78"/>
    </row>
    <row r="493" spans="1:4" ht="15.75" customHeight="1" x14ac:dyDescent="0.25">
      <c r="A493" s="105"/>
      <c r="B493" s="145"/>
      <c r="C493" s="77"/>
      <c r="D493" s="78"/>
    </row>
    <row r="494" spans="1:4" ht="15.75" customHeight="1" x14ac:dyDescent="0.25">
      <c r="A494" s="105"/>
      <c r="B494" s="145"/>
      <c r="C494" s="77"/>
      <c r="D494" s="78"/>
    </row>
    <row r="495" spans="1:4" ht="15.75" customHeight="1" x14ac:dyDescent="0.25">
      <c r="A495" s="105"/>
      <c r="B495" s="145"/>
      <c r="C495" s="77"/>
      <c r="D495" s="78"/>
    </row>
    <row r="496" spans="1:4" ht="15.75" customHeight="1" x14ac:dyDescent="0.25">
      <c r="A496" s="105"/>
      <c r="B496" s="145"/>
      <c r="C496" s="77"/>
      <c r="D496" s="78"/>
    </row>
    <row r="497" spans="1:4" ht="15.75" customHeight="1" x14ac:dyDescent="0.25">
      <c r="A497" s="105"/>
      <c r="B497" s="145"/>
      <c r="C497" s="77"/>
      <c r="D497" s="78"/>
    </row>
    <row r="498" spans="1:4" ht="15.75" customHeight="1" x14ac:dyDescent="0.25">
      <c r="A498" s="105"/>
      <c r="B498" s="145"/>
      <c r="C498" s="77"/>
      <c r="D498" s="78"/>
    </row>
    <row r="499" spans="1:4" ht="15.75" customHeight="1" x14ac:dyDescent="0.25">
      <c r="A499" s="105"/>
      <c r="B499" s="145"/>
      <c r="C499" s="77"/>
      <c r="D499" s="78"/>
    </row>
    <row r="500" spans="1:4" ht="15.75" customHeight="1" x14ac:dyDescent="0.25">
      <c r="A500" s="105"/>
      <c r="B500" s="145"/>
      <c r="C500" s="77"/>
      <c r="D500" s="78"/>
    </row>
    <row r="501" spans="1:4" ht="15.75" customHeight="1" x14ac:dyDescent="0.25">
      <c r="A501" s="105"/>
      <c r="B501" s="145"/>
      <c r="C501" s="77"/>
      <c r="D501" s="78"/>
    </row>
    <row r="502" spans="1:4" ht="15.75" customHeight="1" x14ac:dyDescent="0.25">
      <c r="A502" s="105"/>
      <c r="B502" s="145"/>
      <c r="C502" s="77"/>
      <c r="D502" s="78"/>
    </row>
    <row r="503" spans="1:4" ht="15.75" customHeight="1" x14ac:dyDescent="0.25">
      <c r="A503" s="105"/>
      <c r="B503" s="145"/>
      <c r="C503" s="77"/>
      <c r="D503" s="78"/>
    </row>
    <row r="504" spans="1:4" ht="15.75" customHeight="1" x14ac:dyDescent="0.25">
      <c r="A504" s="105"/>
      <c r="B504" s="145"/>
      <c r="C504" s="77"/>
      <c r="D504" s="78"/>
    </row>
    <row r="505" spans="1:4" ht="15.75" customHeight="1" x14ac:dyDescent="0.25">
      <c r="A505" s="105"/>
      <c r="B505" s="145"/>
      <c r="C505" s="77"/>
      <c r="D505" s="78"/>
    </row>
    <row r="506" spans="1:4" ht="15.75" customHeight="1" x14ac:dyDescent="0.25">
      <c r="A506" s="105"/>
      <c r="B506" s="145"/>
      <c r="C506" s="77"/>
      <c r="D506" s="78"/>
    </row>
    <row r="507" spans="1:4" ht="15.75" customHeight="1" x14ac:dyDescent="0.25">
      <c r="A507" s="105"/>
      <c r="B507" s="145"/>
      <c r="C507" s="77"/>
      <c r="D507" s="78"/>
    </row>
    <row r="508" spans="1:4" ht="15.75" customHeight="1" x14ac:dyDescent="0.25">
      <c r="A508" s="105"/>
      <c r="B508" s="145"/>
      <c r="C508" s="77"/>
      <c r="D508" s="78"/>
    </row>
    <row r="509" spans="1:4" ht="15.75" customHeight="1" x14ac:dyDescent="0.25">
      <c r="A509" s="105"/>
      <c r="B509" s="145"/>
      <c r="C509" s="77"/>
      <c r="D509" s="78"/>
    </row>
    <row r="510" spans="1:4" ht="15.75" customHeight="1" x14ac:dyDescent="0.25">
      <c r="A510" s="105"/>
      <c r="B510" s="145"/>
      <c r="C510" s="77"/>
      <c r="D510" s="78"/>
    </row>
    <row r="511" spans="1:4" ht="15.75" customHeight="1" x14ac:dyDescent="0.25">
      <c r="A511" s="105"/>
      <c r="B511" s="145"/>
      <c r="C511" s="77"/>
      <c r="D511" s="78"/>
    </row>
    <row r="512" spans="1:4" ht="15.75" customHeight="1" x14ac:dyDescent="0.25">
      <c r="A512" s="105"/>
      <c r="B512" s="145"/>
      <c r="C512" s="77"/>
      <c r="D512" s="78"/>
    </row>
    <row r="513" spans="1:4" ht="15.75" customHeight="1" x14ac:dyDescent="0.25">
      <c r="A513" s="105"/>
      <c r="B513" s="145"/>
      <c r="C513" s="77"/>
      <c r="D513" s="78"/>
    </row>
    <row r="514" spans="1:4" ht="15.75" customHeight="1" x14ac:dyDescent="0.25">
      <c r="A514" s="105"/>
      <c r="B514" s="145"/>
      <c r="C514" s="77"/>
      <c r="D514" s="78"/>
    </row>
    <row r="515" spans="1:4" ht="15.75" customHeight="1" x14ac:dyDescent="0.25">
      <c r="A515" s="105"/>
      <c r="B515" s="145"/>
      <c r="C515" s="77"/>
      <c r="D515" s="78"/>
    </row>
    <row r="516" spans="1:4" ht="15.75" customHeight="1" x14ac:dyDescent="0.25">
      <c r="A516" s="105"/>
      <c r="B516" s="145"/>
      <c r="C516" s="77"/>
      <c r="D516" s="78"/>
    </row>
    <row r="517" spans="1:4" ht="15.75" customHeight="1" x14ac:dyDescent="0.25">
      <c r="A517" s="105"/>
      <c r="B517" s="145"/>
      <c r="C517" s="77"/>
      <c r="D517" s="78"/>
    </row>
    <row r="518" spans="1:4" ht="15.75" customHeight="1" x14ac:dyDescent="0.25">
      <c r="A518" s="105"/>
      <c r="B518" s="145"/>
      <c r="C518" s="77"/>
      <c r="D518" s="78"/>
    </row>
    <row r="519" spans="1:4" ht="15.75" customHeight="1" x14ac:dyDescent="0.25">
      <c r="A519" s="105"/>
      <c r="B519" s="145"/>
      <c r="C519" s="77"/>
      <c r="D519" s="78"/>
    </row>
    <row r="520" spans="1:4" ht="15.75" customHeight="1" x14ac:dyDescent="0.25">
      <c r="A520" s="105"/>
      <c r="B520" s="145"/>
      <c r="C520" s="77"/>
      <c r="D520" s="78"/>
    </row>
    <row r="521" spans="1:4" ht="15.75" customHeight="1" x14ac:dyDescent="0.25">
      <c r="A521" s="105"/>
      <c r="B521" s="145"/>
      <c r="C521" s="77"/>
      <c r="D521" s="78"/>
    </row>
    <row r="522" spans="1:4" ht="15.75" customHeight="1" x14ac:dyDescent="0.25">
      <c r="A522" s="105"/>
      <c r="B522" s="145"/>
      <c r="C522" s="77"/>
      <c r="D522" s="78"/>
    </row>
    <row r="523" spans="1:4" ht="15.75" customHeight="1" x14ac:dyDescent="0.25">
      <c r="A523" s="105"/>
      <c r="B523" s="145"/>
      <c r="C523" s="77"/>
      <c r="D523" s="78"/>
    </row>
    <row r="524" spans="1:4" ht="15.75" customHeight="1" x14ac:dyDescent="0.25">
      <c r="A524" s="105"/>
      <c r="B524" s="145"/>
      <c r="C524" s="77"/>
      <c r="D524" s="78"/>
    </row>
    <row r="525" spans="1:4" ht="15.75" customHeight="1" x14ac:dyDescent="0.25">
      <c r="A525" s="105"/>
      <c r="B525" s="145"/>
      <c r="C525" s="77"/>
      <c r="D525" s="78"/>
    </row>
    <row r="526" spans="1:4" ht="15.75" customHeight="1" x14ac:dyDescent="0.25">
      <c r="A526" s="105"/>
      <c r="B526" s="145"/>
      <c r="C526" s="77"/>
      <c r="D526" s="78"/>
    </row>
    <row r="527" spans="1:4" ht="15.75" customHeight="1" x14ac:dyDescent="0.25">
      <c r="A527" s="105"/>
      <c r="B527" s="145"/>
      <c r="C527" s="77"/>
      <c r="D527" s="78"/>
    </row>
    <row r="528" spans="1:4" ht="15.75" customHeight="1" x14ac:dyDescent="0.25">
      <c r="A528" s="105"/>
      <c r="B528" s="145"/>
      <c r="C528" s="77"/>
      <c r="D528" s="78"/>
    </row>
    <row r="529" spans="1:4" ht="15.75" customHeight="1" x14ac:dyDescent="0.25">
      <c r="A529" s="105"/>
      <c r="B529" s="145"/>
      <c r="C529" s="77"/>
      <c r="D529" s="78"/>
    </row>
    <row r="530" spans="1:4" ht="15.75" customHeight="1" x14ac:dyDescent="0.25">
      <c r="A530" s="105"/>
      <c r="B530" s="145"/>
      <c r="C530" s="77"/>
      <c r="D530" s="78"/>
    </row>
    <row r="531" spans="1:4" ht="15.75" customHeight="1" x14ac:dyDescent="0.25">
      <c r="A531" s="105"/>
      <c r="B531" s="145"/>
      <c r="C531" s="77"/>
      <c r="D531" s="78"/>
    </row>
    <row r="532" spans="1:4" ht="15.75" customHeight="1" x14ac:dyDescent="0.25">
      <c r="A532" s="105"/>
      <c r="B532" s="145"/>
      <c r="C532" s="77"/>
      <c r="D532" s="78"/>
    </row>
    <row r="533" spans="1:4" ht="15.75" customHeight="1" x14ac:dyDescent="0.25">
      <c r="A533" s="105"/>
      <c r="B533" s="145"/>
      <c r="C533" s="77"/>
      <c r="D533" s="78"/>
    </row>
    <row r="534" spans="1:4" ht="15.75" customHeight="1" x14ac:dyDescent="0.25">
      <c r="A534" s="105"/>
      <c r="B534" s="145"/>
      <c r="C534" s="77"/>
      <c r="D534" s="78"/>
    </row>
    <row r="535" spans="1:4" ht="15.75" customHeight="1" x14ac:dyDescent="0.25">
      <c r="A535" s="105"/>
      <c r="B535" s="145"/>
      <c r="C535" s="77"/>
      <c r="D535" s="78"/>
    </row>
    <row r="536" spans="1:4" ht="15.75" customHeight="1" x14ac:dyDescent="0.25">
      <c r="A536" s="105"/>
      <c r="B536" s="145"/>
      <c r="C536" s="77"/>
      <c r="D536" s="78"/>
    </row>
    <row r="537" spans="1:4" ht="15.75" customHeight="1" x14ac:dyDescent="0.25">
      <c r="A537" s="105"/>
      <c r="B537" s="145"/>
      <c r="C537" s="77"/>
      <c r="D537" s="78"/>
    </row>
    <row r="538" spans="1:4" ht="15.75" customHeight="1" x14ac:dyDescent="0.25">
      <c r="A538" s="105"/>
      <c r="B538" s="145"/>
      <c r="C538" s="77"/>
      <c r="D538" s="78"/>
    </row>
    <row r="539" spans="1:4" ht="15.75" customHeight="1" x14ac:dyDescent="0.25">
      <c r="A539" s="105"/>
      <c r="B539" s="145"/>
      <c r="C539" s="77"/>
      <c r="D539" s="78"/>
    </row>
    <row r="540" spans="1:4" ht="15.75" customHeight="1" x14ac:dyDescent="0.25">
      <c r="A540" s="105"/>
      <c r="B540" s="145"/>
      <c r="C540" s="77"/>
      <c r="D540" s="78"/>
    </row>
    <row r="541" spans="1:4" ht="15.75" customHeight="1" x14ac:dyDescent="0.25">
      <c r="A541" s="105"/>
      <c r="B541" s="145"/>
      <c r="C541" s="77"/>
      <c r="D541" s="78"/>
    </row>
    <row r="542" spans="1:4" ht="15.75" customHeight="1" x14ac:dyDescent="0.25">
      <c r="A542" s="105"/>
      <c r="B542" s="145"/>
      <c r="C542" s="77"/>
      <c r="D542" s="78"/>
    </row>
    <row r="543" spans="1:4" ht="15.75" customHeight="1" x14ac:dyDescent="0.25">
      <c r="A543" s="105"/>
      <c r="B543" s="145"/>
      <c r="C543" s="77"/>
      <c r="D543" s="78"/>
    </row>
    <row r="544" spans="1:4" ht="15.75" customHeight="1" x14ac:dyDescent="0.25">
      <c r="A544" s="105"/>
      <c r="B544" s="145"/>
      <c r="C544" s="77"/>
      <c r="D544" s="78"/>
    </row>
    <row r="545" spans="1:4" ht="15.75" customHeight="1" x14ac:dyDescent="0.25">
      <c r="A545" s="105"/>
      <c r="B545" s="145"/>
      <c r="C545" s="77"/>
      <c r="D545" s="78"/>
    </row>
    <row r="546" spans="1:4" ht="15.75" customHeight="1" x14ac:dyDescent="0.25">
      <c r="A546" s="105"/>
      <c r="B546" s="145"/>
      <c r="C546" s="77"/>
      <c r="D546" s="78"/>
    </row>
    <row r="547" spans="1:4" ht="15.75" customHeight="1" x14ac:dyDescent="0.25">
      <c r="A547" s="105"/>
      <c r="B547" s="145"/>
      <c r="C547" s="77"/>
      <c r="D547" s="78"/>
    </row>
    <row r="548" spans="1:4" ht="15.75" customHeight="1" x14ac:dyDescent="0.25">
      <c r="A548" s="105"/>
      <c r="B548" s="145"/>
      <c r="C548" s="77"/>
      <c r="D548" s="78"/>
    </row>
    <row r="549" spans="1:4" ht="15.75" customHeight="1" x14ac:dyDescent="0.25">
      <c r="A549" s="105"/>
      <c r="B549" s="145"/>
      <c r="C549" s="77"/>
      <c r="D549" s="78"/>
    </row>
    <row r="550" spans="1:4" ht="15.75" customHeight="1" x14ac:dyDescent="0.25">
      <c r="A550" s="105"/>
      <c r="B550" s="145"/>
      <c r="C550" s="77"/>
      <c r="D550" s="78"/>
    </row>
    <row r="551" spans="1:4" ht="15.75" customHeight="1" x14ac:dyDescent="0.25">
      <c r="A551" s="105"/>
      <c r="B551" s="145"/>
      <c r="C551" s="77"/>
      <c r="D551" s="78"/>
    </row>
    <row r="552" spans="1:4" ht="15.75" customHeight="1" x14ac:dyDescent="0.25">
      <c r="A552" s="105"/>
      <c r="B552" s="145"/>
      <c r="C552" s="77"/>
      <c r="D552" s="78"/>
    </row>
    <row r="553" spans="1:4" ht="15.75" customHeight="1" x14ac:dyDescent="0.25">
      <c r="A553" s="105"/>
      <c r="B553" s="145"/>
      <c r="C553" s="77"/>
      <c r="D553" s="78"/>
    </row>
    <row r="554" spans="1:4" ht="15.75" customHeight="1" x14ac:dyDescent="0.25">
      <c r="A554" s="105"/>
      <c r="B554" s="145"/>
      <c r="C554" s="77"/>
      <c r="D554" s="78"/>
    </row>
    <row r="555" spans="1:4" ht="15.75" customHeight="1" x14ac:dyDescent="0.25">
      <c r="A555" s="105"/>
      <c r="B555" s="145"/>
      <c r="C555" s="77"/>
      <c r="D555" s="78"/>
    </row>
    <row r="556" spans="1:4" ht="15.75" customHeight="1" x14ac:dyDescent="0.25">
      <c r="A556" s="105"/>
      <c r="B556" s="145"/>
      <c r="C556" s="77"/>
      <c r="D556" s="78"/>
    </row>
    <row r="557" spans="1:4" ht="15.75" customHeight="1" x14ac:dyDescent="0.25">
      <c r="A557" s="105"/>
      <c r="B557" s="145"/>
      <c r="C557" s="77"/>
      <c r="D557" s="78"/>
    </row>
    <row r="558" spans="1:4" ht="15.75" customHeight="1" x14ac:dyDescent="0.25">
      <c r="A558" s="105"/>
      <c r="B558" s="145"/>
      <c r="C558" s="77"/>
      <c r="D558" s="78"/>
    </row>
    <row r="559" spans="1:4" ht="15.75" customHeight="1" x14ac:dyDescent="0.25">
      <c r="A559" s="105"/>
      <c r="B559" s="145"/>
      <c r="C559" s="77"/>
      <c r="D559" s="78"/>
    </row>
    <row r="560" spans="1:4" ht="15.75" customHeight="1" x14ac:dyDescent="0.25">
      <c r="A560" s="105"/>
      <c r="B560" s="145"/>
      <c r="C560" s="77"/>
      <c r="D560" s="78"/>
    </row>
    <row r="561" spans="1:4" ht="15.75" customHeight="1" x14ac:dyDescent="0.25">
      <c r="A561" s="105"/>
      <c r="B561" s="145"/>
      <c r="C561" s="77"/>
      <c r="D561" s="78"/>
    </row>
    <row r="562" spans="1:4" ht="15.75" customHeight="1" x14ac:dyDescent="0.25">
      <c r="A562" s="105"/>
      <c r="B562" s="145"/>
      <c r="C562" s="77"/>
      <c r="D562" s="78"/>
    </row>
    <row r="563" spans="1:4" ht="15.75" customHeight="1" x14ac:dyDescent="0.25">
      <c r="A563" s="105"/>
      <c r="B563" s="145"/>
      <c r="C563" s="77"/>
      <c r="D563" s="78"/>
    </row>
    <row r="564" spans="1:4" ht="15.75" customHeight="1" x14ac:dyDescent="0.25">
      <c r="A564" s="105"/>
      <c r="B564" s="145"/>
      <c r="C564" s="77"/>
      <c r="D564" s="78"/>
    </row>
    <row r="565" spans="1:4" ht="15.75" customHeight="1" x14ac:dyDescent="0.25">
      <c r="A565" s="105"/>
      <c r="B565" s="145"/>
      <c r="C565" s="77"/>
      <c r="D565" s="78"/>
    </row>
    <row r="566" spans="1:4" ht="15.75" customHeight="1" x14ac:dyDescent="0.25">
      <c r="A566" s="105"/>
      <c r="B566" s="145"/>
      <c r="C566" s="77"/>
      <c r="D566" s="78"/>
    </row>
    <row r="567" spans="1:4" ht="15.75" customHeight="1" x14ac:dyDescent="0.25">
      <c r="A567" s="105"/>
      <c r="B567" s="145"/>
      <c r="C567" s="77"/>
      <c r="D567" s="78"/>
    </row>
    <row r="568" spans="1:4" ht="15.75" customHeight="1" x14ac:dyDescent="0.25">
      <c r="A568" s="105"/>
      <c r="B568" s="145"/>
      <c r="C568" s="77"/>
      <c r="D568" s="78"/>
    </row>
    <row r="569" spans="1:4" ht="15.75" customHeight="1" x14ac:dyDescent="0.25">
      <c r="A569" s="105"/>
      <c r="B569" s="145"/>
      <c r="C569" s="77"/>
      <c r="D569" s="78"/>
    </row>
    <row r="570" spans="1:4" ht="15.75" customHeight="1" x14ac:dyDescent="0.25">
      <c r="A570" s="105"/>
      <c r="B570" s="145"/>
      <c r="C570" s="77"/>
      <c r="D570" s="78"/>
    </row>
    <row r="571" spans="1:4" ht="15.75" customHeight="1" x14ac:dyDescent="0.25">
      <c r="A571" s="105"/>
      <c r="B571" s="145"/>
      <c r="C571" s="77"/>
      <c r="D571" s="78"/>
    </row>
    <row r="572" spans="1:4" ht="15.75" customHeight="1" x14ac:dyDescent="0.25">
      <c r="A572" s="105"/>
      <c r="B572" s="145"/>
      <c r="C572" s="77"/>
      <c r="D572" s="78"/>
    </row>
    <row r="573" spans="1:4" ht="15.75" customHeight="1" x14ac:dyDescent="0.25">
      <c r="A573" s="105"/>
      <c r="B573" s="145"/>
      <c r="C573" s="77"/>
      <c r="D573" s="78"/>
    </row>
    <row r="574" spans="1:4" ht="15.75" customHeight="1" x14ac:dyDescent="0.25">
      <c r="A574" s="105"/>
      <c r="B574" s="145"/>
      <c r="C574" s="77"/>
      <c r="D574" s="78"/>
    </row>
    <row r="575" spans="1:4" ht="15.75" customHeight="1" x14ac:dyDescent="0.25">
      <c r="A575" s="105"/>
      <c r="B575" s="145"/>
      <c r="C575" s="77"/>
      <c r="D575" s="78"/>
    </row>
    <row r="576" spans="1:4" ht="15.75" customHeight="1" x14ac:dyDescent="0.25">
      <c r="A576" s="105"/>
      <c r="B576" s="145"/>
      <c r="C576" s="77"/>
      <c r="D576" s="78"/>
    </row>
    <row r="577" spans="1:4" ht="15.75" customHeight="1" x14ac:dyDescent="0.25">
      <c r="A577" s="105"/>
      <c r="B577" s="145"/>
      <c r="C577" s="77"/>
      <c r="D577" s="78"/>
    </row>
    <row r="578" spans="1:4" ht="15.75" customHeight="1" x14ac:dyDescent="0.25">
      <c r="A578" s="105"/>
      <c r="B578" s="145"/>
      <c r="C578" s="77"/>
      <c r="D578" s="78"/>
    </row>
    <row r="579" spans="1:4" ht="15.75" customHeight="1" x14ac:dyDescent="0.25">
      <c r="A579" s="105"/>
      <c r="B579" s="145"/>
      <c r="C579" s="77"/>
      <c r="D579" s="78"/>
    </row>
    <row r="580" spans="1:4" ht="15.75" customHeight="1" x14ac:dyDescent="0.25">
      <c r="A580" s="105"/>
      <c r="B580" s="145"/>
      <c r="C580" s="77"/>
      <c r="D580" s="78"/>
    </row>
    <row r="581" spans="1:4" ht="15.75" customHeight="1" x14ac:dyDescent="0.25">
      <c r="A581" s="105"/>
      <c r="B581" s="145"/>
      <c r="C581" s="77"/>
      <c r="D581" s="78"/>
    </row>
    <row r="582" spans="1:4" ht="15.75" customHeight="1" x14ac:dyDescent="0.25">
      <c r="A582" s="105"/>
      <c r="B582" s="145"/>
      <c r="C582" s="77"/>
      <c r="D582" s="78"/>
    </row>
    <row r="583" spans="1:4" ht="15.75" customHeight="1" x14ac:dyDescent="0.25">
      <c r="A583" s="105"/>
      <c r="B583" s="145"/>
      <c r="C583" s="77"/>
      <c r="D583" s="78"/>
    </row>
    <row r="584" spans="1:4" ht="15.75" customHeight="1" x14ac:dyDescent="0.25">
      <c r="A584" s="105"/>
      <c r="B584" s="145"/>
      <c r="C584" s="77"/>
      <c r="D584" s="78"/>
    </row>
    <row r="585" spans="1:4" ht="15.75" customHeight="1" x14ac:dyDescent="0.25">
      <c r="A585" s="105"/>
      <c r="B585" s="145"/>
      <c r="C585" s="77"/>
      <c r="D585" s="78"/>
    </row>
    <row r="586" spans="1:4" ht="15.75" customHeight="1" x14ac:dyDescent="0.25">
      <c r="A586" s="105"/>
      <c r="B586" s="145"/>
      <c r="C586" s="77"/>
      <c r="D586" s="78"/>
    </row>
    <row r="587" spans="1:4" ht="15.75" customHeight="1" x14ac:dyDescent="0.25">
      <c r="A587" s="105"/>
      <c r="B587" s="145"/>
      <c r="C587" s="77"/>
      <c r="D587" s="78"/>
    </row>
    <row r="588" spans="1:4" ht="15.75" customHeight="1" x14ac:dyDescent="0.25">
      <c r="A588" s="105"/>
      <c r="B588" s="145"/>
      <c r="C588" s="77"/>
      <c r="D588" s="78"/>
    </row>
    <row r="589" spans="1:4" ht="15.75" customHeight="1" x14ac:dyDescent="0.25">
      <c r="A589" s="105"/>
      <c r="B589" s="145"/>
      <c r="C589" s="77"/>
      <c r="D589" s="78"/>
    </row>
    <row r="590" spans="1:4" ht="15.75" customHeight="1" x14ac:dyDescent="0.25">
      <c r="A590" s="105"/>
      <c r="B590" s="145"/>
      <c r="C590" s="77"/>
      <c r="D590" s="78"/>
    </row>
    <row r="591" spans="1:4" ht="15.75" customHeight="1" x14ac:dyDescent="0.25">
      <c r="A591" s="105"/>
      <c r="B591" s="145"/>
      <c r="C591" s="77"/>
      <c r="D591" s="78"/>
    </row>
    <row r="592" spans="1:4" ht="15.75" customHeight="1" x14ac:dyDescent="0.25">
      <c r="A592" s="105"/>
      <c r="B592" s="145"/>
      <c r="C592" s="77"/>
      <c r="D592" s="78"/>
    </row>
    <row r="593" spans="1:4" ht="15.75" customHeight="1" x14ac:dyDescent="0.25">
      <c r="A593" s="105"/>
      <c r="B593" s="145"/>
      <c r="C593" s="77"/>
      <c r="D593" s="78"/>
    </row>
    <row r="594" spans="1:4" ht="15.75" customHeight="1" x14ac:dyDescent="0.25">
      <c r="A594" s="105"/>
      <c r="B594" s="145"/>
      <c r="C594" s="77"/>
      <c r="D594" s="78"/>
    </row>
    <row r="595" spans="1:4" ht="15.75" customHeight="1" x14ac:dyDescent="0.25">
      <c r="A595" s="105"/>
      <c r="B595" s="145"/>
      <c r="C595" s="77"/>
      <c r="D595" s="78"/>
    </row>
    <row r="596" spans="1:4" ht="15.75" customHeight="1" x14ac:dyDescent="0.25">
      <c r="A596" s="105"/>
      <c r="B596" s="145"/>
      <c r="C596" s="77"/>
      <c r="D596" s="78"/>
    </row>
    <row r="597" spans="1:4" ht="15.75" customHeight="1" x14ac:dyDescent="0.25">
      <c r="A597" s="105"/>
      <c r="B597" s="145"/>
      <c r="C597" s="77"/>
      <c r="D597" s="78"/>
    </row>
    <row r="598" spans="1:4" ht="15.75" customHeight="1" x14ac:dyDescent="0.25">
      <c r="A598" s="105"/>
      <c r="B598" s="145"/>
      <c r="C598" s="77"/>
      <c r="D598" s="78"/>
    </row>
    <row r="599" spans="1:4" ht="15.75" customHeight="1" x14ac:dyDescent="0.25">
      <c r="A599" s="105"/>
      <c r="B599" s="145"/>
      <c r="C599" s="77"/>
      <c r="D599" s="78"/>
    </row>
    <row r="600" spans="1:4" ht="15.75" customHeight="1" x14ac:dyDescent="0.25">
      <c r="A600" s="105"/>
      <c r="B600" s="145"/>
      <c r="C600" s="77"/>
      <c r="D600" s="78"/>
    </row>
    <row r="601" spans="1:4" ht="15.75" customHeight="1" x14ac:dyDescent="0.25">
      <c r="A601" s="105"/>
      <c r="B601" s="145"/>
      <c r="C601" s="77"/>
      <c r="D601" s="78"/>
    </row>
    <row r="602" spans="1:4" ht="15.75" customHeight="1" x14ac:dyDescent="0.25">
      <c r="A602" s="105"/>
      <c r="B602" s="145"/>
      <c r="C602" s="77"/>
      <c r="D602" s="78"/>
    </row>
    <row r="603" spans="1:4" ht="15.75" customHeight="1" x14ac:dyDescent="0.25">
      <c r="A603" s="105"/>
      <c r="B603" s="145"/>
      <c r="C603" s="77"/>
      <c r="D603" s="78"/>
    </row>
    <row r="604" spans="1:4" ht="15.75" customHeight="1" x14ac:dyDescent="0.25">
      <c r="A604" s="105"/>
      <c r="B604" s="145"/>
      <c r="C604" s="77"/>
      <c r="D604" s="78"/>
    </row>
    <row r="605" spans="1:4" ht="15.75" customHeight="1" x14ac:dyDescent="0.25">
      <c r="A605" s="105"/>
      <c r="B605" s="145"/>
      <c r="C605" s="77"/>
      <c r="D605" s="78"/>
    </row>
    <row r="606" spans="1:4" ht="15.75" customHeight="1" x14ac:dyDescent="0.25">
      <c r="A606" s="105"/>
      <c r="B606" s="145"/>
      <c r="C606" s="77"/>
      <c r="D606" s="78"/>
    </row>
    <row r="607" spans="1:4" ht="15.75" customHeight="1" x14ac:dyDescent="0.25">
      <c r="A607" s="105"/>
      <c r="B607" s="145"/>
      <c r="C607" s="77"/>
      <c r="D607" s="78"/>
    </row>
    <row r="608" spans="1:4" ht="15.75" customHeight="1" x14ac:dyDescent="0.25">
      <c r="A608" s="105"/>
      <c r="B608" s="145"/>
      <c r="C608" s="77"/>
      <c r="D608" s="78"/>
    </row>
    <row r="609" spans="1:4" ht="15.75" customHeight="1" x14ac:dyDescent="0.25">
      <c r="A609" s="105"/>
      <c r="B609" s="145"/>
      <c r="C609" s="77"/>
      <c r="D609" s="78"/>
    </row>
    <row r="610" spans="1:4" ht="15.75" customHeight="1" x14ac:dyDescent="0.25">
      <c r="A610" s="105"/>
      <c r="B610" s="145"/>
      <c r="C610" s="77"/>
      <c r="D610" s="78"/>
    </row>
    <row r="611" spans="1:4" ht="15.75" customHeight="1" x14ac:dyDescent="0.25">
      <c r="A611" s="105"/>
      <c r="B611" s="145"/>
      <c r="C611" s="77"/>
      <c r="D611" s="78"/>
    </row>
    <row r="612" spans="1:4" ht="15.75" customHeight="1" x14ac:dyDescent="0.25">
      <c r="A612" s="105"/>
      <c r="B612" s="145"/>
      <c r="C612" s="77"/>
      <c r="D612" s="78"/>
    </row>
    <row r="613" spans="1:4" ht="15.75" customHeight="1" x14ac:dyDescent="0.25">
      <c r="A613" s="105"/>
      <c r="B613" s="145"/>
      <c r="C613" s="77"/>
      <c r="D613" s="78"/>
    </row>
    <row r="614" spans="1:4" ht="15.75" customHeight="1" x14ac:dyDescent="0.25">
      <c r="A614" s="105"/>
      <c r="B614" s="145"/>
      <c r="C614" s="77"/>
      <c r="D614" s="78"/>
    </row>
    <row r="615" spans="1:4" ht="15.75" customHeight="1" x14ac:dyDescent="0.25">
      <c r="A615" s="105"/>
      <c r="B615" s="145"/>
      <c r="C615" s="77"/>
      <c r="D615" s="78"/>
    </row>
    <row r="616" spans="1:4" ht="15.75" customHeight="1" x14ac:dyDescent="0.25">
      <c r="A616" s="105"/>
      <c r="B616" s="145"/>
      <c r="C616" s="77"/>
      <c r="D616" s="78"/>
    </row>
    <row r="617" spans="1:4" ht="15.75" customHeight="1" x14ac:dyDescent="0.25">
      <c r="A617" s="105"/>
      <c r="B617" s="145"/>
      <c r="C617" s="77"/>
      <c r="D617" s="78"/>
    </row>
    <row r="618" spans="1:4" ht="15.75" customHeight="1" x14ac:dyDescent="0.25">
      <c r="A618" s="105"/>
      <c r="B618" s="145"/>
      <c r="C618" s="77"/>
      <c r="D618" s="78"/>
    </row>
    <row r="619" spans="1:4" ht="15.75" customHeight="1" x14ac:dyDescent="0.25">
      <c r="A619" s="105"/>
      <c r="B619" s="145"/>
      <c r="C619" s="77"/>
      <c r="D619" s="78"/>
    </row>
    <row r="620" spans="1:4" ht="15.75" customHeight="1" x14ac:dyDescent="0.25">
      <c r="A620" s="105"/>
      <c r="B620" s="145"/>
      <c r="C620" s="77"/>
      <c r="D620" s="78"/>
    </row>
    <row r="621" spans="1:4" ht="15.75" customHeight="1" x14ac:dyDescent="0.25">
      <c r="A621" s="105"/>
      <c r="B621" s="145"/>
      <c r="C621" s="77"/>
      <c r="D621" s="78"/>
    </row>
    <row r="622" spans="1:4" ht="15.75" customHeight="1" x14ac:dyDescent="0.25">
      <c r="A622" s="105"/>
      <c r="B622" s="145"/>
      <c r="C622" s="77"/>
      <c r="D622" s="78"/>
    </row>
    <row r="623" spans="1:4" ht="15.75" customHeight="1" x14ac:dyDescent="0.25">
      <c r="A623" s="105"/>
      <c r="B623" s="145"/>
      <c r="C623" s="77"/>
      <c r="D623" s="78"/>
    </row>
    <row r="624" spans="1:4" ht="15.75" customHeight="1" x14ac:dyDescent="0.25">
      <c r="A624" s="105"/>
      <c r="B624" s="145"/>
      <c r="C624" s="77"/>
      <c r="D624" s="78"/>
    </row>
    <row r="625" spans="1:4" ht="15.75" customHeight="1" x14ac:dyDescent="0.25">
      <c r="A625" s="105"/>
      <c r="B625" s="145"/>
      <c r="C625" s="77"/>
      <c r="D625" s="78"/>
    </row>
    <row r="626" spans="1:4" ht="15.75" customHeight="1" x14ac:dyDescent="0.25">
      <c r="A626" s="105"/>
      <c r="B626" s="145"/>
      <c r="C626" s="77"/>
      <c r="D626" s="78"/>
    </row>
    <row r="627" spans="1:4" ht="15.75" customHeight="1" x14ac:dyDescent="0.25">
      <c r="A627" s="105"/>
      <c r="B627" s="145"/>
      <c r="C627" s="77"/>
      <c r="D627" s="78"/>
    </row>
    <row r="628" spans="1:4" ht="15.75" customHeight="1" x14ac:dyDescent="0.25">
      <c r="A628" s="105"/>
      <c r="B628" s="145"/>
      <c r="C628" s="77"/>
      <c r="D628" s="78"/>
    </row>
    <row r="629" spans="1:4" ht="15.75" customHeight="1" x14ac:dyDescent="0.25">
      <c r="A629" s="105"/>
      <c r="B629" s="145"/>
      <c r="C629" s="77"/>
      <c r="D629" s="78"/>
    </row>
    <row r="630" spans="1:4" ht="15.75" customHeight="1" x14ac:dyDescent="0.25">
      <c r="A630" s="105"/>
      <c r="B630" s="145"/>
      <c r="C630" s="77"/>
      <c r="D630" s="78"/>
    </row>
    <row r="631" spans="1:4" ht="15.75" customHeight="1" x14ac:dyDescent="0.25">
      <c r="A631" s="105"/>
      <c r="B631" s="145"/>
      <c r="C631" s="77"/>
      <c r="D631" s="78"/>
    </row>
    <row r="632" spans="1:4" ht="15.75" customHeight="1" x14ac:dyDescent="0.25">
      <c r="A632" s="105"/>
      <c r="B632" s="145"/>
      <c r="C632" s="77"/>
      <c r="D632" s="78"/>
    </row>
    <row r="633" spans="1:4" ht="15.75" customHeight="1" x14ac:dyDescent="0.25">
      <c r="A633" s="105"/>
      <c r="B633" s="145"/>
      <c r="C633" s="77"/>
      <c r="D633" s="78"/>
    </row>
    <row r="634" spans="1:4" ht="15.75" customHeight="1" x14ac:dyDescent="0.25">
      <c r="A634" s="105"/>
      <c r="B634" s="145"/>
      <c r="C634" s="77"/>
      <c r="D634" s="78"/>
    </row>
    <row r="635" spans="1:4" ht="15.75" customHeight="1" x14ac:dyDescent="0.25">
      <c r="A635" s="105"/>
      <c r="B635" s="145"/>
      <c r="C635" s="77"/>
      <c r="D635" s="78"/>
    </row>
    <row r="636" spans="1:4" ht="15.75" customHeight="1" x14ac:dyDescent="0.25">
      <c r="A636" s="105"/>
      <c r="B636" s="145"/>
      <c r="C636" s="77"/>
      <c r="D636" s="78"/>
    </row>
    <row r="637" spans="1:4" ht="15.75" customHeight="1" x14ac:dyDescent="0.25">
      <c r="A637" s="105"/>
      <c r="B637" s="145"/>
      <c r="C637" s="77"/>
      <c r="D637" s="78"/>
    </row>
    <row r="638" spans="1:4" ht="15.75" customHeight="1" x14ac:dyDescent="0.25">
      <c r="A638" s="105"/>
      <c r="B638" s="145"/>
      <c r="C638" s="77"/>
      <c r="D638" s="78"/>
    </row>
    <row r="639" spans="1:4" ht="15.75" customHeight="1" x14ac:dyDescent="0.25">
      <c r="A639" s="105"/>
      <c r="B639" s="145"/>
      <c r="C639" s="77"/>
      <c r="D639" s="78"/>
    </row>
    <row r="640" spans="1:4" ht="15.75" customHeight="1" x14ac:dyDescent="0.25">
      <c r="A640" s="105"/>
      <c r="B640" s="145"/>
      <c r="C640" s="77"/>
      <c r="D640" s="78"/>
    </row>
    <row r="641" spans="1:4" ht="15.75" customHeight="1" x14ac:dyDescent="0.25">
      <c r="A641" s="105"/>
      <c r="B641" s="145"/>
      <c r="C641" s="77"/>
      <c r="D641" s="78"/>
    </row>
    <row r="642" spans="1:4" ht="15.75" customHeight="1" x14ac:dyDescent="0.25">
      <c r="A642" s="105"/>
      <c r="B642" s="145"/>
      <c r="C642" s="77"/>
      <c r="D642" s="78"/>
    </row>
    <row r="643" spans="1:4" ht="15.75" customHeight="1" x14ac:dyDescent="0.25">
      <c r="A643" s="105"/>
      <c r="B643" s="145"/>
      <c r="C643" s="77"/>
      <c r="D643" s="78"/>
    </row>
    <row r="644" spans="1:4" ht="15.75" customHeight="1" x14ac:dyDescent="0.25">
      <c r="A644" s="105"/>
      <c r="B644" s="145"/>
      <c r="C644" s="77"/>
      <c r="D644" s="78"/>
    </row>
    <row r="645" spans="1:4" ht="15.75" customHeight="1" x14ac:dyDescent="0.25">
      <c r="A645" s="105"/>
      <c r="B645" s="145"/>
      <c r="C645" s="77"/>
      <c r="D645" s="78"/>
    </row>
    <row r="646" spans="1:4" ht="15.75" customHeight="1" x14ac:dyDescent="0.25">
      <c r="A646" s="105"/>
      <c r="B646" s="145"/>
      <c r="C646" s="77"/>
      <c r="D646" s="78"/>
    </row>
    <row r="647" spans="1:4" ht="15.75" customHeight="1" x14ac:dyDescent="0.25">
      <c r="A647" s="105"/>
      <c r="B647" s="145"/>
      <c r="C647" s="77"/>
      <c r="D647" s="78"/>
    </row>
    <row r="648" spans="1:4" ht="15.75" customHeight="1" x14ac:dyDescent="0.25">
      <c r="A648" s="105"/>
      <c r="B648" s="145"/>
      <c r="C648" s="77"/>
      <c r="D648" s="78"/>
    </row>
    <row r="649" spans="1:4" ht="15.75" customHeight="1" x14ac:dyDescent="0.25">
      <c r="A649" s="105"/>
      <c r="B649" s="145"/>
      <c r="C649" s="77"/>
      <c r="D649" s="78"/>
    </row>
    <row r="650" spans="1:4" ht="15.75" customHeight="1" x14ac:dyDescent="0.25">
      <c r="A650" s="105"/>
      <c r="B650" s="145"/>
      <c r="C650" s="77"/>
      <c r="D650" s="78"/>
    </row>
    <row r="651" spans="1:4" ht="15.75" customHeight="1" x14ac:dyDescent="0.25">
      <c r="A651" s="105"/>
      <c r="B651" s="145"/>
      <c r="C651" s="77"/>
      <c r="D651" s="78"/>
    </row>
    <row r="652" spans="1:4" ht="15.75" customHeight="1" x14ac:dyDescent="0.25">
      <c r="A652" s="105"/>
      <c r="B652" s="145"/>
      <c r="C652" s="77"/>
      <c r="D652" s="78"/>
    </row>
    <row r="653" spans="1:4" ht="15.75" customHeight="1" x14ac:dyDescent="0.25">
      <c r="A653" s="105"/>
      <c r="B653" s="145"/>
      <c r="C653" s="77"/>
      <c r="D653" s="78"/>
    </row>
    <row r="654" spans="1:4" ht="15.75" customHeight="1" x14ac:dyDescent="0.25">
      <c r="A654" s="105"/>
      <c r="B654" s="145"/>
      <c r="C654" s="77"/>
      <c r="D654" s="78"/>
    </row>
    <row r="655" spans="1:4" ht="15.75" customHeight="1" x14ac:dyDescent="0.25">
      <c r="A655" s="105"/>
      <c r="B655" s="145"/>
      <c r="C655" s="77"/>
      <c r="D655" s="78"/>
    </row>
    <row r="656" spans="1:4" ht="15.75" customHeight="1" x14ac:dyDescent="0.25">
      <c r="A656" s="105"/>
      <c r="B656" s="145"/>
      <c r="C656" s="77"/>
      <c r="D656" s="78"/>
    </row>
    <row r="657" spans="1:4" ht="15.75" customHeight="1" x14ac:dyDescent="0.25">
      <c r="A657" s="105"/>
      <c r="B657" s="145"/>
      <c r="C657" s="77"/>
      <c r="D657" s="78"/>
    </row>
    <row r="658" spans="1:4" ht="15.75" customHeight="1" x14ac:dyDescent="0.25">
      <c r="A658" s="105"/>
      <c r="B658" s="145"/>
      <c r="C658" s="77"/>
      <c r="D658" s="78"/>
    </row>
    <row r="659" spans="1:4" ht="15.75" customHeight="1" x14ac:dyDescent="0.25">
      <c r="A659" s="105"/>
      <c r="B659" s="145"/>
      <c r="C659" s="77"/>
      <c r="D659" s="78"/>
    </row>
    <row r="660" spans="1:4" ht="15.75" customHeight="1" x14ac:dyDescent="0.25">
      <c r="A660" s="105"/>
      <c r="B660" s="145"/>
      <c r="C660" s="77"/>
      <c r="D660" s="78"/>
    </row>
    <row r="661" spans="1:4" ht="15.75" customHeight="1" x14ac:dyDescent="0.25">
      <c r="A661" s="105"/>
      <c r="B661" s="145"/>
      <c r="C661" s="77"/>
      <c r="D661" s="78"/>
    </row>
    <row r="662" spans="1:4" ht="15.75" customHeight="1" x14ac:dyDescent="0.25">
      <c r="A662" s="105"/>
      <c r="B662" s="145"/>
      <c r="C662" s="77"/>
      <c r="D662" s="78"/>
    </row>
    <row r="663" spans="1:4" ht="15.75" customHeight="1" x14ac:dyDescent="0.25">
      <c r="A663" s="105"/>
      <c r="B663" s="145"/>
      <c r="C663" s="77"/>
      <c r="D663" s="78"/>
    </row>
    <row r="664" spans="1:4" ht="15.75" customHeight="1" x14ac:dyDescent="0.25">
      <c r="A664" s="105"/>
      <c r="B664" s="145"/>
      <c r="C664" s="77"/>
      <c r="D664" s="78"/>
    </row>
    <row r="665" spans="1:4" ht="15.75" customHeight="1" x14ac:dyDescent="0.25">
      <c r="A665" s="105"/>
      <c r="B665" s="145"/>
      <c r="C665" s="77"/>
      <c r="D665" s="78"/>
    </row>
    <row r="666" spans="1:4" ht="15.75" customHeight="1" x14ac:dyDescent="0.25">
      <c r="A666" s="105"/>
      <c r="B666" s="145"/>
      <c r="C666" s="77"/>
      <c r="D666" s="78"/>
    </row>
    <row r="667" spans="1:4" ht="15.75" customHeight="1" x14ac:dyDescent="0.25">
      <c r="A667" s="105"/>
      <c r="B667" s="145"/>
      <c r="C667" s="77"/>
      <c r="D667" s="78"/>
    </row>
    <row r="668" spans="1:4" ht="15.75" customHeight="1" x14ac:dyDescent="0.25">
      <c r="A668" s="105"/>
      <c r="B668" s="145"/>
      <c r="C668" s="77"/>
      <c r="D668" s="78"/>
    </row>
    <row r="669" spans="1:4" ht="15.75" customHeight="1" x14ac:dyDescent="0.25">
      <c r="A669" s="105"/>
      <c r="B669" s="145"/>
      <c r="C669" s="77"/>
      <c r="D669" s="78"/>
    </row>
    <row r="670" spans="1:4" ht="15.75" customHeight="1" x14ac:dyDescent="0.25">
      <c r="A670" s="105"/>
      <c r="B670" s="145"/>
      <c r="C670" s="77"/>
      <c r="D670" s="78"/>
    </row>
    <row r="671" spans="1:4" ht="15.75" customHeight="1" x14ac:dyDescent="0.25">
      <c r="A671" s="105"/>
      <c r="B671" s="145"/>
      <c r="C671" s="77"/>
      <c r="D671" s="78"/>
    </row>
    <row r="672" spans="1:4" ht="15.75" customHeight="1" x14ac:dyDescent="0.25">
      <c r="A672" s="105"/>
      <c r="B672" s="145"/>
      <c r="C672" s="77"/>
      <c r="D672" s="78"/>
    </row>
    <row r="673" spans="1:4" ht="15.75" customHeight="1" x14ac:dyDescent="0.25">
      <c r="A673" s="105"/>
      <c r="B673" s="145"/>
      <c r="C673" s="77"/>
      <c r="D673" s="78"/>
    </row>
    <row r="674" spans="1:4" ht="15.75" customHeight="1" x14ac:dyDescent="0.25">
      <c r="A674" s="105"/>
      <c r="B674" s="145"/>
      <c r="C674" s="77"/>
      <c r="D674" s="78"/>
    </row>
    <row r="675" spans="1:4" ht="15.75" customHeight="1" x14ac:dyDescent="0.25">
      <c r="A675" s="105"/>
      <c r="B675" s="145"/>
      <c r="C675" s="77"/>
      <c r="D675" s="78"/>
    </row>
    <row r="676" spans="1:4" ht="15.75" customHeight="1" x14ac:dyDescent="0.25">
      <c r="A676" s="105"/>
      <c r="B676" s="145"/>
      <c r="C676" s="77"/>
      <c r="D676" s="78"/>
    </row>
    <row r="677" spans="1:4" ht="15.75" customHeight="1" x14ac:dyDescent="0.25">
      <c r="A677" s="105"/>
      <c r="B677" s="145"/>
      <c r="C677" s="77"/>
      <c r="D677" s="78"/>
    </row>
    <row r="678" spans="1:4" ht="15.75" customHeight="1" x14ac:dyDescent="0.25">
      <c r="A678" s="105"/>
      <c r="B678" s="145"/>
      <c r="C678" s="77"/>
      <c r="D678" s="78"/>
    </row>
    <row r="679" spans="1:4" ht="15.75" customHeight="1" x14ac:dyDescent="0.25">
      <c r="A679" s="105"/>
      <c r="B679" s="145"/>
      <c r="C679" s="77"/>
      <c r="D679" s="78"/>
    </row>
    <row r="680" spans="1:4" ht="15.75" customHeight="1" x14ac:dyDescent="0.25">
      <c r="A680" s="105"/>
      <c r="B680" s="145"/>
      <c r="C680" s="77"/>
      <c r="D680" s="78"/>
    </row>
    <row r="681" spans="1:4" ht="15.75" customHeight="1" x14ac:dyDescent="0.25">
      <c r="A681" s="105"/>
      <c r="B681" s="145"/>
      <c r="C681" s="77"/>
      <c r="D681" s="78"/>
    </row>
    <row r="682" spans="1:4" ht="15.75" customHeight="1" x14ac:dyDescent="0.25">
      <c r="A682" s="105"/>
      <c r="B682" s="145"/>
      <c r="C682" s="77"/>
      <c r="D682" s="78"/>
    </row>
    <row r="683" spans="1:4" ht="15.75" customHeight="1" x14ac:dyDescent="0.25">
      <c r="A683" s="105"/>
      <c r="B683" s="145"/>
      <c r="C683" s="77"/>
      <c r="D683" s="78"/>
    </row>
    <row r="684" spans="1:4" ht="15.75" customHeight="1" x14ac:dyDescent="0.25">
      <c r="A684" s="105"/>
      <c r="B684" s="145"/>
      <c r="C684" s="77"/>
      <c r="D684" s="78"/>
    </row>
    <row r="685" spans="1:4" ht="15.75" customHeight="1" x14ac:dyDescent="0.25">
      <c r="A685" s="105"/>
      <c r="B685" s="145"/>
      <c r="C685" s="77"/>
      <c r="D685" s="78"/>
    </row>
    <row r="686" spans="1:4" ht="15.75" customHeight="1" x14ac:dyDescent="0.25">
      <c r="A686" s="105"/>
      <c r="B686" s="145"/>
      <c r="C686" s="77"/>
      <c r="D686" s="78"/>
    </row>
    <row r="687" spans="1:4" ht="15.75" customHeight="1" x14ac:dyDescent="0.25">
      <c r="A687" s="105"/>
      <c r="B687" s="145"/>
      <c r="C687" s="77"/>
      <c r="D687" s="78"/>
    </row>
    <row r="688" spans="1:4" ht="15.75" customHeight="1" x14ac:dyDescent="0.25">
      <c r="A688" s="105"/>
      <c r="B688" s="145"/>
      <c r="C688" s="77"/>
      <c r="D688" s="78"/>
    </row>
    <row r="689" spans="1:4" ht="15.75" customHeight="1" x14ac:dyDescent="0.25">
      <c r="A689" s="105"/>
      <c r="B689" s="145"/>
      <c r="C689" s="77"/>
      <c r="D689" s="78"/>
    </row>
    <row r="690" spans="1:4" ht="15.75" customHeight="1" x14ac:dyDescent="0.25">
      <c r="A690" s="105"/>
      <c r="B690" s="145"/>
      <c r="C690" s="77"/>
      <c r="D690" s="78"/>
    </row>
    <row r="691" spans="1:4" ht="15.75" customHeight="1" x14ac:dyDescent="0.25">
      <c r="A691" s="105"/>
      <c r="B691" s="145"/>
      <c r="C691" s="77"/>
      <c r="D691" s="78"/>
    </row>
    <row r="692" spans="1:4" ht="15.75" customHeight="1" x14ac:dyDescent="0.25">
      <c r="A692" s="105"/>
      <c r="B692" s="145"/>
      <c r="C692" s="77"/>
      <c r="D692" s="78"/>
    </row>
    <row r="693" spans="1:4" ht="15.75" customHeight="1" x14ac:dyDescent="0.25">
      <c r="A693" s="105"/>
      <c r="B693" s="145"/>
      <c r="C693" s="77"/>
      <c r="D693" s="78"/>
    </row>
    <row r="694" spans="1:4" ht="15.75" customHeight="1" x14ac:dyDescent="0.25">
      <c r="A694" s="105"/>
      <c r="B694" s="145"/>
      <c r="C694" s="77"/>
      <c r="D694" s="78"/>
    </row>
    <row r="695" spans="1:4" ht="15.75" customHeight="1" x14ac:dyDescent="0.25">
      <c r="A695" s="105"/>
      <c r="B695" s="145"/>
      <c r="C695" s="77"/>
      <c r="D695" s="78"/>
    </row>
    <row r="696" spans="1:4" ht="15.75" customHeight="1" x14ac:dyDescent="0.25">
      <c r="A696" s="105"/>
      <c r="B696" s="145"/>
      <c r="C696" s="77"/>
      <c r="D696" s="78"/>
    </row>
    <row r="697" spans="1:4" ht="15.75" customHeight="1" x14ac:dyDescent="0.25">
      <c r="A697" s="105"/>
      <c r="B697" s="145"/>
      <c r="C697" s="77"/>
      <c r="D697" s="78"/>
    </row>
    <row r="698" spans="1:4" ht="15.75" customHeight="1" x14ac:dyDescent="0.25">
      <c r="A698" s="105"/>
      <c r="B698" s="145"/>
      <c r="C698" s="77"/>
      <c r="D698" s="78"/>
    </row>
    <row r="699" spans="1:4" ht="15.75" customHeight="1" x14ac:dyDescent="0.25">
      <c r="A699" s="105"/>
      <c r="B699" s="145"/>
      <c r="C699" s="77"/>
      <c r="D699" s="78"/>
    </row>
    <row r="700" spans="1:4" ht="15.75" customHeight="1" x14ac:dyDescent="0.25">
      <c r="A700" s="105"/>
      <c r="B700" s="145"/>
      <c r="C700" s="77"/>
      <c r="D700" s="78"/>
    </row>
    <row r="701" spans="1:4" ht="15.75" customHeight="1" x14ac:dyDescent="0.25">
      <c r="A701" s="105"/>
      <c r="B701" s="145"/>
      <c r="C701" s="77"/>
      <c r="D701" s="78"/>
    </row>
    <row r="702" spans="1:4" ht="15.75" customHeight="1" x14ac:dyDescent="0.25">
      <c r="A702" s="105"/>
      <c r="B702" s="145"/>
      <c r="C702" s="77"/>
      <c r="D702" s="78"/>
    </row>
    <row r="703" spans="1:4" ht="15.75" customHeight="1" x14ac:dyDescent="0.25">
      <c r="A703" s="105"/>
      <c r="B703" s="145"/>
      <c r="C703" s="77"/>
      <c r="D703" s="78"/>
    </row>
    <row r="704" spans="1:4" ht="15.75" customHeight="1" x14ac:dyDescent="0.25">
      <c r="A704" s="105"/>
      <c r="B704" s="145"/>
      <c r="C704" s="77"/>
      <c r="D704" s="78"/>
    </row>
    <row r="705" spans="1:4" ht="15.75" customHeight="1" x14ac:dyDescent="0.25">
      <c r="A705" s="105"/>
      <c r="B705" s="145"/>
      <c r="C705" s="77"/>
      <c r="D705" s="78"/>
    </row>
    <row r="706" spans="1:4" ht="15.75" customHeight="1" x14ac:dyDescent="0.25">
      <c r="A706" s="105"/>
      <c r="B706" s="145"/>
      <c r="C706" s="77"/>
      <c r="D706" s="78"/>
    </row>
    <row r="707" spans="1:4" ht="15.75" customHeight="1" x14ac:dyDescent="0.25">
      <c r="A707" s="105"/>
      <c r="B707" s="145"/>
      <c r="C707" s="77"/>
      <c r="D707" s="78"/>
    </row>
    <row r="708" spans="1:4" ht="15.75" customHeight="1" x14ac:dyDescent="0.25">
      <c r="A708" s="105"/>
      <c r="B708" s="145"/>
      <c r="C708" s="77"/>
      <c r="D708" s="78"/>
    </row>
    <row r="709" spans="1:4" ht="15.75" customHeight="1" x14ac:dyDescent="0.25">
      <c r="A709" s="105"/>
      <c r="B709" s="145"/>
      <c r="C709" s="77"/>
      <c r="D709" s="78"/>
    </row>
    <row r="710" spans="1:4" ht="15.75" customHeight="1" x14ac:dyDescent="0.25">
      <c r="A710" s="105"/>
      <c r="B710" s="145"/>
      <c r="C710" s="77"/>
      <c r="D710" s="78"/>
    </row>
    <row r="711" spans="1:4" ht="15.75" customHeight="1" x14ac:dyDescent="0.25">
      <c r="A711" s="105"/>
      <c r="B711" s="145"/>
      <c r="C711" s="77"/>
      <c r="D711" s="78"/>
    </row>
    <row r="712" spans="1:4" ht="15.75" customHeight="1" x14ac:dyDescent="0.25">
      <c r="A712" s="105"/>
      <c r="B712" s="145"/>
      <c r="C712" s="77"/>
      <c r="D712" s="78"/>
    </row>
    <row r="713" spans="1:4" ht="15.75" customHeight="1" x14ac:dyDescent="0.25">
      <c r="A713" s="105"/>
      <c r="B713" s="145"/>
      <c r="C713" s="77"/>
      <c r="D713" s="78"/>
    </row>
    <row r="714" spans="1:4" ht="15.75" customHeight="1" x14ac:dyDescent="0.25">
      <c r="A714" s="105"/>
      <c r="B714" s="145"/>
      <c r="C714" s="77"/>
      <c r="D714" s="78"/>
    </row>
    <row r="715" spans="1:4" ht="15.75" customHeight="1" x14ac:dyDescent="0.25">
      <c r="A715" s="105"/>
      <c r="B715" s="145"/>
      <c r="C715" s="77"/>
      <c r="D715" s="78"/>
    </row>
    <row r="716" spans="1:4" ht="15.75" customHeight="1" x14ac:dyDescent="0.25">
      <c r="A716" s="105"/>
      <c r="B716" s="145"/>
      <c r="C716" s="77"/>
      <c r="D716" s="78"/>
    </row>
    <row r="717" spans="1:4" ht="15.75" customHeight="1" x14ac:dyDescent="0.25">
      <c r="A717" s="105"/>
      <c r="B717" s="145"/>
      <c r="C717" s="77"/>
      <c r="D717" s="78"/>
    </row>
    <row r="718" spans="1:4" ht="15.75" customHeight="1" x14ac:dyDescent="0.25">
      <c r="A718" s="105"/>
      <c r="B718" s="145"/>
      <c r="C718" s="77"/>
      <c r="D718" s="78"/>
    </row>
    <row r="719" spans="1:4" ht="15.75" customHeight="1" x14ac:dyDescent="0.25">
      <c r="A719" s="105"/>
      <c r="B719" s="145"/>
      <c r="C719" s="77"/>
      <c r="D719" s="78"/>
    </row>
    <row r="720" spans="1:4" ht="15.75" customHeight="1" x14ac:dyDescent="0.25">
      <c r="A720" s="105"/>
      <c r="B720" s="145"/>
      <c r="C720" s="77"/>
      <c r="D720" s="78"/>
    </row>
    <row r="721" spans="1:4" ht="15.75" customHeight="1" x14ac:dyDescent="0.25">
      <c r="A721" s="105"/>
      <c r="B721" s="145"/>
      <c r="C721" s="77"/>
      <c r="D721" s="78"/>
    </row>
    <row r="722" spans="1:4" ht="15.75" customHeight="1" x14ac:dyDescent="0.25">
      <c r="A722" s="105"/>
      <c r="B722" s="145"/>
      <c r="C722" s="77"/>
      <c r="D722" s="78"/>
    </row>
    <row r="723" spans="1:4" ht="15.75" customHeight="1" x14ac:dyDescent="0.25">
      <c r="A723" s="105"/>
      <c r="B723" s="145"/>
      <c r="C723" s="77"/>
      <c r="D723" s="78"/>
    </row>
    <row r="724" spans="1:4" ht="15.75" customHeight="1" x14ac:dyDescent="0.25">
      <c r="A724" s="105"/>
      <c r="B724" s="145"/>
      <c r="C724" s="77"/>
      <c r="D724" s="78"/>
    </row>
    <row r="725" spans="1:4" ht="15.75" customHeight="1" x14ac:dyDescent="0.25">
      <c r="A725" s="105"/>
      <c r="B725" s="145"/>
      <c r="C725" s="77"/>
      <c r="D725" s="78"/>
    </row>
    <row r="726" spans="1:4" ht="15.75" customHeight="1" x14ac:dyDescent="0.25">
      <c r="A726" s="105"/>
      <c r="B726" s="145"/>
      <c r="C726" s="77"/>
      <c r="D726" s="78"/>
    </row>
    <row r="727" spans="1:4" ht="15.75" customHeight="1" x14ac:dyDescent="0.25">
      <c r="A727" s="105"/>
      <c r="B727" s="145"/>
      <c r="C727" s="77"/>
      <c r="D727" s="78"/>
    </row>
    <row r="728" spans="1:4" ht="15.75" customHeight="1" x14ac:dyDescent="0.25">
      <c r="A728" s="105"/>
      <c r="B728" s="145"/>
      <c r="C728" s="77"/>
      <c r="D728" s="78"/>
    </row>
    <row r="729" spans="1:4" ht="15.75" customHeight="1" x14ac:dyDescent="0.25">
      <c r="A729" s="105"/>
      <c r="B729" s="145"/>
      <c r="C729" s="77"/>
      <c r="D729" s="78"/>
    </row>
    <row r="730" spans="1:4" ht="15.75" customHeight="1" x14ac:dyDescent="0.25">
      <c r="A730" s="105"/>
      <c r="B730" s="145"/>
      <c r="C730" s="77"/>
      <c r="D730" s="78"/>
    </row>
    <row r="731" spans="1:4" ht="15.75" customHeight="1" x14ac:dyDescent="0.25">
      <c r="A731" s="105"/>
      <c r="B731" s="145"/>
      <c r="C731" s="77"/>
      <c r="D731" s="78"/>
    </row>
    <row r="732" spans="1:4" ht="15.75" customHeight="1" x14ac:dyDescent="0.25">
      <c r="A732" s="105"/>
      <c r="B732" s="145"/>
      <c r="C732" s="77"/>
      <c r="D732" s="78"/>
    </row>
    <row r="733" spans="1:4" ht="15.75" customHeight="1" x14ac:dyDescent="0.25">
      <c r="A733" s="105"/>
      <c r="B733" s="145"/>
      <c r="C733" s="77"/>
      <c r="D733" s="78"/>
    </row>
    <row r="734" spans="1:4" ht="15.75" customHeight="1" x14ac:dyDescent="0.25">
      <c r="A734" s="105"/>
      <c r="B734" s="145"/>
      <c r="C734" s="77"/>
      <c r="D734" s="78"/>
    </row>
    <row r="735" spans="1:4" ht="15.75" customHeight="1" x14ac:dyDescent="0.25">
      <c r="A735" s="105"/>
      <c r="B735" s="145"/>
      <c r="C735" s="77"/>
      <c r="D735" s="78"/>
    </row>
    <row r="736" spans="1:4" ht="15.75" customHeight="1" x14ac:dyDescent="0.25">
      <c r="A736" s="105"/>
      <c r="B736" s="145"/>
      <c r="C736" s="77"/>
      <c r="D736" s="78"/>
    </row>
    <row r="737" spans="1:4" ht="15.75" customHeight="1" x14ac:dyDescent="0.25">
      <c r="A737" s="105"/>
      <c r="B737" s="145"/>
      <c r="C737" s="77"/>
      <c r="D737" s="78"/>
    </row>
    <row r="738" spans="1:4" ht="15.75" customHeight="1" x14ac:dyDescent="0.25">
      <c r="A738" s="105"/>
      <c r="B738" s="145"/>
      <c r="C738" s="77"/>
      <c r="D738" s="78"/>
    </row>
    <row r="739" spans="1:4" ht="15.75" customHeight="1" x14ac:dyDescent="0.25">
      <c r="A739" s="105"/>
      <c r="B739" s="145"/>
      <c r="C739" s="77"/>
      <c r="D739" s="78"/>
    </row>
    <row r="740" spans="1:4" ht="15.75" customHeight="1" x14ac:dyDescent="0.25">
      <c r="A740" s="105"/>
      <c r="B740" s="145"/>
      <c r="C740" s="77"/>
      <c r="D740" s="78"/>
    </row>
    <row r="741" spans="1:4" ht="15.75" customHeight="1" x14ac:dyDescent="0.25">
      <c r="A741" s="105"/>
      <c r="B741" s="145"/>
      <c r="C741" s="77"/>
      <c r="D741" s="78"/>
    </row>
    <row r="742" spans="1:4" ht="15.75" customHeight="1" x14ac:dyDescent="0.25">
      <c r="A742" s="105"/>
      <c r="B742" s="145"/>
      <c r="C742" s="77"/>
      <c r="D742" s="78"/>
    </row>
    <row r="743" spans="1:4" ht="15.75" customHeight="1" x14ac:dyDescent="0.25">
      <c r="A743" s="105"/>
      <c r="B743" s="145"/>
      <c r="C743" s="77"/>
      <c r="D743" s="78"/>
    </row>
    <row r="744" spans="1:4" ht="15.75" customHeight="1" x14ac:dyDescent="0.25">
      <c r="A744" s="105"/>
      <c r="B744" s="145"/>
      <c r="C744" s="77"/>
      <c r="D744" s="78"/>
    </row>
    <row r="745" spans="1:4" ht="15.75" customHeight="1" x14ac:dyDescent="0.25">
      <c r="A745" s="105"/>
      <c r="B745" s="145"/>
      <c r="C745" s="77"/>
      <c r="D745" s="78"/>
    </row>
    <row r="746" spans="1:4" ht="15.75" customHeight="1" x14ac:dyDescent="0.25">
      <c r="A746" s="105"/>
      <c r="B746" s="145"/>
      <c r="C746" s="77"/>
      <c r="D746" s="78"/>
    </row>
    <row r="747" spans="1:4" ht="15.75" customHeight="1" x14ac:dyDescent="0.25">
      <c r="A747" s="105"/>
      <c r="B747" s="145"/>
      <c r="C747" s="77"/>
      <c r="D747" s="78"/>
    </row>
    <row r="748" spans="1:4" ht="15.75" customHeight="1" x14ac:dyDescent="0.25">
      <c r="A748" s="105"/>
      <c r="B748" s="145"/>
      <c r="C748" s="77"/>
      <c r="D748" s="78"/>
    </row>
    <row r="749" spans="1:4" ht="15.75" customHeight="1" x14ac:dyDescent="0.25">
      <c r="A749" s="105"/>
      <c r="B749" s="145"/>
      <c r="C749" s="77"/>
      <c r="D749" s="78"/>
    </row>
    <row r="750" spans="1:4" ht="15.75" customHeight="1" x14ac:dyDescent="0.25">
      <c r="A750" s="105"/>
      <c r="B750" s="145"/>
      <c r="C750" s="77"/>
      <c r="D750" s="78"/>
    </row>
    <row r="751" spans="1:4" ht="15.75" customHeight="1" x14ac:dyDescent="0.25">
      <c r="A751" s="105"/>
      <c r="B751" s="145"/>
      <c r="C751" s="77"/>
      <c r="D751" s="78"/>
    </row>
    <row r="752" spans="1:4" ht="15.75" customHeight="1" x14ac:dyDescent="0.25">
      <c r="A752" s="105"/>
      <c r="B752" s="145"/>
      <c r="C752" s="77"/>
      <c r="D752" s="78"/>
    </row>
    <row r="753" spans="1:4" ht="15.75" customHeight="1" x14ac:dyDescent="0.25">
      <c r="A753" s="105"/>
      <c r="B753" s="145"/>
      <c r="C753" s="77"/>
      <c r="D753" s="78"/>
    </row>
    <row r="754" spans="1:4" ht="15.75" customHeight="1" x14ac:dyDescent="0.25">
      <c r="A754" s="105"/>
      <c r="B754" s="145"/>
      <c r="C754" s="77"/>
      <c r="D754" s="78"/>
    </row>
    <row r="755" spans="1:4" ht="15.75" customHeight="1" x14ac:dyDescent="0.25">
      <c r="A755" s="105"/>
      <c r="B755" s="145"/>
      <c r="C755" s="77"/>
      <c r="D755" s="78"/>
    </row>
    <row r="756" spans="1:4" ht="15.75" customHeight="1" x14ac:dyDescent="0.25">
      <c r="A756" s="105"/>
      <c r="B756" s="145"/>
      <c r="C756" s="77"/>
      <c r="D756" s="78"/>
    </row>
    <row r="757" spans="1:4" ht="15.75" customHeight="1" x14ac:dyDescent="0.25">
      <c r="A757" s="105"/>
      <c r="B757" s="145"/>
      <c r="C757" s="77"/>
      <c r="D757" s="78"/>
    </row>
    <row r="758" spans="1:4" ht="15.75" customHeight="1" x14ac:dyDescent="0.25">
      <c r="A758" s="105"/>
      <c r="B758" s="145"/>
      <c r="C758" s="77"/>
      <c r="D758" s="78"/>
    </row>
    <row r="759" spans="1:4" ht="15.75" customHeight="1" x14ac:dyDescent="0.25">
      <c r="A759" s="105"/>
      <c r="B759" s="145"/>
      <c r="C759" s="77"/>
      <c r="D759" s="78"/>
    </row>
    <row r="760" spans="1:4" ht="15.75" customHeight="1" x14ac:dyDescent="0.25">
      <c r="A760" s="105"/>
      <c r="B760" s="145"/>
      <c r="C760" s="77"/>
      <c r="D760" s="78"/>
    </row>
    <row r="761" spans="1:4" ht="15.75" customHeight="1" x14ac:dyDescent="0.25">
      <c r="A761" s="105"/>
      <c r="B761" s="145"/>
      <c r="C761" s="77"/>
      <c r="D761" s="78"/>
    </row>
    <row r="762" spans="1:4" ht="15.75" customHeight="1" x14ac:dyDescent="0.25">
      <c r="A762" s="105"/>
      <c r="B762" s="145"/>
      <c r="C762" s="77"/>
      <c r="D762" s="78"/>
    </row>
    <row r="763" spans="1:4" ht="15.75" customHeight="1" x14ac:dyDescent="0.25">
      <c r="A763" s="105"/>
      <c r="B763" s="145"/>
      <c r="C763" s="77"/>
      <c r="D763" s="78"/>
    </row>
    <row r="764" spans="1:4" ht="15.75" customHeight="1" x14ac:dyDescent="0.25">
      <c r="A764" s="105"/>
      <c r="B764" s="145"/>
      <c r="C764" s="77"/>
      <c r="D764" s="78"/>
    </row>
    <row r="765" spans="1:4" ht="15.75" customHeight="1" x14ac:dyDescent="0.25">
      <c r="A765" s="105"/>
      <c r="B765" s="145"/>
      <c r="C765" s="77"/>
      <c r="D765" s="78"/>
    </row>
    <row r="766" spans="1:4" ht="15.75" customHeight="1" x14ac:dyDescent="0.25">
      <c r="A766" s="105"/>
      <c r="B766" s="145"/>
      <c r="C766" s="77"/>
      <c r="D766" s="78"/>
    </row>
    <row r="767" spans="1:4" ht="15.75" customHeight="1" x14ac:dyDescent="0.25">
      <c r="A767" s="105"/>
      <c r="B767" s="145"/>
      <c r="C767" s="77"/>
      <c r="D767" s="78"/>
    </row>
    <row r="768" spans="1:4" ht="15.75" customHeight="1" x14ac:dyDescent="0.25">
      <c r="A768" s="105"/>
      <c r="B768" s="145"/>
      <c r="C768" s="77"/>
      <c r="D768" s="78"/>
    </row>
    <row r="769" spans="1:4" ht="15.75" customHeight="1" x14ac:dyDescent="0.25">
      <c r="A769" s="105"/>
      <c r="B769" s="145"/>
      <c r="C769" s="77"/>
      <c r="D769" s="78"/>
    </row>
    <row r="770" spans="1:4" ht="15.75" customHeight="1" x14ac:dyDescent="0.25">
      <c r="A770" s="105"/>
      <c r="B770" s="145"/>
      <c r="C770" s="77"/>
      <c r="D770" s="78"/>
    </row>
    <row r="771" spans="1:4" ht="15.75" customHeight="1" x14ac:dyDescent="0.25">
      <c r="A771" s="105"/>
      <c r="B771" s="145"/>
      <c r="C771" s="77"/>
      <c r="D771" s="78"/>
    </row>
    <row r="772" spans="1:4" ht="15.75" customHeight="1" x14ac:dyDescent="0.25">
      <c r="A772" s="105"/>
      <c r="B772" s="145"/>
      <c r="C772" s="77"/>
      <c r="D772" s="78"/>
    </row>
    <row r="773" spans="1:4" ht="15.75" customHeight="1" x14ac:dyDescent="0.25">
      <c r="A773" s="105"/>
      <c r="B773" s="145"/>
      <c r="C773" s="77"/>
      <c r="D773" s="78"/>
    </row>
    <row r="774" spans="1:4" ht="15.75" customHeight="1" x14ac:dyDescent="0.25">
      <c r="A774" s="105"/>
      <c r="B774" s="145"/>
      <c r="C774" s="77"/>
      <c r="D774" s="78"/>
    </row>
    <row r="775" spans="1:4" ht="15.75" customHeight="1" x14ac:dyDescent="0.25">
      <c r="A775" s="105"/>
      <c r="B775" s="145"/>
      <c r="C775" s="77"/>
      <c r="D775" s="78"/>
    </row>
    <row r="776" spans="1:4" ht="15.75" customHeight="1" x14ac:dyDescent="0.25">
      <c r="A776" s="105"/>
      <c r="B776" s="145"/>
      <c r="C776" s="77"/>
      <c r="D776" s="78"/>
    </row>
    <row r="777" spans="1:4" ht="15.75" customHeight="1" x14ac:dyDescent="0.25">
      <c r="A777" s="105"/>
      <c r="B777" s="145"/>
      <c r="C777" s="77"/>
      <c r="D777" s="78"/>
    </row>
    <row r="778" spans="1:4" ht="15.75" customHeight="1" x14ac:dyDescent="0.25">
      <c r="A778" s="105"/>
      <c r="B778" s="145"/>
      <c r="C778" s="77"/>
      <c r="D778" s="78"/>
    </row>
    <row r="779" spans="1:4" ht="15.75" customHeight="1" x14ac:dyDescent="0.25">
      <c r="A779" s="105"/>
      <c r="B779" s="145"/>
      <c r="C779" s="77"/>
      <c r="D779" s="78"/>
    </row>
    <row r="780" spans="1:4" ht="15.75" customHeight="1" x14ac:dyDescent="0.25">
      <c r="A780" s="105"/>
      <c r="B780" s="145"/>
      <c r="C780" s="77"/>
      <c r="D780" s="78"/>
    </row>
    <row r="781" spans="1:4" ht="15.75" customHeight="1" x14ac:dyDescent="0.25">
      <c r="A781" s="105"/>
      <c r="B781" s="145"/>
      <c r="C781" s="77"/>
      <c r="D781" s="78"/>
    </row>
    <row r="782" spans="1:4" ht="15.75" customHeight="1" x14ac:dyDescent="0.25">
      <c r="A782" s="105"/>
      <c r="B782" s="145"/>
      <c r="C782" s="77"/>
      <c r="D782" s="78"/>
    </row>
    <row r="783" spans="1:4" ht="15.75" customHeight="1" x14ac:dyDescent="0.25">
      <c r="A783" s="105"/>
      <c r="B783" s="145"/>
      <c r="C783" s="77"/>
      <c r="D783" s="78"/>
    </row>
    <row r="784" spans="1:4" ht="15.75" customHeight="1" x14ac:dyDescent="0.25">
      <c r="A784" s="105"/>
      <c r="B784" s="145"/>
      <c r="C784" s="77"/>
      <c r="D784" s="78"/>
    </row>
    <row r="785" spans="1:4" ht="15.75" customHeight="1" x14ac:dyDescent="0.25">
      <c r="A785" s="105"/>
      <c r="B785" s="145"/>
      <c r="C785" s="77"/>
      <c r="D785" s="78"/>
    </row>
    <row r="786" spans="1:4" ht="15.75" customHeight="1" x14ac:dyDescent="0.25">
      <c r="A786" s="105"/>
      <c r="B786" s="145"/>
      <c r="C786" s="77"/>
      <c r="D786" s="78"/>
    </row>
    <row r="787" spans="1:4" ht="15.75" customHeight="1" x14ac:dyDescent="0.25">
      <c r="A787" s="105"/>
      <c r="B787" s="145"/>
      <c r="C787" s="77"/>
      <c r="D787" s="78"/>
    </row>
    <row r="788" spans="1:4" ht="15.75" customHeight="1" x14ac:dyDescent="0.25">
      <c r="A788" s="105"/>
      <c r="B788" s="145"/>
      <c r="C788" s="77"/>
      <c r="D788" s="78"/>
    </row>
    <row r="789" spans="1:4" ht="15.75" customHeight="1" x14ac:dyDescent="0.25">
      <c r="A789" s="105"/>
      <c r="B789" s="145"/>
      <c r="C789" s="77"/>
      <c r="D789" s="78"/>
    </row>
    <row r="790" spans="1:4" ht="15.75" customHeight="1" x14ac:dyDescent="0.25">
      <c r="A790" s="105"/>
      <c r="B790" s="145"/>
      <c r="C790" s="77"/>
      <c r="D790" s="78"/>
    </row>
    <row r="791" spans="1:4" ht="15.75" customHeight="1" x14ac:dyDescent="0.25">
      <c r="A791" s="105"/>
      <c r="B791" s="145"/>
      <c r="C791" s="77"/>
      <c r="D791" s="78"/>
    </row>
    <row r="792" spans="1:4" ht="15.75" customHeight="1" x14ac:dyDescent="0.25">
      <c r="A792" s="105"/>
      <c r="B792" s="145"/>
      <c r="C792" s="77"/>
      <c r="D792" s="78"/>
    </row>
    <row r="793" spans="1:4" ht="15.75" customHeight="1" x14ac:dyDescent="0.25">
      <c r="A793" s="105"/>
      <c r="B793" s="145"/>
      <c r="C793" s="77"/>
      <c r="D793" s="78"/>
    </row>
    <row r="794" spans="1:4" ht="15.75" customHeight="1" x14ac:dyDescent="0.25">
      <c r="A794" s="105"/>
      <c r="B794" s="145"/>
      <c r="C794" s="77"/>
      <c r="D794" s="78"/>
    </row>
    <row r="795" spans="1:4" ht="15.75" customHeight="1" x14ac:dyDescent="0.25">
      <c r="A795" s="105"/>
      <c r="B795" s="145"/>
      <c r="C795" s="77"/>
      <c r="D795" s="78"/>
    </row>
    <row r="796" spans="1:4" ht="15.75" customHeight="1" x14ac:dyDescent="0.25">
      <c r="A796" s="105"/>
      <c r="B796" s="145"/>
      <c r="C796" s="77"/>
      <c r="D796" s="78"/>
    </row>
    <row r="797" spans="1:4" ht="15.75" customHeight="1" x14ac:dyDescent="0.25">
      <c r="A797" s="105"/>
      <c r="B797" s="145"/>
      <c r="C797" s="77"/>
      <c r="D797" s="78"/>
    </row>
    <row r="798" spans="1:4" ht="15.75" customHeight="1" x14ac:dyDescent="0.25">
      <c r="A798" s="105"/>
      <c r="B798" s="145"/>
      <c r="C798" s="77"/>
      <c r="D798" s="78"/>
    </row>
    <row r="799" spans="1:4" ht="15.75" customHeight="1" x14ac:dyDescent="0.25">
      <c r="A799" s="105"/>
      <c r="B799" s="145"/>
      <c r="C799" s="77"/>
      <c r="D799" s="78"/>
    </row>
    <row r="800" spans="1:4" ht="15.75" customHeight="1" x14ac:dyDescent="0.25">
      <c r="A800" s="105"/>
      <c r="B800" s="145"/>
      <c r="C800" s="77"/>
      <c r="D800" s="78"/>
    </row>
    <row r="801" spans="1:4" ht="15.75" customHeight="1" x14ac:dyDescent="0.25">
      <c r="A801" s="105"/>
      <c r="B801" s="145"/>
      <c r="C801" s="77"/>
      <c r="D801" s="78"/>
    </row>
    <row r="802" spans="1:4" ht="15.75" customHeight="1" x14ac:dyDescent="0.25">
      <c r="A802" s="105"/>
      <c r="B802" s="145"/>
      <c r="C802" s="77"/>
      <c r="D802" s="78"/>
    </row>
    <row r="803" spans="1:4" ht="15.75" customHeight="1" x14ac:dyDescent="0.25">
      <c r="A803" s="105"/>
      <c r="B803" s="145"/>
      <c r="C803" s="77"/>
      <c r="D803" s="78"/>
    </row>
    <row r="804" spans="1:4" ht="15.75" customHeight="1" x14ac:dyDescent="0.25">
      <c r="A804" s="105"/>
      <c r="B804" s="145"/>
      <c r="C804" s="77"/>
      <c r="D804" s="78"/>
    </row>
    <row r="805" spans="1:4" ht="15.75" customHeight="1" x14ac:dyDescent="0.25">
      <c r="A805" s="105"/>
      <c r="B805" s="145"/>
      <c r="C805" s="77"/>
      <c r="D805" s="78"/>
    </row>
    <row r="806" spans="1:4" ht="15.75" customHeight="1" x14ac:dyDescent="0.25">
      <c r="A806" s="105"/>
      <c r="B806" s="145"/>
      <c r="C806" s="77"/>
      <c r="D806" s="78"/>
    </row>
    <row r="807" spans="1:4" ht="15.75" customHeight="1" x14ac:dyDescent="0.25">
      <c r="A807" s="105"/>
      <c r="B807" s="145"/>
      <c r="C807" s="77"/>
      <c r="D807" s="78"/>
    </row>
    <row r="808" spans="1:4" ht="15.75" customHeight="1" x14ac:dyDescent="0.25">
      <c r="A808" s="105"/>
      <c r="B808" s="145"/>
      <c r="C808" s="77"/>
      <c r="D808" s="78"/>
    </row>
    <row r="809" spans="1:4" ht="15.75" customHeight="1" x14ac:dyDescent="0.25">
      <c r="A809" s="105"/>
      <c r="B809" s="145"/>
      <c r="C809" s="77"/>
      <c r="D809" s="78"/>
    </row>
    <row r="810" spans="1:4" ht="15.75" customHeight="1" x14ac:dyDescent="0.25">
      <c r="A810" s="105"/>
      <c r="B810" s="145"/>
      <c r="C810" s="77"/>
      <c r="D810" s="78"/>
    </row>
    <row r="811" spans="1:4" ht="15.75" customHeight="1" x14ac:dyDescent="0.25">
      <c r="A811" s="105"/>
      <c r="B811" s="145"/>
      <c r="C811" s="77"/>
      <c r="D811" s="78"/>
    </row>
    <row r="812" spans="1:4" ht="15.75" customHeight="1" x14ac:dyDescent="0.25">
      <c r="A812" s="105"/>
      <c r="B812" s="145"/>
      <c r="C812" s="77"/>
      <c r="D812" s="78"/>
    </row>
    <row r="813" spans="1:4" ht="15.75" customHeight="1" x14ac:dyDescent="0.25">
      <c r="A813" s="105"/>
      <c r="B813" s="145"/>
      <c r="C813" s="77"/>
      <c r="D813" s="78"/>
    </row>
    <row r="814" spans="1:4" ht="15.75" customHeight="1" x14ac:dyDescent="0.25">
      <c r="A814" s="105"/>
      <c r="B814" s="145"/>
      <c r="C814" s="77"/>
      <c r="D814" s="78"/>
    </row>
    <row r="815" spans="1:4" ht="15.75" customHeight="1" x14ac:dyDescent="0.25">
      <c r="A815" s="105"/>
      <c r="B815" s="145"/>
      <c r="C815" s="77"/>
      <c r="D815" s="78"/>
    </row>
    <row r="816" spans="1:4" ht="15.75" customHeight="1" x14ac:dyDescent="0.25">
      <c r="A816" s="105"/>
      <c r="B816" s="145"/>
      <c r="C816" s="77"/>
      <c r="D816" s="78"/>
    </row>
    <row r="817" spans="1:4" ht="15.75" customHeight="1" x14ac:dyDescent="0.25">
      <c r="A817" s="105"/>
      <c r="B817" s="145"/>
      <c r="C817" s="77"/>
      <c r="D817" s="78"/>
    </row>
    <row r="818" spans="1:4" ht="15.75" customHeight="1" x14ac:dyDescent="0.25">
      <c r="A818" s="105"/>
      <c r="B818" s="145"/>
      <c r="C818" s="77"/>
      <c r="D818" s="78"/>
    </row>
    <row r="819" spans="1:4" ht="15.75" customHeight="1" x14ac:dyDescent="0.25">
      <c r="A819" s="105"/>
      <c r="B819" s="145"/>
      <c r="C819" s="77"/>
      <c r="D819" s="78"/>
    </row>
    <row r="820" spans="1:4" ht="15.75" customHeight="1" x14ac:dyDescent="0.25">
      <c r="A820" s="105"/>
      <c r="B820" s="145"/>
      <c r="C820" s="77"/>
      <c r="D820" s="78"/>
    </row>
    <row r="821" spans="1:4" ht="15.75" customHeight="1" x14ac:dyDescent="0.25">
      <c r="A821" s="105"/>
      <c r="B821" s="145"/>
      <c r="C821" s="77"/>
      <c r="D821" s="78"/>
    </row>
    <row r="822" spans="1:4" ht="15.75" customHeight="1" x14ac:dyDescent="0.25">
      <c r="A822" s="105"/>
      <c r="B822" s="145"/>
      <c r="C822" s="77"/>
      <c r="D822" s="78"/>
    </row>
    <row r="823" spans="1:4" ht="15.75" customHeight="1" x14ac:dyDescent="0.25">
      <c r="A823" s="105"/>
      <c r="B823" s="145"/>
      <c r="C823" s="77"/>
      <c r="D823" s="78"/>
    </row>
    <row r="824" spans="1:4" ht="15.75" customHeight="1" x14ac:dyDescent="0.25">
      <c r="A824" s="105"/>
      <c r="B824" s="145"/>
      <c r="C824" s="77"/>
      <c r="D824" s="78"/>
    </row>
    <row r="825" spans="1:4" ht="15.75" customHeight="1" x14ac:dyDescent="0.25">
      <c r="A825" s="105"/>
      <c r="B825" s="145"/>
      <c r="C825" s="77"/>
      <c r="D825" s="78"/>
    </row>
    <row r="826" spans="1:4" ht="15.75" customHeight="1" x14ac:dyDescent="0.25">
      <c r="A826" s="105"/>
      <c r="B826" s="145"/>
      <c r="C826" s="77"/>
      <c r="D826" s="78"/>
    </row>
    <row r="827" spans="1:4" ht="15.75" customHeight="1" x14ac:dyDescent="0.25">
      <c r="A827" s="105"/>
      <c r="B827" s="145"/>
      <c r="C827" s="77"/>
      <c r="D827" s="78"/>
    </row>
    <row r="828" spans="1:4" ht="15.75" customHeight="1" x14ac:dyDescent="0.25">
      <c r="A828" s="105"/>
      <c r="B828" s="145"/>
      <c r="C828" s="77"/>
      <c r="D828" s="78"/>
    </row>
    <row r="829" spans="1:4" ht="15.75" customHeight="1" x14ac:dyDescent="0.25">
      <c r="A829" s="105"/>
      <c r="B829" s="145"/>
      <c r="C829" s="77"/>
      <c r="D829" s="78"/>
    </row>
    <row r="830" spans="1:4" ht="15.75" customHeight="1" x14ac:dyDescent="0.25">
      <c r="A830" s="105"/>
      <c r="B830" s="145"/>
      <c r="C830" s="77"/>
      <c r="D830" s="78"/>
    </row>
    <row r="831" spans="1:4" ht="15.75" customHeight="1" x14ac:dyDescent="0.25">
      <c r="A831" s="105"/>
      <c r="B831" s="145"/>
      <c r="C831" s="77"/>
      <c r="D831" s="78"/>
    </row>
    <row r="832" spans="1:4" ht="15.75" customHeight="1" x14ac:dyDescent="0.25">
      <c r="A832" s="105"/>
      <c r="B832" s="145"/>
      <c r="C832" s="77"/>
      <c r="D832" s="78"/>
    </row>
    <row r="833" spans="1:4" ht="15.75" customHeight="1" x14ac:dyDescent="0.25">
      <c r="A833" s="105"/>
      <c r="B833" s="145"/>
      <c r="C833" s="77"/>
      <c r="D833" s="78"/>
    </row>
    <row r="834" spans="1:4" ht="15.75" customHeight="1" x14ac:dyDescent="0.25">
      <c r="A834" s="105"/>
      <c r="B834" s="145"/>
      <c r="C834" s="77"/>
      <c r="D834" s="78"/>
    </row>
    <row r="835" spans="1:4" ht="15.75" customHeight="1" x14ac:dyDescent="0.25">
      <c r="A835" s="105"/>
      <c r="B835" s="145"/>
      <c r="C835" s="77"/>
      <c r="D835" s="78"/>
    </row>
    <row r="836" spans="1:4" ht="15.75" customHeight="1" x14ac:dyDescent="0.25">
      <c r="A836" s="105"/>
      <c r="B836" s="145"/>
      <c r="C836" s="77"/>
      <c r="D836" s="78"/>
    </row>
    <row r="837" spans="1:4" ht="15.75" customHeight="1" x14ac:dyDescent="0.25">
      <c r="A837" s="105"/>
      <c r="B837" s="145"/>
      <c r="C837" s="77"/>
      <c r="D837" s="78"/>
    </row>
    <row r="838" spans="1:4" ht="15.75" customHeight="1" x14ac:dyDescent="0.25">
      <c r="A838" s="105"/>
      <c r="B838" s="145"/>
      <c r="C838" s="77"/>
      <c r="D838" s="78"/>
    </row>
    <row r="839" spans="1:4" ht="15.75" customHeight="1" x14ac:dyDescent="0.25">
      <c r="A839" s="105"/>
      <c r="B839" s="145"/>
      <c r="C839" s="77"/>
      <c r="D839" s="78"/>
    </row>
    <row r="840" spans="1:4" ht="15.75" customHeight="1" x14ac:dyDescent="0.25">
      <c r="A840" s="105"/>
      <c r="B840" s="145"/>
      <c r="C840" s="77"/>
      <c r="D840" s="78"/>
    </row>
    <row r="841" spans="1:4" ht="15.75" customHeight="1" x14ac:dyDescent="0.25">
      <c r="A841" s="105"/>
      <c r="B841" s="145"/>
      <c r="C841" s="77"/>
      <c r="D841" s="78"/>
    </row>
    <row r="842" spans="1:4" ht="15.75" customHeight="1" x14ac:dyDescent="0.25">
      <c r="A842" s="105"/>
      <c r="B842" s="145"/>
      <c r="C842" s="77"/>
      <c r="D842" s="78"/>
    </row>
    <row r="843" spans="1:4" ht="15.75" customHeight="1" x14ac:dyDescent="0.25">
      <c r="A843" s="105"/>
      <c r="B843" s="145"/>
      <c r="C843" s="77"/>
      <c r="D843" s="78"/>
    </row>
    <row r="844" spans="1:4" ht="15.75" customHeight="1" x14ac:dyDescent="0.25">
      <c r="A844" s="105"/>
      <c r="B844" s="145"/>
      <c r="C844" s="77"/>
      <c r="D844" s="78"/>
    </row>
    <row r="845" spans="1:4" ht="15.75" customHeight="1" x14ac:dyDescent="0.25">
      <c r="A845" s="105"/>
      <c r="B845" s="145"/>
      <c r="C845" s="77"/>
      <c r="D845" s="78"/>
    </row>
    <row r="846" spans="1:4" ht="15.75" customHeight="1" x14ac:dyDescent="0.25">
      <c r="A846" s="105"/>
      <c r="B846" s="145"/>
      <c r="C846" s="77"/>
      <c r="D846" s="78"/>
    </row>
    <row r="847" spans="1:4" ht="15.75" customHeight="1" x14ac:dyDescent="0.25">
      <c r="A847" s="105"/>
      <c r="B847" s="145"/>
      <c r="C847" s="77"/>
      <c r="D847" s="78"/>
    </row>
    <row r="848" spans="1:4" ht="15.75" customHeight="1" x14ac:dyDescent="0.25">
      <c r="A848" s="105"/>
      <c r="B848" s="145"/>
      <c r="C848" s="77"/>
      <c r="D848" s="78"/>
    </row>
    <row r="849" spans="1:4" ht="15.75" customHeight="1" x14ac:dyDescent="0.25">
      <c r="A849" s="105"/>
      <c r="B849" s="145"/>
      <c r="C849" s="77"/>
      <c r="D849" s="78"/>
    </row>
    <row r="850" spans="1:4" ht="15.75" customHeight="1" x14ac:dyDescent="0.25">
      <c r="A850" s="105"/>
      <c r="B850" s="145"/>
      <c r="C850" s="77"/>
      <c r="D850" s="78"/>
    </row>
    <row r="851" spans="1:4" ht="15.75" customHeight="1" x14ac:dyDescent="0.25">
      <c r="A851" s="105"/>
      <c r="B851" s="145"/>
      <c r="C851" s="77"/>
      <c r="D851" s="78"/>
    </row>
    <row r="852" spans="1:4" ht="15.75" customHeight="1" x14ac:dyDescent="0.25">
      <c r="A852" s="105"/>
      <c r="B852" s="145"/>
      <c r="C852" s="77"/>
      <c r="D852" s="78"/>
    </row>
    <row r="853" spans="1:4" ht="15.75" customHeight="1" x14ac:dyDescent="0.25">
      <c r="A853" s="105"/>
      <c r="B853" s="145"/>
      <c r="C853" s="77"/>
      <c r="D853" s="78"/>
    </row>
    <row r="854" spans="1:4" ht="15.75" customHeight="1" x14ac:dyDescent="0.25">
      <c r="A854" s="105"/>
      <c r="B854" s="145"/>
      <c r="C854" s="77"/>
      <c r="D854" s="78"/>
    </row>
    <row r="855" spans="1:4" ht="15.75" customHeight="1" x14ac:dyDescent="0.25">
      <c r="A855" s="105"/>
      <c r="B855" s="145"/>
      <c r="C855" s="77"/>
      <c r="D855" s="78"/>
    </row>
    <row r="856" spans="1:4" ht="15.75" customHeight="1" x14ac:dyDescent="0.25">
      <c r="A856" s="105"/>
      <c r="B856" s="145"/>
      <c r="C856" s="77"/>
      <c r="D856" s="78"/>
    </row>
    <row r="857" spans="1:4" ht="15.75" customHeight="1" x14ac:dyDescent="0.25">
      <c r="A857" s="105"/>
      <c r="B857" s="145"/>
      <c r="C857" s="77"/>
      <c r="D857" s="78"/>
    </row>
    <row r="858" spans="1:4" ht="15.75" customHeight="1" x14ac:dyDescent="0.25">
      <c r="A858" s="105"/>
      <c r="B858" s="145"/>
      <c r="C858" s="77"/>
      <c r="D858" s="78"/>
    </row>
    <row r="859" spans="1:4" ht="15.75" customHeight="1" x14ac:dyDescent="0.25">
      <c r="A859" s="105"/>
      <c r="B859" s="145"/>
      <c r="C859" s="77"/>
      <c r="D859" s="78"/>
    </row>
    <row r="860" spans="1:4" ht="15.75" customHeight="1" x14ac:dyDescent="0.25">
      <c r="A860" s="105"/>
      <c r="B860" s="145"/>
      <c r="C860" s="77"/>
      <c r="D860" s="78"/>
    </row>
    <row r="861" spans="1:4" ht="15.75" customHeight="1" x14ac:dyDescent="0.25">
      <c r="A861" s="105"/>
      <c r="B861" s="145"/>
      <c r="C861" s="77"/>
      <c r="D861" s="78"/>
    </row>
    <row r="862" spans="1:4" ht="15.75" customHeight="1" x14ac:dyDescent="0.25">
      <c r="A862" s="105"/>
      <c r="B862" s="145"/>
      <c r="C862" s="77"/>
      <c r="D862" s="78"/>
    </row>
    <row r="863" spans="1:4" ht="15.75" customHeight="1" x14ac:dyDescent="0.25">
      <c r="A863" s="105"/>
      <c r="B863" s="145"/>
      <c r="C863" s="77"/>
      <c r="D863" s="78"/>
    </row>
    <row r="864" spans="1:4" ht="15.75" customHeight="1" x14ac:dyDescent="0.25">
      <c r="A864" s="105"/>
      <c r="B864" s="145"/>
      <c r="C864" s="77"/>
      <c r="D864" s="78"/>
    </row>
    <row r="865" spans="1:4" ht="15.75" customHeight="1" x14ac:dyDescent="0.25">
      <c r="A865" s="105"/>
      <c r="B865" s="145"/>
      <c r="C865" s="77"/>
      <c r="D865" s="78"/>
    </row>
    <row r="866" spans="1:4" ht="15.75" customHeight="1" x14ac:dyDescent="0.25">
      <c r="A866" s="105"/>
      <c r="B866" s="145"/>
      <c r="C866" s="77"/>
      <c r="D866" s="78"/>
    </row>
    <row r="867" spans="1:4" ht="15.75" customHeight="1" x14ac:dyDescent="0.25">
      <c r="A867" s="105"/>
      <c r="B867" s="145"/>
      <c r="C867" s="77"/>
      <c r="D867" s="78"/>
    </row>
    <row r="868" spans="1:4" ht="15.75" customHeight="1" x14ac:dyDescent="0.25">
      <c r="A868" s="105"/>
      <c r="B868" s="145"/>
      <c r="C868" s="77"/>
      <c r="D868" s="78"/>
    </row>
    <row r="869" spans="1:4" ht="15.75" customHeight="1" x14ac:dyDescent="0.25">
      <c r="A869" s="105"/>
      <c r="B869" s="145"/>
      <c r="C869" s="77"/>
      <c r="D869" s="78"/>
    </row>
    <row r="870" spans="1:4" ht="15.75" customHeight="1" x14ac:dyDescent="0.25">
      <c r="A870" s="105"/>
      <c r="B870" s="145"/>
      <c r="C870" s="77"/>
      <c r="D870" s="78"/>
    </row>
    <row r="871" spans="1:4" ht="15.75" customHeight="1" x14ac:dyDescent="0.25">
      <c r="A871" s="105"/>
      <c r="B871" s="145"/>
      <c r="C871" s="77"/>
      <c r="D871" s="78"/>
    </row>
    <row r="872" spans="1:4" ht="15.75" customHeight="1" x14ac:dyDescent="0.25">
      <c r="A872" s="105"/>
      <c r="B872" s="145"/>
      <c r="C872" s="77"/>
      <c r="D872" s="78"/>
    </row>
    <row r="873" spans="1:4" ht="15.75" customHeight="1" x14ac:dyDescent="0.25">
      <c r="A873" s="105"/>
      <c r="B873" s="145"/>
      <c r="C873" s="77"/>
      <c r="D873" s="78"/>
    </row>
    <row r="874" spans="1:4" ht="15.75" customHeight="1" x14ac:dyDescent="0.25">
      <c r="A874" s="105"/>
      <c r="B874" s="145"/>
      <c r="C874" s="77"/>
      <c r="D874" s="78"/>
    </row>
    <row r="875" spans="1:4" ht="15.75" customHeight="1" x14ac:dyDescent="0.25">
      <c r="A875" s="105"/>
      <c r="B875" s="145"/>
      <c r="C875" s="77"/>
      <c r="D875" s="78"/>
    </row>
    <row r="876" spans="1:4" ht="15.75" customHeight="1" x14ac:dyDescent="0.25">
      <c r="A876" s="105"/>
      <c r="B876" s="145"/>
      <c r="C876" s="77"/>
      <c r="D876" s="78"/>
    </row>
    <row r="877" spans="1:4" ht="15.75" customHeight="1" x14ac:dyDescent="0.25">
      <c r="A877" s="105"/>
      <c r="B877" s="145"/>
      <c r="C877" s="77"/>
      <c r="D877" s="78"/>
    </row>
    <row r="878" spans="1:4" ht="15.75" customHeight="1" x14ac:dyDescent="0.25">
      <c r="A878" s="105"/>
      <c r="B878" s="145"/>
      <c r="C878" s="77"/>
      <c r="D878" s="78"/>
    </row>
    <row r="879" spans="1:4" ht="15.75" customHeight="1" x14ac:dyDescent="0.25">
      <c r="A879" s="105"/>
      <c r="B879" s="145"/>
      <c r="C879" s="77"/>
      <c r="D879" s="78"/>
    </row>
    <row r="880" spans="1:4" ht="15.75" customHeight="1" x14ac:dyDescent="0.25">
      <c r="A880" s="105"/>
      <c r="B880" s="145"/>
      <c r="C880" s="77"/>
      <c r="D880" s="78"/>
    </row>
    <row r="881" spans="1:4" ht="15.75" customHeight="1" x14ac:dyDescent="0.25">
      <c r="A881" s="105"/>
      <c r="B881" s="145"/>
      <c r="C881" s="77"/>
      <c r="D881" s="78"/>
    </row>
    <row r="882" spans="1:4" ht="15.75" customHeight="1" x14ac:dyDescent="0.25">
      <c r="A882" s="105"/>
      <c r="B882" s="145"/>
      <c r="C882" s="77"/>
      <c r="D882" s="78"/>
    </row>
    <row r="883" spans="1:4" ht="15.75" customHeight="1" x14ac:dyDescent="0.25">
      <c r="A883" s="105"/>
      <c r="B883" s="145"/>
      <c r="C883" s="77"/>
      <c r="D883" s="78"/>
    </row>
    <row r="884" spans="1:4" ht="15.75" customHeight="1" x14ac:dyDescent="0.25">
      <c r="A884" s="105"/>
      <c r="B884" s="145"/>
      <c r="C884" s="77"/>
      <c r="D884" s="78"/>
    </row>
    <row r="885" spans="1:4" ht="15.75" customHeight="1" x14ac:dyDescent="0.25">
      <c r="A885" s="105"/>
      <c r="B885" s="145"/>
      <c r="C885" s="77"/>
      <c r="D885" s="78"/>
    </row>
    <row r="886" spans="1:4" ht="15.75" customHeight="1" x14ac:dyDescent="0.25">
      <c r="A886" s="105"/>
      <c r="B886" s="145"/>
      <c r="C886" s="77"/>
      <c r="D886" s="78"/>
    </row>
    <row r="887" spans="1:4" ht="15.75" customHeight="1" x14ac:dyDescent="0.25">
      <c r="A887" s="105"/>
      <c r="B887" s="145"/>
      <c r="C887" s="77"/>
      <c r="D887" s="78"/>
    </row>
    <row r="888" spans="1:4" ht="15.75" customHeight="1" x14ac:dyDescent="0.25">
      <c r="A888" s="105"/>
      <c r="B888" s="145"/>
      <c r="C888" s="77"/>
      <c r="D888" s="78"/>
    </row>
    <row r="889" spans="1:4" ht="15.75" customHeight="1" x14ac:dyDescent="0.25">
      <c r="A889" s="105"/>
      <c r="B889" s="145"/>
      <c r="C889" s="77"/>
      <c r="D889" s="78"/>
    </row>
    <row r="890" spans="1:4" ht="15.75" customHeight="1" x14ac:dyDescent="0.25">
      <c r="A890" s="105"/>
      <c r="B890" s="145"/>
      <c r="C890" s="77"/>
      <c r="D890" s="78"/>
    </row>
    <row r="891" spans="1:4" ht="15.75" customHeight="1" x14ac:dyDescent="0.25">
      <c r="A891" s="105"/>
      <c r="B891" s="145"/>
      <c r="C891" s="77"/>
      <c r="D891" s="78"/>
    </row>
    <row r="892" spans="1:4" ht="15.75" customHeight="1" x14ac:dyDescent="0.25">
      <c r="A892" s="105"/>
      <c r="B892" s="145"/>
      <c r="C892" s="77"/>
      <c r="D892" s="78"/>
    </row>
    <row r="893" spans="1:4" ht="15.75" customHeight="1" x14ac:dyDescent="0.25">
      <c r="A893" s="105"/>
      <c r="B893" s="145"/>
      <c r="C893" s="77"/>
      <c r="D893" s="78"/>
    </row>
    <row r="894" spans="1:4" ht="15.75" customHeight="1" x14ac:dyDescent="0.25">
      <c r="A894" s="105"/>
      <c r="B894" s="145"/>
      <c r="C894" s="77"/>
      <c r="D894" s="78"/>
    </row>
    <row r="895" spans="1:4" ht="15.75" customHeight="1" x14ac:dyDescent="0.25">
      <c r="A895" s="105"/>
      <c r="B895" s="145"/>
      <c r="C895" s="77"/>
      <c r="D895" s="78"/>
    </row>
    <row r="896" spans="1:4" ht="15.75" customHeight="1" x14ac:dyDescent="0.25">
      <c r="A896" s="105"/>
      <c r="B896" s="145"/>
      <c r="C896" s="77"/>
      <c r="D896" s="78"/>
    </row>
    <row r="897" spans="1:4" ht="15.75" customHeight="1" x14ac:dyDescent="0.25">
      <c r="A897" s="105"/>
      <c r="B897" s="145"/>
      <c r="C897" s="77"/>
      <c r="D897" s="78"/>
    </row>
    <row r="898" spans="1:4" ht="15.75" customHeight="1" x14ac:dyDescent="0.25">
      <c r="A898" s="105"/>
      <c r="B898" s="145"/>
      <c r="C898" s="77"/>
      <c r="D898" s="78"/>
    </row>
    <row r="899" spans="1:4" ht="15.75" customHeight="1" x14ac:dyDescent="0.25">
      <c r="A899" s="105"/>
      <c r="B899" s="145"/>
      <c r="C899" s="77"/>
      <c r="D899" s="78"/>
    </row>
    <row r="900" spans="1:4" ht="15.75" customHeight="1" x14ac:dyDescent="0.25">
      <c r="A900" s="105"/>
      <c r="B900" s="145"/>
      <c r="C900" s="77"/>
      <c r="D900" s="78"/>
    </row>
    <row r="901" spans="1:4" ht="15.75" customHeight="1" x14ac:dyDescent="0.25">
      <c r="A901" s="105"/>
      <c r="B901" s="145"/>
      <c r="C901" s="77"/>
      <c r="D901" s="78"/>
    </row>
    <row r="902" spans="1:4" ht="15.75" customHeight="1" x14ac:dyDescent="0.25">
      <c r="A902" s="105"/>
      <c r="B902" s="145"/>
      <c r="C902" s="77"/>
      <c r="D902" s="78"/>
    </row>
    <row r="903" spans="1:4" ht="15.75" customHeight="1" x14ac:dyDescent="0.25">
      <c r="A903" s="105"/>
      <c r="B903" s="145"/>
      <c r="C903" s="77"/>
      <c r="D903" s="78"/>
    </row>
    <row r="904" spans="1:4" ht="15.75" customHeight="1" x14ac:dyDescent="0.25">
      <c r="A904" s="105"/>
      <c r="B904" s="145"/>
      <c r="C904" s="77"/>
      <c r="D904" s="78"/>
    </row>
    <row r="905" spans="1:4" ht="15.75" customHeight="1" x14ac:dyDescent="0.25">
      <c r="A905" s="105"/>
      <c r="B905" s="145"/>
      <c r="C905" s="77"/>
      <c r="D905" s="78"/>
    </row>
    <row r="906" spans="1:4" ht="15.75" customHeight="1" x14ac:dyDescent="0.25">
      <c r="A906" s="105"/>
      <c r="B906" s="145"/>
      <c r="C906" s="77"/>
      <c r="D906" s="78"/>
    </row>
    <row r="907" spans="1:4" ht="15.75" customHeight="1" x14ac:dyDescent="0.25">
      <c r="A907" s="105"/>
      <c r="B907" s="145"/>
      <c r="C907" s="77"/>
      <c r="D907" s="78"/>
    </row>
    <row r="908" spans="1:4" ht="15.75" customHeight="1" x14ac:dyDescent="0.25">
      <c r="A908" s="105"/>
      <c r="B908" s="145"/>
      <c r="C908" s="77"/>
      <c r="D908" s="78"/>
    </row>
    <row r="909" spans="1:4" ht="15.75" customHeight="1" x14ac:dyDescent="0.25">
      <c r="A909" s="105"/>
      <c r="B909" s="145"/>
      <c r="C909" s="77"/>
      <c r="D909" s="78"/>
    </row>
    <row r="910" spans="1:4" ht="15.75" customHeight="1" x14ac:dyDescent="0.25">
      <c r="A910" s="105"/>
      <c r="B910" s="145"/>
      <c r="C910" s="77"/>
      <c r="D910" s="78"/>
    </row>
    <row r="911" spans="1:4" ht="15.75" customHeight="1" x14ac:dyDescent="0.25">
      <c r="A911" s="105"/>
      <c r="B911" s="145"/>
      <c r="C911" s="77"/>
      <c r="D911" s="78"/>
    </row>
    <row r="912" spans="1:4" ht="15.75" customHeight="1" x14ac:dyDescent="0.25">
      <c r="A912" s="105"/>
      <c r="B912" s="145"/>
      <c r="C912" s="77"/>
      <c r="D912" s="78"/>
    </row>
    <row r="913" spans="1:4" ht="15.75" customHeight="1" x14ac:dyDescent="0.25">
      <c r="A913" s="105"/>
      <c r="B913" s="145"/>
      <c r="C913" s="77"/>
      <c r="D913" s="78"/>
    </row>
    <row r="914" spans="1:4" ht="15.75" customHeight="1" x14ac:dyDescent="0.25">
      <c r="A914" s="105"/>
      <c r="B914" s="145"/>
      <c r="C914" s="77"/>
      <c r="D914" s="78"/>
    </row>
    <row r="915" spans="1:4" ht="15.75" customHeight="1" x14ac:dyDescent="0.25">
      <c r="A915" s="105"/>
      <c r="B915" s="145"/>
      <c r="C915" s="77"/>
      <c r="D915" s="78"/>
    </row>
    <row r="916" spans="1:4" ht="15.75" customHeight="1" x14ac:dyDescent="0.25">
      <c r="A916" s="105"/>
      <c r="B916" s="145"/>
      <c r="C916" s="77"/>
      <c r="D916" s="78"/>
    </row>
    <row r="917" spans="1:4" ht="15.75" customHeight="1" x14ac:dyDescent="0.25">
      <c r="A917" s="105"/>
      <c r="B917" s="145"/>
      <c r="C917" s="77"/>
      <c r="D917" s="78"/>
    </row>
    <row r="918" spans="1:4" ht="15.75" customHeight="1" x14ac:dyDescent="0.25">
      <c r="A918" s="105"/>
      <c r="B918" s="145"/>
      <c r="C918" s="77"/>
      <c r="D918" s="78"/>
    </row>
    <row r="919" spans="1:4" ht="15.75" customHeight="1" x14ac:dyDescent="0.25">
      <c r="A919" s="105"/>
      <c r="B919" s="145"/>
      <c r="C919" s="77"/>
      <c r="D919" s="78"/>
    </row>
    <row r="920" spans="1:4" ht="15.75" customHeight="1" x14ac:dyDescent="0.25">
      <c r="A920" s="105"/>
      <c r="B920" s="145"/>
      <c r="C920" s="77"/>
      <c r="D920" s="78"/>
    </row>
    <row r="921" spans="1:4" ht="15.75" customHeight="1" x14ac:dyDescent="0.25">
      <c r="A921" s="105"/>
      <c r="B921" s="145"/>
      <c r="C921" s="77"/>
      <c r="D921" s="78"/>
    </row>
    <row r="922" spans="1:4" ht="15.75" customHeight="1" x14ac:dyDescent="0.25">
      <c r="A922" s="105"/>
      <c r="B922" s="145"/>
      <c r="C922" s="77"/>
      <c r="D922" s="78"/>
    </row>
    <row r="923" spans="1:4" ht="15.75" customHeight="1" x14ac:dyDescent="0.25">
      <c r="A923" s="105"/>
      <c r="B923" s="145"/>
      <c r="C923" s="77"/>
      <c r="D923" s="78"/>
    </row>
    <row r="924" spans="1:4" ht="15.75" customHeight="1" x14ac:dyDescent="0.25">
      <c r="A924" s="105"/>
      <c r="B924" s="145"/>
      <c r="C924" s="77"/>
      <c r="D924" s="78"/>
    </row>
    <row r="925" spans="1:4" ht="15.75" customHeight="1" x14ac:dyDescent="0.25">
      <c r="A925" s="105"/>
      <c r="B925" s="145"/>
      <c r="C925" s="77"/>
      <c r="D925" s="78"/>
    </row>
    <row r="926" spans="1:4" ht="15.75" customHeight="1" x14ac:dyDescent="0.25">
      <c r="A926" s="105"/>
      <c r="B926" s="145"/>
      <c r="C926" s="77"/>
      <c r="D926" s="78"/>
    </row>
    <row r="927" spans="1:4" ht="15.75" customHeight="1" x14ac:dyDescent="0.25">
      <c r="A927" s="105"/>
      <c r="B927" s="145"/>
      <c r="C927" s="77"/>
      <c r="D927" s="78"/>
    </row>
    <row r="928" spans="1:4" ht="15.75" customHeight="1" x14ac:dyDescent="0.25">
      <c r="A928" s="105"/>
      <c r="B928" s="145"/>
      <c r="C928" s="77"/>
      <c r="D928" s="78"/>
    </row>
    <row r="929" spans="1:4" ht="15.75" customHeight="1" x14ac:dyDescent="0.25">
      <c r="A929" s="105"/>
      <c r="B929" s="145"/>
      <c r="C929" s="77"/>
      <c r="D929" s="78"/>
    </row>
    <row r="930" spans="1:4" ht="15.75" customHeight="1" x14ac:dyDescent="0.25">
      <c r="A930" s="105"/>
      <c r="B930" s="145"/>
      <c r="C930" s="77"/>
      <c r="D930" s="78"/>
    </row>
    <row r="931" spans="1:4" ht="15.75" customHeight="1" x14ac:dyDescent="0.25">
      <c r="A931" s="105"/>
      <c r="B931" s="145"/>
      <c r="C931" s="77"/>
      <c r="D931" s="78"/>
    </row>
    <row r="932" spans="1:4" ht="15.75" customHeight="1" x14ac:dyDescent="0.25">
      <c r="A932" s="105"/>
      <c r="B932" s="145"/>
      <c r="C932" s="77"/>
      <c r="D932" s="78"/>
    </row>
    <row r="933" spans="1:4" ht="15.75" customHeight="1" x14ac:dyDescent="0.25">
      <c r="A933" s="105"/>
      <c r="B933" s="145"/>
      <c r="C933" s="77"/>
      <c r="D933" s="78"/>
    </row>
    <row r="934" spans="1:4" ht="15.75" customHeight="1" x14ac:dyDescent="0.25">
      <c r="A934" s="105"/>
      <c r="B934" s="145"/>
      <c r="C934" s="77"/>
      <c r="D934" s="78"/>
    </row>
    <row r="935" spans="1:4" ht="15.75" customHeight="1" x14ac:dyDescent="0.25">
      <c r="A935" s="105"/>
      <c r="B935" s="145"/>
      <c r="C935" s="77"/>
      <c r="D935" s="78"/>
    </row>
    <row r="936" spans="1:4" ht="15.75" customHeight="1" x14ac:dyDescent="0.25">
      <c r="A936" s="105"/>
      <c r="B936" s="145"/>
      <c r="C936" s="77"/>
      <c r="D936" s="78"/>
    </row>
    <row r="937" spans="1:4" ht="15.75" customHeight="1" x14ac:dyDescent="0.25">
      <c r="A937" s="105"/>
      <c r="B937" s="145"/>
      <c r="C937" s="77"/>
      <c r="D937" s="78"/>
    </row>
    <row r="938" spans="1:4" ht="15.75" customHeight="1" x14ac:dyDescent="0.25">
      <c r="A938" s="105"/>
      <c r="B938" s="145"/>
      <c r="C938" s="77"/>
      <c r="D938" s="78"/>
    </row>
    <row r="939" spans="1:4" ht="15.75" customHeight="1" x14ac:dyDescent="0.25">
      <c r="A939" s="105"/>
      <c r="B939" s="145"/>
      <c r="C939" s="77"/>
      <c r="D939" s="78"/>
    </row>
    <row r="940" spans="1:4" ht="15.75" customHeight="1" x14ac:dyDescent="0.25">
      <c r="A940" s="105"/>
      <c r="B940" s="145"/>
      <c r="C940" s="77"/>
      <c r="D940" s="78"/>
    </row>
    <row r="941" spans="1:4" ht="15.75" customHeight="1" x14ac:dyDescent="0.25">
      <c r="A941" s="105"/>
      <c r="B941" s="145"/>
      <c r="C941" s="77"/>
      <c r="D941" s="78"/>
    </row>
    <row r="942" spans="1:4" ht="15.75" customHeight="1" x14ac:dyDescent="0.25">
      <c r="A942" s="105"/>
      <c r="B942" s="145"/>
      <c r="C942" s="77"/>
      <c r="D942" s="78"/>
    </row>
    <row r="943" spans="1:4" ht="15.75" customHeight="1" x14ac:dyDescent="0.25">
      <c r="A943" s="105"/>
      <c r="B943" s="145"/>
      <c r="C943" s="77"/>
      <c r="D943" s="78"/>
    </row>
    <row r="944" spans="1:4" ht="15.75" customHeight="1" x14ac:dyDescent="0.25">
      <c r="A944" s="105"/>
      <c r="B944" s="145"/>
      <c r="C944" s="77"/>
      <c r="D944" s="78"/>
    </row>
    <row r="945" spans="1:4" ht="15.75" customHeight="1" x14ac:dyDescent="0.25">
      <c r="A945" s="105"/>
      <c r="B945" s="145"/>
      <c r="C945" s="77"/>
      <c r="D945" s="78"/>
    </row>
    <row r="946" spans="1:4" ht="15.75" customHeight="1" x14ac:dyDescent="0.25">
      <c r="A946" s="105"/>
      <c r="B946" s="145"/>
      <c r="C946" s="77"/>
      <c r="D946" s="78"/>
    </row>
    <row r="947" spans="1:4" ht="15.75" customHeight="1" x14ac:dyDescent="0.25">
      <c r="A947" s="105"/>
      <c r="B947" s="145"/>
      <c r="C947" s="77"/>
      <c r="D947" s="78"/>
    </row>
    <row r="948" spans="1:4" ht="15.75" customHeight="1" x14ac:dyDescent="0.25">
      <c r="A948" s="105"/>
      <c r="B948" s="145"/>
      <c r="C948" s="77"/>
      <c r="D948" s="78"/>
    </row>
    <row r="949" spans="1:4" ht="15.75" customHeight="1" x14ac:dyDescent="0.25">
      <c r="A949" s="105"/>
      <c r="B949" s="145"/>
      <c r="C949" s="77"/>
      <c r="D949" s="78"/>
    </row>
    <row r="950" spans="1:4" ht="15.75" customHeight="1" x14ac:dyDescent="0.25">
      <c r="A950" s="105"/>
      <c r="B950" s="145"/>
      <c r="C950" s="77"/>
      <c r="D950" s="78"/>
    </row>
    <row r="951" spans="1:4" ht="15.75" customHeight="1" x14ac:dyDescent="0.25">
      <c r="A951" s="105"/>
      <c r="B951" s="145"/>
      <c r="C951" s="77"/>
      <c r="D951" s="78"/>
    </row>
    <row r="952" spans="1:4" ht="15.75" customHeight="1" x14ac:dyDescent="0.25">
      <c r="A952" s="105"/>
      <c r="B952" s="145"/>
      <c r="C952" s="77"/>
      <c r="D952" s="78"/>
    </row>
    <row r="953" spans="1:4" ht="15.75" customHeight="1" x14ac:dyDescent="0.25">
      <c r="A953" s="105"/>
      <c r="B953" s="145"/>
      <c r="C953" s="77"/>
      <c r="D953" s="78"/>
    </row>
    <row r="954" spans="1:4" ht="15.75" customHeight="1" x14ac:dyDescent="0.25">
      <c r="A954" s="105"/>
      <c r="B954" s="145"/>
      <c r="C954" s="77"/>
      <c r="D954" s="78"/>
    </row>
    <row r="955" spans="1:4" ht="15.75" customHeight="1" x14ac:dyDescent="0.25">
      <c r="A955" s="105"/>
      <c r="B955" s="145"/>
      <c r="C955" s="77"/>
      <c r="D955" s="78"/>
    </row>
    <row r="956" spans="1:4" ht="15.75" customHeight="1" x14ac:dyDescent="0.25">
      <c r="A956" s="105"/>
      <c r="B956" s="145"/>
      <c r="C956" s="77"/>
      <c r="D956" s="78"/>
    </row>
    <row r="957" spans="1:4" ht="15.75" customHeight="1" x14ac:dyDescent="0.25">
      <c r="A957" s="105"/>
      <c r="B957" s="145"/>
      <c r="C957" s="77"/>
      <c r="D957" s="78"/>
    </row>
    <row r="958" spans="1:4" ht="15.75" customHeight="1" x14ac:dyDescent="0.25">
      <c r="A958" s="105"/>
      <c r="B958" s="145"/>
      <c r="C958" s="77"/>
      <c r="D958" s="78"/>
    </row>
    <row r="959" spans="1:4" ht="15.75" customHeight="1" x14ac:dyDescent="0.25">
      <c r="A959" s="105"/>
      <c r="B959" s="145"/>
      <c r="C959" s="77"/>
      <c r="D959" s="78"/>
    </row>
    <row r="960" spans="1:4" ht="15.75" customHeight="1" x14ac:dyDescent="0.25">
      <c r="A960" s="105"/>
      <c r="B960" s="145"/>
      <c r="C960" s="77"/>
      <c r="D960" s="78"/>
    </row>
    <row r="961" spans="1:4" ht="15.75" customHeight="1" x14ac:dyDescent="0.25">
      <c r="A961" s="105"/>
      <c r="B961" s="145"/>
      <c r="C961" s="77"/>
      <c r="D961" s="78"/>
    </row>
    <row r="962" spans="1:4" ht="15.75" customHeight="1" x14ac:dyDescent="0.25">
      <c r="A962" s="105"/>
      <c r="B962" s="145"/>
      <c r="C962" s="77"/>
      <c r="D962" s="78"/>
    </row>
    <row r="963" spans="1:4" ht="15.75" customHeight="1" x14ac:dyDescent="0.25">
      <c r="A963" s="105"/>
      <c r="B963" s="145"/>
      <c r="C963" s="77"/>
      <c r="D963" s="78"/>
    </row>
    <row r="964" spans="1:4" ht="15.75" customHeight="1" x14ac:dyDescent="0.25">
      <c r="A964" s="105"/>
      <c r="B964" s="145"/>
      <c r="C964" s="77"/>
      <c r="D964" s="78"/>
    </row>
    <row r="965" spans="1:4" ht="15.75" customHeight="1" x14ac:dyDescent="0.25">
      <c r="A965" s="105"/>
      <c r="B965" s="145"/>
      <c r="C965" s="77"/>
      <c r="D965" s="78"/>
    </row>
    <row r="966" spans="1:4" ht="15.75" customHeight="1" x14ac:dyDescent="0.25">
      <c r="A966" s="105"/>
      <c r="B966" s="145"/>
      <c r="C966" s="77"/>
      <c r="D966" s="78"/>
    </row>
    <row r="967" spans="1:4" ht="15.75" customHeight="1" x14ac:dyDescent="0.25">
      <c r="A967" s="105"/>
      <c r="B967" s="145"/>
      <c r="C967" s="77"/>
      <c r="D967" s="78"/>
    </row>
    <row r="968" spans="1:4" ht="15.75" customHeight="1" x14ac:dyDescent="0.25">
      <c r="A968" s="105"/>
      <c r="B968" s="145"/>
      <c r="C968" s="77"/>
      <c r="D968" s="78"/>
    </row>
    <row r="969" spans="1:4" ht="15.75" customHeight="1" x14ac:dyDescent="0.25">
      <c r="A969" s="105"/>
      <c r="B969" s="145"/>
      <c r="C969" s="77"/>
      <c r="D969" s="78"/>
    </row>
    <row r="970" spans="1:4" ht="15.75" customHeight="1" x14ac:dyDescent="0.25">
      <c r="A970" s="105"/>
      <c r="B970" s="145"/>
      <c r="C970" s="77"/>
      <c r="D970" s="78"/>
    </row>
    <row r="971" spans="1:4" ht="15.75" customHeight="1" x14ac:dyDescent="0.25">
      <c r="A971" s="105"/>
      <c r="B971" s="145"/>
      <c r="C971" s="77"/>
      <c r="D971" s="78"/>
    </row>
    <row r="972" spans="1:4" ht="15.75" customHeight="1" x14ac:dyDescent="0.25">
      <c r="A972" s="105"/>
      <c r="B972" s="145"/>
      <c r="C972" s="77"/>
      <c r="D972" s="78"/>
    </row>
    <row r="973" spans="1:4" ht="15.75" customHeight="1" x14ac:dyDescent="0.25">
      <c r="A973" s="105"/>
      <c r="B973" s="145"/>
      <c r="C973" s="77"/>
      <c r="D973" s="78"/>
    </row>
    <row r="974" spans="1:4" ht="15.75" customHeight="1" x14ac:dyDescent="0.25">
      <c r="A974" s="105"/>
      <c r="B974" s="145"/>
      <c r="C974" s="77"/>
      <c r="D974" s="78"/>
    </row>
    <row r="975" spans="1:4" ht="15.75" customHeight="1" x14ac:dyDescent="0.25">
      <c r="A975" s="105"/>
      <c r="B975" s="145"/>
      <c r="C975" s="77"/>
      <c r="D975" s="78"/>
    </row>
    <row r="976" spans="1:4" ht="15.75" customHeight="1" x14ac:dyDescent="0.25">
      <c r="A976" s="105"/>
      <c r="B976" s="145"/>
      <c r="C976" s="77"/>
      <c r="D976" s="78"/>
    </row>
    <row r="977" spans="1:4" ht="15.75" customHeight="1" x14ac:dyDescent="0.25">
      <c r="A977" s="105"/>
      <c r="B977" s="145"/>
      <c r="C977" s="77"/>
      <c r="D977" s="78"/>
    </row>
    <row r="978" spans="1:4" ht="15.75" customHeight="1" x14ac:dyDescent="0.25">
      <c r="A978" s="105"/>
      <c r="B978" s="145"/>
      <c r="C978" s="77"/>
      <c r="D978" s="78"/>
    </row>
    <row r="979" spans="1:4" ht="15.75" customHeight="1" x14ac:dyDescent="0.25">
      <c r="A979" s="105"/>
      <c r="B979" s="145"/>
      <c r="C979" s="77"/>
      <c r="D979" s="78"/>
    </row>
    <row r="980" spans="1:4" ht="15.75" customHeight="1" x14ac:dyDescent="0.25">
      <c r="A980" s="105"/>
      <c r="B980" s="145"/>
      <c r="C980" s="77"/>
      <c r="D980" s="78"/>
    </row>
    <row r="981" spans="1:4" ht="15.75" customHeight="1" x14ac:dyDescent="0.25">
      <c r="A981" s="105"/>
      <c r="B981" s="145"/>
      <c r="C981" s="77"/>
      <c r="D981" s="78"/>
    </row>
    <row r="982" spans="1:4" ht="15.75" customHeight="1" x14ac:dyDescent="0.25">
      <c r="A982" s="105"/>
      <c r="B982" s="145"/>
      <c r="C982" s="77"/>
      <c r="D982" s="78"/>
    </row>
    <row r="983" spans="1:4" ht="15.75" customHeight="1" x14ac:dyDescent="0.25">
      <c r="A983" s="105"/>
      <c r="B983" s="145"/>
      <c r="C983" s="77"/>
      <c r="D983" s="78"/>
    </row>
    <row r="984" spans="1:4" ht="15.75" customHeight="1" x14ac:dyDescent="0.25">
      <c r="A984" s="105"/>
      <c r="B984" s="145"/>
      <c r="C984" s="77"/>
      <c r="D984" s="78"/>
    </row>
    <row r="985" spans="1:4" ht="15.75" customHeight="1" x14ac:dyDescent="0.25">
      <c r="A985" s="105"/>
      <c r="B985" s="145"/>
      <c r="C985" s="77"/>
      <c r="D985" s="78"/>
    </row>
    <row r="986" spans="1:4" ht="15.75" customHeight="1" x14ac:dyDescent="0.25">
      <c r="A986" s="105"/>
      <c r="B986" s="145"/>
      <c r="C986" s="77"/>
      <c r="D986" s="78"/>
    </row>
    <row r="987" spans="1:4" ht="15.75" customHeight="1" x14ac:dyDescent="0.25">
      <c r="A987" s="105"/>
      <c r="B987" s="145"/>
      <c r="C987" s="77"/>
      <c r="D987" s="78"/>
    </row>
    <row r="988" spans="1:4" ht="15.75" customHeight="1" x14ac:dyDescent="0.25">
      <c r="A988" s="105"/>
      <c r="B988" s="145"/>
      <c r="C988" s="77"/>
      <c r="D988" s="78"/>
    </row>
    <row r="989" spans="1:4" ht="15.75" customHeight="1" x14ac:dyDescent="0.25">
      <c r="A989" s="105"/>
      <c r="B989" s="145"/>
      <c r="C989" s="77"/>
      <c r="D989" s="78"/>
    </row>
    <row r="990" spans="1:4" ht="15.75" customHeight="1" x14ac:dyDescent="0.25">
      <c r="A990" s="105"/>
      <c r="B990" s="145"/>
      <c r="C990" s="77"/>
      <c r="D990" s="78"/>
    </row>
    <row r="991" spans="1:4" ht="15.75" customHeight="1" x14ac:dyDescent="0.25">
      <c r="A991" s="105"/>
      <c r="B991" s="145"/>
      <c r="C991" s="77"/>
      <c r="D991" s="78"/>
    </row>
    <row r="992" spans="1:4" ht="15.75" customHeight="1" x14ac:dyDescent="0.25">
      <c r="A992" s="105"/>
      <c r="B992" s="145"/>
      <c r="C992" s="77"/>
      <c r="D992" s="78"/>
    </row>
    <row r="993" spans="1:4" ht="15.75" customHeight="1" x14ac:dyDescent="0.25">
      <c r="A993" s="105"/>
      <c r="B993" s="145"/>
      <c r="C993" s="77"/>
      <c r="D993" s="78"/>
    </row>
    <row r="994" spans="1:4" ht="15.75" customHeight="1" x14ac:dyDescent="0.25">
      <c r="A994" s="105"/>
      <c r="B994" s="145"/>
      <c r="C994" s="77"/>
      <c r="D994" s="78"/>
    </row>
    <row r="995" spans="1:4" ht="15.75" customHeight="1" x14ac:dyDescent="0.25">
      <c r="A995" s="105"/>
      <c r="B995" s="145"/>
      <c r="C995" s="77"/>
      <c r="D995" s="78"/>
    </row>
    <row r="996" spans="1:4" ht="15.75" customHeight="1" x14ac:dyDescent="0.25">
      <c r="A996" s="105"/>
      <c r="B996" s="145"/>
      <c r="C996" s="77"/>
      <c r="D996" s="78"/>
    </row>
    <row r="997" spans="1:4" ht="15.75" customHeight="1" x14ac:dyDescent="0.25">
      <c r="A997" s="105"/>
      <c r="B997" s="145"/>
      <c r="C997" s="77"/>
      <c r="D997" s="78"/>
    </row>
    <row r="998" spans="1:4" ht="15.75" customHeight="1" x14ac:dyDescent="0.25">
      <c r="A998" s="105"/>
      <c r="B998" s="145"/>
      <c r="C998" s="77"/>
      <c r="D998" s="78"/>
    </row>
    <row r="999" spans="1:4" ht="15.75" customHeight="1" x14ac:dyDescent="0.25">
      <c r="A999" s="105"/>
      <c r="B999" s="145"/>
      <c r="C999" s="77"/>
      <c r="D999" s="78"/>
    </row>
    <row r="1000" spans="1:4" ht="15.75" customHeight="1" x14ac:dyDescent="0.25">
      <c r="A1000" s="105"/>
      <c r="B1000" s="145"/>
      <c r="C1000" s="77"/>
      <c r="D1000" s="78"/>
    </row>
    <row r="1001" spans="1:4" ht="15.75" customHeight="1" x14ac:dyDescent="0.25">
      <c r="A1001" s="105"/>
      <c r="B1001" s="145"/>
      <c r="C1001" s="77"/>
      <c r="D1001" s="78"/>
    </row>
    <row r="1002" spans="1:4" ht="15" customHeight="1" x14ac:dyDescent="0.25">
      <c r="B1002" s="145"/>
    </row>
  </sheetData>
  <mergeCells count="2">
    <mergeCell ref="A1:AC1"/>
    <mergeCell ref="A100:AC100"/>
  </mergeCells>
  <conditionalFormatting sqref="A3:A9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25" right="0.25" top="0.75" bottom="0.75" header="0.3" footer="0.3"/>
  <pageSetup scale="53" fitToHeight="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AC1002"/>
  <sheetViews>
    <sheetView tabSelected="1" topLeftCell="A98" workbookViewId="0">
      <selection activeCell="J106" sqref="J106"/>
    </sheetView>
  </sheetViews>
  <sheetFormatPr baseColWidth="10" defaultColWidth="14.42578125" defaultRowHeight="15" customHeight="1" x14ac:dyDescent="0.25"/>
  <cols>
    <col min="1" max="1" width="7.5703125" customWidth="1"/>
    <col min="2" max="2" width="8.28515625" style="134" customWidth="1"/>
    <col min="3" max="3" width="7.42578125" customWidth="1"/>
    <col min="4" max="7" width="6.7109375" customWidth="1"/>
    <col min="8" max="8" width="9" customWidth="1"/>
    <col min="9" max="9" width="10" customWidth="1"/>
    <col min="10" max="10" width="8.140625" customWidth="1"/>
    <col min="11" max="11" width="9.140625" customWidth="1"/>
    <col min="12" max="12" width="9" customWidth="1"/>
    <col min="13" max="13" width="10" customWidth="1"/>
    <col min="14" max="14" width="8" customWidth="1"/>
    <col min="15" max="15" width="8.7109375" customWidth="1"/>
    <col min="16" max="16" width="9.7109375" customWidth="1"/>
    <col min="17" max="17" width="8.42578125" customWidth="1"/>
    <col min="18" max="18" width="9.42578125" customWidth="1"/>
    <col min="19" max="19" width="6.7109375" customWidth="1"/>
    <col min="20" max="20" width="8.5703125" customWidth="1"/>
    <col min="21" max="21" width="9.5703125" customWidth="1"/>
    <col min="22" max="22" width="10.42578125" customWidth="1"/>
    <col min="23" max="23" width="11.42578125" customWidth="1"/>
    <col min="24" max="24" width="9.140625" customWidth="1"/>
    <col min="25" max="25" width="10.140625" customWidth="1"/>
    <col min="26" max="26" width="8.85546875" customWidth="1"/>
    <col min="27" max="27" width="9.85546875" customWidth="1"/>
    <col min="28" max="28" width="8.28515625" customWidth="1"/>
    <col min="29" max="29" width="9.28515625" customWidth="1"/>
  </cols>
  <sheetData>
    <row r="1" spans="1:29" s="134" customFormat="1" ht="30" customHeight="1" thickBot="1" x14ac:dyDescent="0.3">
      <c r="A1" s="208" t="s">
        <v>63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</row>
    <row r="2" spans="1:29" ht="29.25" customHeight="1" x14ac:dyDescent="0.25">
      <c r="A2" s="188" t="s">
        <v>48</v>
      </c>
      <c r="B2" s="153" t="s">
        <v>50</v>
      </c>
      <c r="C2" s="55" t="s">
        <v>0</v>
      </c>
      <c r="D2" s="80" t="s">
        <v>6</v>
      </c>
      <c r="E2" s="106" t="s">
        <v>23</v>
      </c>
      <c r="F2" s="107" t="s">
        <v>24</v>
      </c>
      <c r="G2" s="107" t="s">
        <v>25</v>
      </c>
      <c r="H2" s="107" t="s">
        <v>26</v>
      </c>
      <c r="I2" s="107" t="s">
        <v>27</v>
      </c>
      <c r="J2" s="107" t="s">
        <v>28</v>
      </c>
      <c r="K2" s="107" t="s">
        <v>29</v>
      </c>
      <c r="L2" s="107" t="s">
        <v>30</v>
      </c>
      <c r="M2" s="107" t="s">
        <v>31</v>
      </c>
      <c r="N2" s="107" t="s">
        <v>32</v>
      </c>
      <c r="O2" s="107" t="s">
        <v>33</v>
      </c>
      <c r="P2" s="107" t="s">
        <v>34</v>
      </c>
      <c r="Q2" s="107" t="s">
        <v>35</v>
      </c>
      <c r="R2" s="107" t="s">
        <v>36</v>
      </c>
      <c r="S2" s="107" t="s">
        <v>37</v>
      </c>
      <c r="T2" s="107" t="s">
        <v>38</v>
      </c>
      <c r="U2" s="107" t="s">
        <v>39</v>
      </c>
      <c r="V2" s="107" t="s">
        <v>40</v>
      </c>
      <c r="W2" s="107" t="s">
        <v>41</v>
      </c>
      <c r="X2" s="107" t="s">
        <v>42</v>
      </c>
      <c r="Y2" s="107" t="s">
        <v>43</v>
      </c>
      <c r="Z2" s="107" t="s">
        <v>44</v>
      </c>
      <c r="AA2" s="107" t="s">
        <v>45</v>
      </c>
      <c r="AB2" s="107" t="s">
        <v>46</v>
      </c>
      <c r="AC2" s="107" t="s">
        <v>47</v>
      </c>
    </row>
    <row r="3" spans="1:29" x14ac:dyDescent="0.25">
      <c r="A3" s="189">
        <f t="shared" ref="A3:A98" si="0">AVERAGE(E3:AD3)</f>
        <v>0.48820819073047844</v>
      </c>
      <c r="B3" s="144">
        <v>1</v>
      </c>
      <c r="C3" s="60">
        <v>1</v>
      </c>
      <c r="D3" s="81">
        <v>0</v>
      </c>
      <c r="E3" s="108">
        <v>0</v>
      </c>
      <c r="F3" s="109">
        <v>0.65310872663302788</v>
      </c>
      <c r="G3" s="109">
        <v>0</v>
      </c>
      <c r="H3" s="109">
        <v>0.45132577532090318</v>
      </c>
      <c r="I3" s="109">
        <v>0.47180999391006118</v>
      </c>
      <c r="J3" s="109">
        <v>0.61061204610639108</v>
      </c>
      <c r="K3" s="109">
        <v>0.57483037408687965</v>
      </c>
      <c r="L3" s="109">
        <v>0.31821816781684092</v>
      </c>
      <c r="M3" s="109">
        <v>0.41066971879123149</v>
      </c>
      <c r="N3" s="109">
        <v>0.4834829333821824</v>
      </c>
      <c r="O3" s="109">
        <v>0.61260386317038962</v>
      </c>
      <c r="P3" s="109">
        <v>0.61996132678863602</v>
      </c>
      <c r="Q3" s="109">
        <v>0.70591060214259327</v>
      </c>
      <c r="R3" s="109">
        <v>0.6343314072258216</v>
      </c>
      <c r="S3" s="109">
        <v>0.54768307630389845</v>
      </c>
      <c r="T3" s="109">
        <v>0.22717001196331249</v>
      </c>
      <c r="U3" s="109">
        <v>0.30501545517997802</v>
      </c>
      <c r="V3" s="109">
        <v>0.48226995223484009</v>
      </c>
      <c r="W3" s="109">
        <v>0.45502924748207763</v>
      </c>
      <c r="X3" s="109">
        <v>0.59943473792394664</v>
      </c>
      <c r="Y3" s="109">
        <v>0.49808306709265182</v>
      </c>
      <c r="Z3" s="109">
        <v>0.60672958993227744</v>
      </c>
      <c r="AA3" s="109">
        <v>0.59090518648319001</v>
      </c>
      <c r="AB3" s="109">
        <v>0.70214333063268763</v>
      </c>
      <c r="AC3" s="109">
        <v>0.64387617765814265</v>
      </c>
    </row>
    <row r="4" spans="1:29" x14ac:dyDescent="0.25">
      <c r="A4" s="190">
        <f t="shared" si="0"/>
        <v>0.50195997383935431</v>
      </c>
      <c r="B4" s="142">
        <v>2</v>
      </c>
      <c r="C4" s="64">
        <v>1</v>
      </c>
      <c r="D4" s="85">
        <v>1</v>
      </c>
      <c r="E4" s="110">
        <v>0</v>
      </c>
      <c r="F4" s="111">
        <v>0.67683925126440381</v>
      </c>
      <c r="G4" s="111">
        <v>0</v>
      </c>
      <c r="H4" s="111">
        <v>0.46864001443913011</v>
      </c>
      <c r="I4" s="111">
        <v>0.51421886249100068</v>
      </c>
      <c r="J4" s="111">
        <v>0.60979422825030627</v>
      </c>
      <c r="K4" s="111">
        <v>0.57754862395227358</v>
      </c>
      <c r="L4" s="111">
        <v>0.36828437878700437</v>
      </c>
      <c r="M4" s="111">
        <v>0.50973335514477347</v>
      </c>
      <c r="N4" s="111">
        <v>0.47647267986251041</v>
      </c>
      <c r="O4" s="111">
        <v>0.60374817641117717</v>
      </c>
      <c r="P4" s="111">
        <v>0.62696170747018209</v>
      </c>
      <c r="Q4" s="111">
        <v>0.69301255970281261</v>
      </c>
      <c r="R4" s="111">
        <v>0.62413480633157881</v>
      </c>
      <c r="S4" s="111">
        <v>0.6290865503029508</v>
      </c>
      <c r="T4" s="111">
        <v>0.2169107856191744</v>
      </c>
      <c r="U4" s="111">
        <v>0.33420789009206697</v>
      </c>
      <c r="V4" s="111">
        <v>0.52984411119672814</v>
      </c>
      <c r="W4" s="111">
        <v>0.48536534878907062</v>
      </c>
      <c r="X4" s="111">
        <v>0.60348880366200675</v>
      </c>
      <c r="Y4" s="111">
        <v>0.4672297297297297</v>
      </c>
      <c r="Z4" s="111">
        <v>0.61103335453967089</v>
      </c>
      <c r="AA4" s="111">
        <v>0.60832363734001615</v>
      </c>
      <c r="AB4" s="111">
        <v>0.6768693274598413</v>
      </c>
      <c r="AC4" s="191">
        <v>0.63725116314545038</v>
      </c>
    </row>
    <row r="5" spans="1:29" x14ac:dyDescent="0.25">
      <c r="A5" s="189">
        <f t="shared" si="0"/>
        <v>0.50358128953941195</v>
      </c>
      <c r="B5" s="144">
        <v>3</v>
      </c>
      <c r="C5" s="67">
        <v>1</v>
      </c>
      <c r="D5" s="89">
        <v>2</v>
      </c>
      <c r="E5" s="112">
        <v>0</v>
      </c>
      <c r="F5" s="113">
        <v>0.67411027269564128</v>
      </c>
      <c r="G5" s="113">
        <v>0</v>
      </c>
      <c r="H5" s="113">
        <v>0.4695543000627746</v>
      </c>
      <c r="I5" s="113">
        <v>0.51317572654720678</v>
      </c>
      <c r="J5" s="113">
        <v>0.60943725969940576</v>
      </c>
      <c r="K5" s="113">
        <v>0.57869625888763376</v>
      </c>
      <c r="L5" s="113">
        <v>0.38071208298289883</v>
      </c>
      <c r="M5" s="113">
        <v>0.52300093523497782</v>
      </c>
      <c r="N5" s="113">
        <v>0.48803097864351092</v>
      </c>
      <c r="O5" s="113">
        <v>0.60766661004473121</v>
      </c>
      <c r="P5" s="113">
        <v>0.62817298652460063</v>
      </c>
      <c r="Q5" s="113">
        <v>0.69011450048072709</v>
      </c>
      <c r="R5" s="113">
        <v>0.62459839550587726</v>
      </c>
      <c r="S5" s="113">
        <v>0.61355470608501628</v>
      </c>
      <c r="T5" s="113">
        <v>0.2547568710359408</v>
      </c>
      <c r="U5" s="113">
        <v>0.31969534225173318</v>
      </c>
      <c r="V5" s="113">
        <v>0.54779697495067847</v>
      </c>
      <c r="W5" s="113">
        <v>0.49524940617577201</v>
      </c>
      <c r="X5" s="113">
        <v>0.6025310234672564</v>
      </c>
      <c r="Y5" s="113">
        <v>0.45836200963523738</v>
      </c>
      <c r="Z5" s="113">
        <v>0.59944422389837237</v>
      </c>
      <c r="AA5" s="113">
        <v>0.60670836111962212</v>
      </c>
      <c r="AB5" s="113">
        <v>0.67427416941035623</v>
      </c>
      <c r="AC5" s="113">
        <v>0.62988884314532723</v>
      </c>
    </row>
    <row r="6" spans="1:29" x14ac:dyDescent="0.25">
      <c r="A6" s="190">
        <f t="shared" si="0"/>
        <v>0.48639569484325407</v>
      </c>
      <c r="B6" s="142">
        <v>4</v>
      </c>
      <c r="C6" s="64">
        <v>1</v>
      </c>
      <c r="D6" s="85">
        <v>3</v>
      </c>
      <c r="E6" s="110">
        <v>0</v>
      </c>
      <c r="F6" s="111">
        <v>0.66800855965070127</v>
      </c>
      <c r="G6" s="111">
        <v>0</v>
      </c>
      <c r="H6" s="111">
        <v>0.4805246247964437</v>
      </c>
      <c r="I6" s="111">
        <v>0.49577278334386371</v>
      </c>
      <c r="J6" s="111">
        <v>0.56610096670247045</v>
      </c>
      <c r="K6" s="111">
        <v>0.53615317094579773</v>
      </c>
      <c r="L6" s="111">
        <v>0.37800571716832021</v>
      </c>
      <c r="M6" s="111">
        <v>0.51749102281941384</v>
      </c>
      <c r="N6" s="111">
        <v>0.49393358876117499</v>
      </c>
      <c r="O6" s="111">
        <v>0.60756556045486199</v>
      </c>
      <c r="P6" s="111">
        <v>0.61084960259279264</v>
      </c>
      <c r="Q6" s="111">
        <v>0.66734148938026849</v>
      </c>
      <c r="R6" s="111">
        <v>0.62189914020536374</v>
      </c>
      <c r="S6" s="111">
        <v>0.61908856405846946</v>
      </c>
      <c r="T6" s="111">
        <v>0.22651072124756341</v>
      </c>
      <c r="U6" s="111">
        <v>0.300488174795014</v>
      </c>
      <c r="V6" s="111">
        <v>0.52213784209772174</v>
      </c>
      <c r="W6" s="111">
        <v>0.47556016266645401</v>
      </c>
      <c r="X6" s="111">
        <v>0.56467498358502954</v>
      </c>
      <c r="Y6" s="111">
        <v>0.39896818572656928</v>
      </c>
      <c r="Z6" s="111">
        <v>0.57340020631024802</v>
      </c>
      <c r="AA6" s="111">
        <v>0.57365757898834013</v>
      </c>
      <c r="AB6" s="111">
        <v>0.65202643633947621</v>
      </c>
      <c r="AC6" s="191">
        <v>0.60973328844499319</v>
      </c>
    </row>
    <row r="7" spans="1:29" x14ac:dyDescent="0.25">
      <c r="A7" s="189">
        <f t="shared" si="0"/>
        <v>0.4644655945510438</v>
      </c>
      <c r="B7" s="144">
        <v>5</v>
      </c>
      <c r="C7" s="67">
        <v>1</v>
      </c>
      <c r="D7" s="89">
        <v>4</v>
      </c>
      <c r="E7" s="112">
        <v>0</v>
      </c>
      <c r="F7" s="113">
        <v>0.6447537300163263</v>
      </c>
      <c r="G7" s="113">
        <v>0</v>
      </c>
      <c r="H7" s="113">
        <v>0.29459490343960693</v>
      </c>
      <c r="I7" s="113">
        <v>0.44529189535961222</v>
      </c>
      <c r="J7" s="113">
        <v>0.44326593332458819</v>
      </c>
      <c r="K7" s="113">
        <v>0.41867152977484751</v>
      </c>
      <c r="L7" s="113">
        <v>0.37012251065896701</v>
      </c>
      <c r="M7" s="113">
        <v>0.3956457741416492</v>
      </c>
      <c r="N7" s="113">
        <v>0.39384905068256709</v>
      </c>
      <c r="O7" s="113">
        <v>0.58712019360043033</v>
      </c>
      <c r="P7" s="113">
        <v>0.57646947825266537</v>
      </c>
      <c r="Q7" s="113">
        <v>0.70778735489014</v>
      </c>
      <c r="R7" s="113">
        <v>0.60567522454494882</v>
      </c>
      <c r="S7" s="113">
        <v>0.54684686549247685</v>
      </c>
      <c r="T7" s="113">
        <v>0.28012509148978643</v>
      </c>
      <c r="U7" s="113">
        <v>0.32103698650163248</v>
      </c>
      <c r="V7" s="113">
        <v>0.53834084460023368</v>
      </c>
      <c r="W7" s="113">
        <v>0.49061735110144128</v>
      </c>
      <c r="X7" s="113">
        <v>0.58428184281842821</v>
      </c>
      <c r="Y7" s="113">
        <v>0.44412489728841409</v>
      </c>
      <c r="Z7" s="113">
        <v>0.59481806743188759</v>
      </c>
      <c r="AA7" s="113">
        <v>0.6080882352941176</v>
      </c>
      <c r="AB7" s="113">
        <v>0.68642979452054798</v>
      </c>
      <c r="AC7" s="113">
        <v>0.63368230855077856</v>
      </c>
    </row>
    <row r="8" spans="1:29" x14ac:dyDescent="0.25">
      <c r="A8" s="190">
        <f t="shared" si="0"/>
        <v>0.3875158193021227</v>
      </c>
      <c r="B8" s="142">
        <v>6</v>
      </c>
      <c r="C8" s="64">
        <v>2</v>
      </c>
      <c r="D8" s="85">
        <v>0</v>
      </c>
      <c r="E8" s="110">
        <v>0</v>
      </c>
      <c r="F8" s="111">
        <v>0.57912599745653592</v>
      </c>
      <c r="G8" s="111">
        <v>0</v>
      </c>
      <c r="H8" s="111">
        <v>0.33615849136561082</v>
      </c>
      <c r="I8" s="111">
        <v>8.5828877005347595E-2</v>
      </c>
      <c r="J8" s="111">
        <v>0.46622774155494268</v>
      </c>
      <c r="K8" s="111">
        <v>0.47511624694995619</v>
      </c>
      <c r="L8" s="111">
        <v>0.28127748627581811</v>
      </c>
      <c r="M8" s="111">
        <v>0.49667220137018803</v>
      </c>
      <c r="N8" s="111">
        <v>0.40398740818467999</v>
      </c>
      <c r="O8" s="111">
        <v>0.21609951680888251</v>
      </c>
      <c r="P8" s="111">
        <v>0.42957042957042962</v>
      </c>
      <c r="Q8" s="111">
        <v>0.63174957371113405</v>
      </c>
      <c r="R8" s="111">
        <v>0.42523438741458758</v>
      </c>
      <c r="S8" s="111">
        <v>0.52395097742756014</v>
      </c>
      <c r="T8" s="111">
        <v>0.23890697822894719</v>
      </c>
      <c r="U8" s="111">
        <v>0.20132807237032049</v>
      </c>
      <c r="V8" s="111">
        <v>0.45397004449457917</v>
      </c>
      <c r="W8" s="111">
        <v>0.32939351070141021</v>
      </c>
      <c r="X8" s="111">
        <v>0.53697803119235277</v>
      </c>
      <c r="Y8" s="111">
        <v>0.44</v>
      </c>
      <c r="Z8" s="111">
        <v>0.52719415290860927</v>
      </c>
      <c r="AA8" s="111">
        <v>0.46764731482287408</v>
      </c>
      <c r="AB8" s="111">
        <v>0.5527905084164989</v>
      </c>
      <c r="AC8" s="191">
        <v>0.58868753432180121</v>
      </c>
    </row>
    <row r="9" spans="1:29" x14ac:dyDescent="0.25">
      <c r="A9" s="189">
        <f t="shared" si="0"/>
        <v>0.37710197452584004</v>
      </c>
      <c r="B9" s="144">
        <v>7</v>
      </c>
      <c r="C9" s="67">
        <v>3</v>
      </c>
      <c r="D9" s="89">
        <v>0</v>
      </c>
      <c r="E9" s="112">
        <v>0</v>
      </c>
      <c r="F9" s="113">
        <v>0.56035355071924864</v>
      </c>
      <c r="G9" s="113">
        <v>0</v>
      </c>
      <c r="H9" s="113">
        <v>0.34203257453090768</v>
      </c>
      <c r="I9" s="113">
        <v>0.28865833362841259</v>
      </c>
      <c r="J9" s="113">
        <v>0.5271562504179429</v>
      </c>
      <c r="K9" s="113">
        <v>0.258302316337224</v>
      </c>
      <c r="L9" s="113">
        <v>0.44855843200214057</v>
      </c>
      <c r="M9" s="113">
        <v>0.51452738071792103</v>
      </c>
      <c r="N9" s="113">
        <v>0.51565361082577832</v>
      </c>
      <c r="O9" s="113">
        <v>0</v>
      </c>
      <c r="P9" s="113">
        <v>0</v>
      </c>
      <c r="Q9" s="113">
        <v>0.52229204736224388</v>
      </c>
      <c r="R9" s="113">
        <v>0.48099925242960379</v>
      </c>
      <c r="S9" s="113">
        <v>0.55805714954912755</v>
      </c>
      <c r="T9" s="113">
        <v>0.11893428063943159</v>
      </c>
      <c r="U9" s="113">
        <v>0.27500528206211711</v>
      </c>
      <c r="V9" s="113">
        <v>0.47995621836092489</v>
      </c>
      <c r="W9" s="113">
        <v>0.47454630544433468</v>
      </c>
      <c r="X9" s="113">
        <v>0.61083365347675755</v>
      </c>
      <c r="Y9" s="113">
        <v>0.56905775739709574</v>
      </c>
      <c r="Z9" s="113">
        <v>0.42009796176331182</v>
      </c>
      <c r="AA9" s="113">
        <v>0.4683768444948922</v>
      </c>
      <c r="AB9" s="113">
        <v>0.4684684684684684</v>
      </c>
      <c r="AC9" s="113">
        <v>0.52568169251811525</v>
      </c>
    </row>
    <row r="10" spans="1:29" x14ac:dyDescent="0.25">
      <c r="A10" s="190">
        <f t="shared" si="0"/>
        <v>0.35318635218153782</v>
      </c>
      <c r="B10" s="142">
        <v>8</v>
      </c>
      <c r="C10" s="64">
        <v>3</v>
      </c>
      <c r="D10" s="85">
        <v>1</v>
      </c>
      <c r="E10" s="110">
        <v>0</v>
      </c>
      <c r="F10" s="111">
        <v>0.59259727774123372</v>
      </c>
      <c r="G10" s="111">
        <v>0</v>
      </c>
      <c r="H10" s="111">
        <v>0.23229827011926499</v>
      </c>
      <c r="I10" s="111">
        <v>0.19149109249166191</v>
      </c>
      <c r="J10" s="111">
        <v>0.40637324499132349</v>
      </c>
      <c r="K10" s="111">
        <v>0.42586679567811653</v>
      </c>
      <c r="L10" s="111">
        <v>0.19094032676530401</v>
      </c>
      <c r="M10" s="111">
        <v>0.5835270080449495</v>
      </c>
      <c r="N10" s="111">
        <v>0.433457985041795</v>
      </c>
      <c r="O10" s="111">
        <v>0</v>
      </c>
      <c r="P10" s="111">
        <v>0</v>
      </c>
      <c r="Q10" s="111">
        <v>0.53828803171493</v>
      </c>
      <c r="R10" s="111">
        <v>0.55390170864893429</v>
      </c>
      <c r="S10" s="111">
        <v>0.53536302255932233</v>
      </c>
      <c r="T10" s="111">
        <v>0.13268265082396211</v>
      </c>
      <c r="U10" s="111">
        <v>0.15037593984962411</v>
      </c>
      <c r="V10" s="111">
        <v>0.4708170024002673</v>
      </c>
      <c r="W10" s="111">
        <v>0.41901540774145057</v>
      </c>
      <c r="X10" s="111">
        <v>0.59777711024331626</v>
      </c>
      <c r="Y10" s="111">
        <v>0.36953807740324601</v>
      </c>
      <c r="Z10" s="111">
        <v>0.44550332345639471</v>
      </c>
      <c r="AA10" s="111">
        <v>0.45311516677155439</v>
      </c>
      <c r="AB10" s="111">
        <v>0.56708554648702336</v>
      </c>
      <c r="AC10" s="191">
        <v>0.53964381556477181</v>
      </c>
    </row>
    <row r="11" spans="1:29" x14ac:dyDescent="0.25">
      <c r="A11" s="189">
        <f t="shared" si="0"/>
        <v>0.31613156716934632</v>
      </c>
      <c r="B11" s="144">
        <v>9</v>
      </c>
      <c r="C11" s="67">
        <v>3</v>
      </c>
      <c r="D11" s="89">
        <v>2</v>
      </c>
      <c r="E11" s="112">
        <v>0</v>
      </c>
      <c r="F11" s="113">
        <v>0.55630601309163619</v>
      </c>
      <c r="G11" s="113">
        <v>0</v>
      </c>
      <c r="H11" s="113">
        <v>0.15672611314515181</v>
      </c>
      <c r="I11" s="113">
        <v>0</v>
      </c>
      <c r="J11" s="113">
        <v>0.42302623896979102</v>
      </c>
      <c r="K11" s="113">
        <v>0.468652653863602</v>
      </c>
      <c r="L11" s="113">
        <v>0.30015709156193898</v>
      </c>
      <c r="M11" s="113">
        <v>0.33825553535319203</v>
      </c>
      <c r="N11" s="113">
        <v>0.43162913369851902</v>
      </c>
      <c r="O11" s="113">
        <v>0</v>
      </c>
      <c r="P11" s="113">
        <v>0</v>
      </c>
      <c r="Q11" s="113">
        <v>0.48922770964534301</v>
      </c>
      <c r="R11" s="113">
        <v>0.4751794715136704</v>
      </c>
      <c r="S11" s="113">
        <v>0.46290361423463811</v>
      </c>
      <c r="T11" s="113">
        <v>0</v>
      </c>
      <c r="U11" s="113">
        <v>0.1131416725765097</v>
      </c>
      <c r="V11" s="113">
        <v>0.36584182435710821</v>
      </c>
      <c r="W11" s="113">
        <v>0.3747313413966033</v>
      </c>
      <c r="X11" s="113">
        <v>0.5867437008505858</v>
      </c>
      <c r="Y11" s="113">
        <v>0.40455740578439958</v>
      </c>
      <c r="Z11" s="113">
        <v>0.37185794190983218</v>
      </c>
      <c r="AA11" s="113">
        <v>0.45436812997682258</v>
      </c>
      <c r="AB11" s="113">
        <v>0.53716153127917832</v>
      </c>
      <c r="AC11" s="113">
        <v>0.59282205602513605</v>
      </c>
    </row>
    <row r="12" spans="1:29" x14ac:dyDescent="0.25">
      <c r="A12" s="190">
        <f t="shared" si="0"/>
        <v>0.38818855838431887</v>
      </c>
      <c r="B12" s="142">
        <v>10</v>
      </c>
      <c r="C12" s="64">
        <v>3</v>
      </c>
      <c r="D12" s="85">
        <v>3</v>
      </c>
      <c r="E12" s="110">
        <v>0</v>
      </c>
      <c r="F12" s="111">
        <v>0.5644856642844478</v>
      </c>
      <c r="G12" s="111">
        <v>0</v>
      </c>
      <c r="H12" s="111">
        <v>0.34720722489447342</v>
      </c>
      <c r="I12" s="111">
        <v>0.42793273722140662</v>
      </c>
      <c r="J12" s="111">
        <v>0.45720368167303238</v>
      </c>
      <c r="K12" s="111">
        <v>0.4036159447118351</v>
      </c>
      <c r="L12" s="111">
        <v>0.47462272011850748</v>
      </c>
      <c r="M12" s="111">
        <v>0.52350901131388927</v>
      </c>
      <c r="N12" s="111">
        <v>0.4105888054276714</v>
      </c>
      <c r="O12" s="111">
        <v>0</v>
      </c>
      <c r="P12" s="111">
        <v>0</v>
      </c>
      <c r="Q12" s="111">
        <v>0.50434887654022709</v>
      </c>
      <c r="R12" s="111">
        <v>0.48356917869399663</v>
      </c>
      <c r="S12" s="111">
        <v>0.50085668299267938</v>
      </c>
      <c r="T12" s="111">
        <v>0.1725602898912908</v>
      </c>
      <c r="U12" s="111">
        <v>0.29352032800705058</v>
      </c>
      <c r="V12" s="111">
        <v>0.53028907312365658</v>
      </c>
      <c r="W12" s="111">
        <v>0.45741581407954468</v>
      </c>
      <c r="X12" s="111">
        <v>0.63831398283695107</v>
      </c>
      <c r="Y12" s="111">
        <v>0.58725299192875036</v>
      </c>
      <c r="Z12" s="111">
        <v>0.42172349929186181</v>
      </c>
      <c r="AA12" s="111">
        <v>0.47904588371707801</v>
      </c>
      <c r="AB12" s="111">
        <v>0.49987960510474361</v>
      </c>
      <c r="AC12" s="191">
        <v>0.52677196375487989</v>
      </c>
    </row>
    <row r="13" spans="1:29" x14ac:dyDescent="0.25">
      <c r="A13" s="189">
        <f t="shared" si="0"/>
        <v>0.36147530530880134</v>
      </c>
      <c r="B13" s="144">
        <v>11</v>
      </c>
      <c r="C13" s="67">
        <v>3</v>
      </c>
      <c r="D13" s="89">
        <v>4</v>
      </c>
      <c r="E13" s="112">
        <v>0.35084594835262689</v>
      </c>
      <c r="F13" s="113">
        <v>0.54473592184056352</v>
      </c>
      <c r="G13" s="113">
        <v>0</v>
      </c>
      <c r="H13" s="113">
        <v>0.2005770463774311</v>
      </c>
      <c r="I13" s="113">
        <v>0.3437149746968719</v>
      </c>
      <c r="J13" s="113">
        <v>0.25824708926261319</v>
      </c>
      <c r="K13" s="113">
        <v>0.34227610744818981</v>
      </c>
      <c r="L13" s="113">
        <v>0.53120802997101868</v>
      </c>
      <c r="M13" s="113">
        <v>0.62761286191282073</v>
      </c>
      <c r="N13" s="113">
        <v>0.36633472534532602</v>
      </c>
      <c r="O13" s="113">
        <v>1.4331603657029899E-2</v>
      </c>
      <c r="P13" s="113">
        <v>0</v>
      </c>
      <c r="Q13" s="113">
        <v>0.56095879750072264</v>
      </c>
      <c r="R13" s="113">
        <v>0.53199289296718622</v>
      </c>
      <c r="S13" s="113">
        <v>0.51936974292145488</v>
      </c>
      <c r="T13" s="113">
        <v>0.26804550155118922</v>
      </c>
      <c r="U13" s="113">
        <v>0.36891853444188027</v>
      </c>
      <c r="V13" s="113">
        <v>0.50938765855533552</v>
      </c>
      <c r="W13" s="113">
        <v>0.48126096981794397</v>
      </c>
      <c r="X13" s="113">
        <v>0</v>
      </c>
      <c r="Y13" s="113">
        <v>0.33420479302832251</v>
      </c>
      <c r="Z13" s="113">
        <v>0.46424558299662888</v>
      </c>
      <c r="AA13" s="113">
        <v>0.35854882284832118</v>
      </c>
      <c r="AB13" s="113">
        <v>0.53015190498008669</v>
      </c>
      <c r="AC13" s="113">
        <v>0.52991312224646936</v>
      </c>
    </row>
    <row r="14" spans="1:29" x14ac:dyDescent="0.25">
      <c r="A14" s="190">
        <f t="shared" si="0"/>
        <v>0.26359852401178929</v>
      </c>
      <c r="B14" s="142">
        <v>12</v>
      </c>
      <c r="C14" s="64">
        <v>4</v>
      </c>
      <c r="D14" s="85">
        <v>0</v>
      </c>
      <c r="E14" s="110">
        <v>0</v>
      </c>
      <c r="F14" s="111">
        <v>0.43684024856855991</v>
      </c>
      <c r="G14" s="111">
        <v>0</v>
      </c>
      <c r="H14" s="111">
        <v>0</v>
      </c>
      <c r="I14" s="111">
        <v>4.1014520082971913E-2</v>
      </c>
      <c r="J14" s="111">
        <v>0.29082328050938833</v>
      </c>
      <c r="K14" s="111">
        <v>0.17305837693649331</v>
      </c>
      <c r="L14" s="111">
        <v>0.30524473338751013</v>
      </c>
      <c r="M14" s="111">
        <v>0.35579296371339098</v>
      </c>
      <c r="N14" s="111">
        <v>0.16384136245367811</v>
      </c>
      <c r="O14" s="111">
        <v>0.38405916187345929</v>
      </c>
      <c r="P14" s="111">
        <v>0.29042750929368027</v>
      </c>
      <c r="Q14" s="111">
        <v>0.47480445861608478</v>
      </c>
      <c r="R14" s="111">
        <v>0.40602565611392261</v>
      </c>
      <c r="S14" s="111">
        <v>0.21516234658934691</v>
      </c>
      <c r="T14" s="111">
        <v>0.19173621005495631</v>
      </c>
      <c r="U14" s="111">
        <v>1.458410579656408E-2</v>
      </c>
      <c r="V14" s="111">
        <v>0.1179574883948204</v>
      </c>
      <c r="W14" s="111">
        <v>4.884892545118296E-2</v>
      </c>
      <c r="X14" s="111">
        <v>0.62336462982915186</v>
      </c>
      <c r="Y14" s="111">
        <v>0.52512562814070363</v>
      </c>
      <c r="Z14" s="111">
        <v>0.32293404515626739</v>
      </c>
      <c r="AA14" s="111">
        <v>0.32541052045644298</v>
      </c>
      <c r="AB14" s="111">
        <v>0.39195166012583321</v>
      </c>
      <c r="AC14" s="191">
        <v>0.49095526875032391</v>
      </c>
    </row>
    <row r="15" spans="1:29" x14ac:dyDescent="0.25">
      <c r="A15" s="189">
        <f t="shared" si="0"/>
        <v>2.0275539943304541E-2</v>
      </c>
      <c r="B15" s="144">
        <v>13</v>
      </c>
      <c r="C15" s="67">
        <v>5</v>
      </c>
      <c r="D15" s="89">
        <v>0</v>
      </c>
      <c r="E15" s="112">
        <v>0</v>
      </c>
      <c r="F15" s="113">
        <v>0.13554871757075471</v>
      </c>
      <c r="G15" s="113">
        <v>0</v>
      </c>
      <c r="H15" s="113">
        <v>0</v>
      </c>
      <c r="I15" s="113">
        <v>0</v>
      </c>
      <c r="J15" s="113">
        <v>0</v>
      </c>
      <c r="K15" s="113">
        <v>0</v>
      </c>
      <c r="L15" s="113">
        <v>0</v>
      </c>
      <c r="M15" s="113">
        <v>0</v>
      </c>
      <c r="N15" s="113">
        <v>0</v>
      </c>
      <c r="O15" s="113">
        <v>0.1094617792588105</v>
      </c>
      <c r="P15" s="113">
        <v>1.1385816525699409E-2</v>
      </c>
      <c r="Q15" s="113">
        <v>0</v>
      </c>
      <c r="R15" s="113">
        <v>0</v>
      </c>
      <c r="S15" s="113">
        <v>0</v>
      </c>
      <c r="T15" s="113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0.1419191337403525</v>
      </c>
      <c r="AA15" s="113">
        <v>0.10857305148699641</v>
      </c>
      <c r="AB15" s="113">
        <v>0</v>
      </c>
      <c r="AC15" s="113">
        <v>0</v>
      </c>
    </row>
    <row r="16" spans="1:29" x14ac:dyDescent="0.25">
      <c r="A16" s="190">
        <f t="shared" si="0"/>
        <v>3.1599431613894759E-2</v>
      </c>
      <c r="B16" s="142">
        <v>14</v>
      </c>
      <c r="C16" s="64">
        <v>5</v>
      </c>
      <c r="D16" s="85">
        <v>1</v>
      </c>
      <c r="E16" s="110">
        <v>0</v>
      </c>
      <c r="F16" s="111">
        <v>0.28296649132906948</v>
      </c>
      <c r="G16" s="111">
        <v>0</v>
      </c>
      <c r="H16" s="111">
        <v>0</v>
      </c>
      <c r="I16" s="111">
        <v>0</v>
      </c>
      <c r="J16" s="111">
        <v>0</v>
      </c>
      <c r="K16" s="111">
        <v>0</v>
      </c>
      <c r="L16" s="111">
        <v>0</v>
      </c>
      <c r="M16" s="111">
        <v>0</v>
      </c>
      <c r="N16" s="111">
        <v>0</v>
      </c>
      <c r="O16" s="111">
        <v>5.3961087821132979E-2</v>
      </c>
      <c r="P16" s="111">
        <v>2.2547914317925591E-2</v>
      </c>
      <c r="Q16" s="111">
        <v>0</v>
      </c>
      <c r="R16" s="111">
        <v>0</v>
      </c>
      <c r="S16" s="111">
        <v>0</v>
      </c>
      <c r="T16" s="111">
        <v>0</v>
      </c>
      <c r="U16" s="111">
        <v>0</v>
      </c>
      <c r="V16" s="111">
        <v>0</v>
      </c>
      <c r="W16" s="111">
        <v>0</v>
      </c>
      <c r="X16" s="111">
        <v>0</v>
      </c>
      <c r="Y16" s="111">
        <v>0</v>
      </c>
      <c r="Z16" s="111">
        <v>0.19687016337059329</v>
      </c>
      <c r="AA16" s="111">
        <v>0.23364013350864771</v>
      </c>
      <c r="AB16" s="111">
        <v>0</v>
      </c>
      <c r="AC16" s="191">
        <v>0</v>
      </c>
    </row>
    <row r="17" spans="1:29" x14ac:dyDescent="0.25">
      <c r="A17" s="189">
        <f t="shared" si="0"/>
        <v>0.4782199832888393</v>
      </c>
      <c r="B17" s="144">
        <v>15</v>
      </c>
      <c r="C17" s="67">
        <v>6</v>
      </c>
      <c r="D17" s="89">
        <v>0</v>
      </c>
      <c r="E17" s="112">
        <v>0</v>
      </c>
      <c r="F17" s="113">
        <v>0.64448554654111856</v>
      </c>
      <c r="G17" s="113">
        <v>0</v>
      </c>
      <c r="H17" s="113">
        <v>0.47446164798006762</v>
      </c>
      <c r="I17" s="113">
        <v>0.45627642328109608</v>
      </c>
      <c r="J17" s="113">
        <v>0.51904499590213493</v>
      </c>
      <c r="K17" s="113">
        <v>0.55458910480404233</v>
      </c>
      <c r="L17" s="113">
        <v>0.42981298403765222</v>
      </c>
      <c r="M17" s="113">
        <v>0.54721143000375982</v>
      </c>
      <c r="N17" s="113">
        <v>0.46122016450522291</v>
      </c>
      <c r="O17" s="113">
        <v>0.59083890890375701</v>
      </c>
      <c r="P17" s="113">
        <v>0.54441615633386087</v>
      </c>
      <c r="Q17" s="113">
        <v>0.62804927269498401</v>
      </c>
      <c r="R17" s="113">
        <v>0.58855410463560454</v>
      </c>
      <c r="S17" s="113">
        <v>0.59755126924184176</v>
      </c>
      <c r="T17" s="113">
        <v>0.28380859135968672</v>
      </c>
      <c r="U17" s="113">
        <v>0.36579757928072532</v>
      </c>
      <c r="V17" s="113">
        <v>0.51581467869473208</v>
      </c>
      <c r="W17" s="113">
        <v>0.42097602739726031</v>
      </c>
      <c r="X17" s="113">
        <v>0.59118741745707781</v>
      </c>
      <c r="Y17" s="113">
        <v>0.54367745876603535</v>
      </c>
      <c r="Z17" s="113">
        <v>0.55847786036465275</v>
      </c>
      <c r="AA17" s="113">
        <v>0.50980771400480307</v>
      </c>
      <c r="AB17" s="113">
        <v>0.57046240956275551</v>
      </c>
      <c r="AC17" s="113">
        <v>0.55897783646811094</v>
      </c>
    </row>
    <row r="18" spans="1:29" x14ac:dyDescent="0.25">
      <c r="A18" s="190">
        <f t="shared" si="0"/>
        <v>0.50032497444334834</v>
      </c>
      <c r="B18" s="142">
        <v>16</v>
      </c>
      <c r="C18" s="64">
        <v>6</v>
      </c>
      <c r="D18" s="85">
        <v>1</v>
      </c>
      <c r="E18" s="110">
        <v>0</v>
      </c>
      <c r="F18" s="111">
        <v>0.67142705215660659</v>
      </c>
      <c r="G18" s="111">
        <v>0</v>
      </c>
      <c r="H18" s="111">
        <v>0.50312618018547262</v>
      </c>
      <c r="I18" s="111">
        <v>0.51305719460185772</v>
      </c>
      <c r="J18" s="111">
        <v>0.59582657465702582</v>
      </c>
      <c r="K18" s="111">
        <v>0.5447001850038089</v>
      </c>
      <c r="L18" s="111">
        <v>0.4109864603481625</v>
      </c>
      <c r="M18" s="111">
        <v>0.55689084895259089</v>
      </c>
      <c r="N18" s="111">
        <v>0.47790454764583001</v>
      </c>
      <c r="O18" s="111">
        <v>0.62248331717333028</v>
      </c>
      <c r="P18" s="111">
        <v>0.61026819923371656</v>
      </c>
      <c r="Q18" s="111">
        <v>0.66336756154892984</v>
      </c>
      <c r="R18" s="111">
        <v>0.62139613865406618</v>
      </c>
      <c r="S18" s="111">
        <v>0.65052724375275484</v>
      </c>
      <c r="T18" s="111">
        <v>0.29524674538298518</v>
      </c>
      <c r="U18" s="111">
        <v>0.35360057393955702</v>
      </c>
      <c r="V18" s="111">
        <v>0.49106838797560448</v>
      </c>
      <c r="W18" s="111">
        <v>0.40124563555723319</v>
      </c>
      <c r="X18" s="111">
        <v>0.61183784483875137</v>
      </c>
      <c r="Y18" s="111">
        <v>0.53404791929382089</v>
      </c>
      <c r="Z18" s="111">
        <v>0.58006214951601964</v>
      </c>
      <c r="AA18" s="111">
        <v>0.59040338788400804</v>
      </c>
      <c r="AB18" s="111">
        <v>0.60851540151735006</v>
      </c>
      <c r="AC18" s="191">
        <v>0.60013481126423018</v>
      </c>
    </row>
    <row r="19" spans="1:29" x14ac:dyDescent="0.25">
      <c r="A19" s="189">
        <f t="shared" si="0"/>
        <v>0.50078591571632236</v>
      </c>
      <c r="B19" s="144">
        <v>17</v>
      </c>
      <c r="C19" s="67">
        <v>6</v>
      </c>
      <c r="D19" s="89">
        <v>2</v>
      </c>
      <c r="E19" s="112">
        <v>0</v>
      </c>
      <c r="F19" s="113">
        <v>0.68095163343972931</v>
      </c>
      <c r="G19" s="113">
        <v>0</v>
      </c>
      <c r="H19" s="113">
        <v>0.57626142069306119</v>
      </c>
      <c r="I19" s="113">
        <v>0.53142857142857147</v>
      </c>
      <c r="J19" s="113">
        <v>0.46037380469429151</v>
      </c>
      <c r="K19" s="113">
        <v>0.47903029505608369</v>
      </c>
      <c r="L19" s="113">
        <v>0.55468442936637641</v>
      </c>
      <c r="M19" s="113">
        <v>0.63921849560403787</v>
      </c>
      <c r="N19" s="113">
        <v>0.32835820895522388</v>
      </c>
      <c r="O19" s="113">
        <v>0.59119322128073348</v>
      </c>
      <c r="P19" s="113">
        <v>0.54739731398882463</v>
      </c>
      <c r="Q19" s="113">
        <v>0.67912815880295563</v>
      </c>
      <c r="R19" s="113">
        <v>0.60646834328212151</v>
      </c>
      <c r="S19" s="113">
        <v>0.70006971070059254</v>
      </c>
      <c r="T19" s="113">
        <v>0.36841511562323748</v>
      </c>
      <c r="U19" s="113">
        <v>0.35831622176591382</v>
      </c>
      <c r="V19" s="113">
        <v>0.53494674481628546</v>
      </c>
      <c r="W19" s="113">
        <v>0.42676137454405838</v>
      </c>
      <c r="X19" s="113">
        <v>0.54306569343065692</v>
      </c>
      <c r="Y19" s="113">
        <v>0.52068032470042513</v>
      </c>
      <c r="Z19" s="113">
        <v>0.62126008828644042</v>
      </c>
      <c r="AA19" s="113">
        <v>0.58679669538414903</v>
      </c>
      <c r="AB19" s="113">
        <v>0.57695820963690336</v>
      </c>
      <c r="AC19" s="113">
        <v>0.60788381742738584</v>
      </c>
    </row>
    <row r="20" spans="1:29" x14ac:dyDescent="0.25">
      <c r="A20" s="190">
        <f t="shared" si="0"/>
        <v>0.4967615548940168</v>
      </c>
      <c r="B20" s="142">
        <v>18</v>
      </c>
      <c r="C20" s="64">
        <v>6</v>
      </c>
      <c r="D20" s="85">
        <v>3</v>
      </c>
      <c r="E20" s="110">
        <v>0</v>
      </c>
      <c r="F20" s="111">
        <v>0.67245538107244252</v>
      </c>
      <c r="G20" s="111">
        <v>0</v>
      </c>
      <c r="H20" s="111">
        <v>0.49985553308292408</v>
      </c>
      <c r="I20" s="111">
        <v>0.51266481609993064</v>
      </c>
      <c r="J20" s="111">
        <v>0.59656091569539527</v>
      </c>
      <c r="K20" s="111">
        <v>0.56186215392595473</v>
      </c>
      <c r="L20" s="111">
        <v>0.41222675830706418</v>
      </c>
      <c r="M20" s="111">
        <v>0.54948888528314133</v>
      </c>
      <c r="N20" s="111">
        <v>0.47957717569786529</v>
      </c>
      <c r="O20" s="111">
        <v>0.6173299031145657</v>
      </c>
      <c r="P20" s="111">
        <v>0.59623566741184097</v>
      </c>
      <c r="Q20" s="111">
        <v>0.66457059477487501</v>
      </c>
      <c r="R20" s="111">
        <v>0.61059907834101379</v>
      </c>
      <c r="S20" s="111">
        <v>0.64437155513475142</v>
      </c>
      <c r="T20" s="111">
        <v>0.28934703820331531</v>
      </c>
      <c r="U20" s="111">
        <v>0.3610447100486941</v>
      </c>
      <c r="V20" s="111">
        <v>0.49066033610295501</v>
      </c>
      <c r="W20" s="111">
        <v>0.36912206998615549</v>
      </c>
      <c r="X20" s="111">
        <v>0.61053440984236829</v>
      </c>
      <c r="Y20" s="111">
        <v>0.51889168765743077</v>
      </c>
      <c r="Z20" s="111">
        <v>0.58158100011617675</v>
      </c>
      <c r="AA20" s="111">
        <v>0.57849777081986187</v>
      </c>
      <c r="AB20" s="111">
        <v>0.60792806170853453</v>
      </c>
      <c r="AC20" s="191">
        <v>0.5936333699231614</v>
      </c>
    </row>
    <row r="21" spans="1:29" x14ac:dyDescent="0.25">
      <c r="A21" s="189">
        <f t="shared" si="0"/>
        <v>0.47658578412889979</v>
      </c>
      <c r="B21" s="144">
        <v>19</v>
      </c>
      <c r="C21" s="67">
        <v>6</v>
      </c>
      <c r="D21" s="89">
        <v>4</v>
      </c>
      <c r="E21" s="112">
        <v>0</v>
      </c>
      <c r="F21" s="113">
        <v>0.62167024325053655</v>
      </c>
      <c r="G21" s="113">
        <v>0</v>
      </c>
      <c r="H21" s="113">
        <v>0.46455387615797172</v>
      </c>
      <c r="I21" s="113">
        <v>0.49613196087206701</v>
      </c>
      <c r="J21" s="113">
        <v>0.46278926660077951</v>
      </c>
      <c r="K21" s="113">
        <v>0.41101285184338682</v>
      </c>
      <c r="L21" s="113">
        <v>0.50454798589196204</v>
      </c>
      <c r="M21" s="113">
        <v>0.55579067954368278</v>
      </c>
      <c r="N21" s="113">
        <v>0.41956858874947128</v>
      </c>
      <c r="O21" s="113">
        <v>0.62174126906050187</v>
      </c>
      <c r="P21" s="113">
        <v>0.57583356552428733</v>
      </c>
      <c r="Q21" s="113">
        <v>0.69098826875222186</v>
      </c>
      <c r="R21" s="113">
        <v>0.61836441893830707</v>
      </c>
      <c r="S21" s="113">
        <v>0.4147631422969954</v>
      </c>
      <c r="T21" s="113">
        <v>0.26725442463319948</v>
      </c>
      <c r="U21" s="113">
        <v>0.297622015055586</v>
      </c>
      <c r="V21" s="113">
        <v>0.53187781540788481</v>
      </c>
      <c r="W21" s="113">
        <v>0.36424116424116421</v>
      </c>
      <c r="X21" s="113">
        <v>0.56322042915410531</v>
      </c>
      <c r="Y21" s="113">
        <v>0.49777949411083222</v>
      </c>
      <c r="Z21" s="113">
        <v>0.63624735573375313</v>
      </c>
      <c r="AA21" s="113">
        <v>0.62337398373983743</v>
      </c>
      <c r="AB21" s="113">
        <v>0.62979598463120301</v>
      </c>
      <c r="AC21" s="113">
        <v>0.6454758190327613</v>
      </c>
    </row>
    <row r="22" spans="1:29" ht="15.75" customHeight="1" x14ac:dyDescent="0.25">
      <c r="A22" s="190">
        <f t="shared" si="0"/>
        <v>0.25670368401827109</v>
      </c>
      <c r="B22" s="142">
        <v>20</v>
      </c>
      <c r="C22" s="64">
        <v>7</v>
      </c>
      <c r="D22" s="85">
        <v>0</v>
      </c>
      <c r="E22" s="110">
        <v>0</v>
      </c>
      <c r="F22" s="111">
        <v>0.51134397056174363</v>
      </c>
      <c r="G22" s="111">
        <v>0</v>
      </c>
      <c r="H22" s="111">
        <v>0.38504424778761059</v>
      </c>
      <c r="I22" s="111">
        <v>0.3200927194183964</v>
      </c>
      <c r="J22" s="111">
        <v>5.2257798676588217E-2</v>
      </c>
      <c r="K22" s="111">
        <v>7.6325725072936321E-2</v>
      </c>
      <c r="L22" s="111">
        <v>0.45604975941790871</v>
      </c>
      <c r="M22" s="111">
        <v>0.51362674383449225</v>
      </c>
      <c r="N22" s="111">
        <v>0.16075938343638421</v>
      </c>
      <c r="O22" s="111">
        <v>0.15414933216553531</v>
      </c>
      <c r="P22" s="111">
        <v>0</v>
      </c>
      <c r="Q22" s="111">
        <v>0.39323866966666038</v>
      </c>
      <c r="R22" s="111">
        <v>0.4063718864645684</v>
      </c>
      <c r="S22" s="111">
        <v>0.40281690140845078</v>
      </c>
      <c r="T22" s="111">
        <v>0</v>
      </c>
      <c r="U22" s="111">
        <v>0</v>
      </c>
      <c r="V22" s="111">
        <v>0.49232432432432438</v>
      </c>
      <c r="W22" s="111">
        <v>0.37784556108524647</v>
      </c>
      <c r="X22" s="111">
        <v>0</v>
      </c>
      <c r="Y22" s="111">
        <v>0</v>
      </c>
      <c r="Z22" s="111">
        <v>0.40581936795329382</v>
      </c>
      <c r="AA22" s="111">
        <v>0.37942734395977251</v>
      </c>
      <c r="AB22" s="111">
        <v>0.4925249468640801</v>
      </c>
      <c r="AC22" s="191">
        <v>0.43757341835878499</v>
      </c>
    </row>
    <row r="23" spans="1:29" ht="15.75" customHeight="1" x14ac:dyDescent="0.25">
      <c r="A23" s="189">
        <f t="shared" si="0"/>
        <v>0.18080505856910586</v>
      </c>
      <c r="B23" s="144">
        <v>21</v>
      </c>
      <c r="C23" s="67">
        <v>7</v>
      </c>
      <c r="D23" s="89">
        <v>1</v>
      </c>
      <c r="E23" s="112">
        <v>0</v>
      </c>
      <c r="F23" s="113">
        <v>0.45407747995782172</v>
      </c>
      <c r="G23" s="113">
        <v>0</v>
      </c>
      <c r="H23" s="113">
        <v>0.22167487684729059</v>
      </c>
      <c r="I23" s="113">
        <v>0.1059842658888005</v>
      </c>
      <c r="J23" s="113">
        <v>4.6310407551251168E-2</v>
      </c>
      <c r="K23" s="113">
        <v>0</v>
      </c>
      <c r="L23" s="113">
        <v>0.38210812592714682</v>
      </c>
      <c r="M23" s="113">
        <v>0.4631141318945684</v>
      </c>
      <c r="N23" s="113">
        <v>0</v>
      </c>
      <c r="O23" s="113">
        <v>0</v>
      </c>
      <c r="P23" s="113">
        <v>0</v>
      </c>
      <c r="Q23" s="113">
        <v>0.18572607784621251</v>
      </c>
      <c r="R23" s="113">
        <v>0.32680529666658592</v>
      </c>
      <c r="S23" s="113">
        <v>0.37125112917795849</v>
      </c>
      <c r="T23" s="113">
        <v>0</v>
      </c>
      <c r="U23" s="113">
        <v>0</v>
      </c>
      <c r="V23" s="113">
        <v>0.3653033401499659</v>
      </c>
      <c r="W23" s="113">
        <v>0.1993575207860922</v>
      </c>
      <c r="X23" s="113">
        <v>0</v>
      </c>
      <c r="Y23" s="113">
        <v>0</v>
      </c>
      <c r="Z23" s="113">
        <v>0.39115395937592001</v>
      </c>
      <c r="AA23" s="113">
        <v>0.3557870407016322</v>
      </c>
      <c r="AB23" s="113">
        <v>0.32890589824403432</v>
      </c>
      <c r="AC23" s="113">
        <v>0.3225669132123663</v>
      </c>
    </row>
    <row r="24" spans="1:29" ht="15.75" customHeight="1" x14ac:dyDescent="0.25">
      <c r="A24" s="190">
        <f t="shared" si="0"/>
        <v>0.10227424428262824</v>
      </c>
      <c r="B24" s="142">
        <v>22</v>
      </c>
      <c r="C24" s="64">
        <v>7</v>
      </c>
      <c r="D24" s="85">
        <v>2</v>
      </c>
      <c r="E24" s="110">
        <v>0</v>
      </c>
      <c r="F24" s="111">
        <v>0.34131252818859259</v>
      </c>
      <c r="G24" s="111">
        <v>0</v>
      </c>
      <c r="H24" s="111">
        <v>8.903407635152448E-2</v>
      </c>
      <c r="I24" s="111">
        <v>0</v>
      </c>
      <c r="J24" s="111">
        <v>9.1190029890065357E-3</v>
      </c>
      <c r="K24" s="111">
        <v>0</v>
      </c>
      <c r="L24" s="111">
        <v>0.23936085558773909</v>
      </c>
      <c r="M24" s="111">
        <v>0.28133020061449487</v>
      </c>
      <c r="N24" s="111">
        <v>0</v>
      </c>
      <c r="O24" s="111">
        <v>0</v>
      </c>
      <c r="P24" s="111">
        <v>0</v>
      </c>
      <c r="Q24" s="111">
        <v>3.1751309118111547E-2</v>
      </c>
      <c r="R24" s="111">
        <v>0.2175921102892662</v>
      </c>
      <c r="S24" s="111">
        <v>0.29400401792613201</v>
      </c>
      <c r="T24" s="111">
        <v>0</v>
      </c>
      <c r="U24" s="111">
        <v>0</v>
      </c>
      <c r="V24" s="111">
        <v>0.12875979541082069</v>
      </c>
      <c r="W24" s="111">
        <v>4.2088373241175023E-2</v>
      </c>
      <c r="X24" s="111">
        <v>0</v>
      </c>
      <c r="Y24" s="111">
        <v>0</v>
      </c>
      <c r="Z24" s="111">
        <v>0.35416466056812712</v>
      </c>
      <c r="AA24" s="111">
        <v>0.28843855113557387</v>
      </c>
      <c r="AB24" s="111">
        <v>8.6264523316886832E-2</v>
      </c>
      <c r="AC24" s="191">
        <v>0.15363610232825531</v>
      </c>
    </row>
    <row r="25" spans="1:29" ht="15.75" customHeight="1" x14ac:dyDescent="0.25">
      <c r="A25" s="189">
        <f t="shared" si="0"/>
        <v>0.1775203724980248</v>
      </c>
      <c r="B25" s="144">
        <v>23</v>
      </c>
      <c r="C25" s="67">
        <v>7</v>
      </c>
      <c r="D25" s="89">
        <v>3</v>
      </c>
      <c r="E25" s="112">
        <v>0</v>
      </c>
      <c r="F25" s="113">
        <v>0.42773996065342962</v>
      </c>
      <c r="G25" s="113">
        <v>0</v>
      </c>
      <c r="H25" s="113">
        <v>0.1533349157370045</v>
      </c>
      <c r="I25" s="113">
        <v>0.15815147625160461</v>
      </c>
      <c r="J25" s="113">
        <v>7.9063402767219088E-3</v>
      </c>
      <c r="K25" s="113">
        <v>2.4568258887466589E-2</v>
      </c>
      <c r="L25" s="113">
        <v>0.34260722347629802</v>
      </c>
      <c r="M25" s="113">
        <v>0.35858098382863429</v>
      </c>
      <c r="N25" s="113">
        <v>4.7174447174447173E-2</v>
      </c>
      <c r="O25" s="113">
        <v>0</v>
      </c>
      <c r="P25" s="113">
        <v>0</v>
      </c>
      <c r="Q25" s="113">
        <v>0.2986759411800598</v>
      </c>
      <c r="R25" s="113">
        <v>0.30423741777573821</v>
      </c>
      <c r="S25" s="113">
        <v>0.37409161692187898</v>
      </c>
      <c r="T25" s="113">
        <v>0</v>
      </c>
      <c r="U25" s="113">
        <v>0</v>
      </c>
      <c r="V25" s="113">
        <v>0.30295782508171892</v>
      </c>
      <c r="W25" s="113">
        <v>0.26233855522270783</v>
      </c>
      <c r="X25" s="113">
        <v>0</v>
      </c>
      <c r="Y25" s="113">
        <v>0</v>
      </c>
      <c r="Z25" s="113">
        <v>0.40806871079834778</v>
      </c>
      <c r="AA25" s="113">
        <v>0.37264853790277519</v>
      </c>
      <c r="AB25" s="113">
        <v>0.33463035019455251</v>
      </c>
      <c r="AC25" s="113">
        <v>0.26029675108723449</v>
      </c>
    </row>
    <row r="26" spans="1:29" ht="15.75" customHeight="1" x14ac:dyDescent="0.25">
      <c r="A26" s="190">
        <f t="shared" si="0"/>
        <v>0.39416448899372258</v>
      </c>
      <c r="B26" s="142">
        <v>24</v>
      </c>
      <c r="C26" s="64">
        <v>8</v>
      </c>
      <c r="D26" s="85">
        <v>0</v>
      </c>
      <c r="E26" s="110">
        <v>0</v>
      </c>
      <c r="F26" s="111">
        <v>0.64783827735097854</v>
      </c>
      <c r="G26" s="111">
        <v>0</v>
      </c>
      <c r="H26" s="111">
        <v>3.7903225806451613E-2</v>
      </c>
      <c r="I26" s="111">
        <v>3.0537959723929281E-2</v>
      </c>
      <c r="J26" s="111">
        <v>0.35265738690287879</v>
      </c>
      <c r="K26" s="111">
        <v>0.38406591463630252</v>
      </c>
      <c r="L26" s="111">
        <v>0.29035901093675698</v>
      </c>
      <c r="M26" s="111">
        <v>7.3017375431005338E-2</v>
      </c>
      <c r="N26" s="111">
        <v>0.34337989054970192</v>
      </c>
      <c r="O26" s="111">
        <v>0.60173032782061098</v>
      </c>
      <c r="P26" s="111">
        <v>0.54258985721319541</v>
      </c>
      <c r="Q26" s="111">
        <v>0.64731972164869622</v>
      </c>
      <c r="R26" s="111">
        <v>0.67199339246597478</v>
      </c>
      <c r="S26" s="111">
        <v>0.66635644485807344</v>
      </c>
      <c r="T26" s="111">
        <v>0.55097006957994321</v>
      </c>
      <c r="U26" s="111">
        <v>0.54437623556341697</v>
      </c>
      <c r="V26" s="111">
        <v>0.1126921974978512</v>
      </c>
      <c r="W26" s="111">
        <v>0.21487603305785119</v>
      </c>
      <c r="X26" s="111">
        <v>0.35696541180966951</v>
      </c>
      <c r="Y26" s="111">
        <v>0.35138026963406799</v>
      </c>
      <c r="Z26" s="111">
        <v>0.59810924369747898</v>
      </c>
      <c r="AA26" s="111">
        <v>0.63403290964627057</v>
      </c>
      <c r="AB26" s="111">
        <v>0.60599625865817286</v>
      </c>
      <c r="AC26" s="191">
        <v>0.5949648103537859</v>
      </c>
    </row>
    <row r="27" spans="1:29" ht="15.75" customHeight="1" x14ac:dyDescent="0.25">
      <c r="A27" s="189">
        <f t="shared" si="0"/>
        <v>0.44173896021688691</v>
      </c>
      <c r="B27" s="144">
        <v>25</v>
      </c>
      <c r="C27" s="67">
        <v>9</v>
      </c>
      <c r="D27" s="89">
        <v>0</v>
      </c>
      <c r="E27" s="112">
        <v>0.1306462821403753</v>
      </c>
      <c r="F27" s="113">
        <v>0.57320675535274102</v>
      </c>
      <c r="G27" s="113">
        <v>0</v>
      </c>
      <c r="H27" s="113">
        <v>0.34890124162294139</v>
      </c>
      <c r="I27" s="113">
        <v>0.2354838709677419</v>
      </c>
      <c r="J27" s="113">
        <v>0.46702955572560972</v>
      </c>
      <c r="K27" s="113">
        <v>0.49385496986274241</v>
      </c>
      <c r="L27" s="113">
        <v>0.46299524330073571</v>
      </c>
      <c r="M27" s="113">
        <v>0.51999215791483078</v>
      </c>
      <c r="N27" s="113">
        <v>0.50188351202549986</v>
      </c>
      <c r="O27" s="113">
        <v>0.5147392290249434</v>
      </c>
      <c r="P27" s="113">
        <v>0.40546535356223928</v>
      </c>
      <c r="Q27" s="113">
        <v>0.55452439413486498</v>
      </c>
      <c r="R27" s="113">
        <v>0.52176305348817009</v>
      </c>
      <c r="S27" s="113">
        <v>0.64173301240511027</v>
      </c>
      <c r="T27" s="113">
        <v>0.36868666478259121</v>
      </c>
      <c r="U27" s="113">
        <v>0.49089102351772113</v>
      </c>
      <c r="V27" s="113">
        <v>0.324342663273961</v>
      </c>
      <c r="W27" s="113">
        <v>0.41557578576649612</v>
      </c>
      <c r="X27" s="113">
        <v>0.62254151454481221</v>
      </c>
      <c r="Y27" s="113">
        <v>0.44027751734483411</v>
      </c>
      <c r="Z27" s="113">
        <v>0.46961163044439858</v>
      </c>
      <c r="AA27" s="113">
        <v>0.44330796716035242</v>
      </c>
      <c r="AB27" s="113">
        <v>0.5378380684241959</v>
      </c>
      <c r="AC27" s="113">
        <v>0.55818253863426237</v>
      </c>
    </row>
    <row r="28" spans="1:29" ht="15.75" customHeight="1" x14ac:dyDescent="0.25">
      <c r="A28" s="190">
        <f t="shared" si="0"/>
        <v>0.45533025937099042</v>
      </c>
      <c r="B28" s="142">
        <v>26</v>
      </c>
      <c r="C28" s="64">
        <v>9</v>
      </c>
      <c r="D28" s="85">
        <v>1</v>
      </c>
      <c r="E28" s="110">
        <v>0</v>
      </c>
      <c r="F28" s="111">
        <v>0.50456623217646224</v>
      </c>
      <c r="G28" s="111">
        <v>0</v>
      </c>
      <c r="H28" s="111">
        <v>0.61366410450961628</v>
      </c>
      <c r="I28" s="111">
        <v>0.58445318474816998</v>
      </c>
      <c r="J28" s="111">
        <v>0.52529675034053314</v>
      </c>
      <c r="K28" s="111">
        <v>0.57258489929693779</v>
      </c>
      <c r="L28" s="111">
        <v>0.45462123069379762</v>
      </c>
      <c r="M28" s="111">
        <v>0.51158262051479764</v>
      </c>
      <c r="N28" s="111">
        <v>0.49989691430142252</v>
      </c>
      <c r="O28" s="111">
        <v>0.4497812284106984</v>
      </c>
      <c r="P28" s="111">
        <v>0.48635930760181489</v>
      </c>
      <c r="Q28" s="111">
        <v>0.4571392646457873</v>
      </c>
      <c r="R28" s="111">
        <v>0.41555209953343702</v>
      </c>
      <c r="S28" s="111">
        <v>0.5742018749887966</v>
      </c>
      <c r="T28" s="111">
        <v>0.44918914154768202</v>
      </c>
      <c r="U28" s="111">
        <v>0.4701979925752785</v>
      </c>
      <c r="V28" s="111">
        <v>0.51584794684674873</v>
      </c>
      <c r="W28" s="111">
        <v>0.46653251429781822</v>
      </c>
      <c r="X28" s="111">
        <v>0.59907446360959205</v>
      </c>
      <c r="Y28" s="111">
        <v>0.61111783940898623</v>
      </c>
      <c r="Z28" s="111">
        <v>0.32253000226432188</v>
      </c>
      <c r="AA28" s="111">
        <v>0.30378936132360779</v>
      </c>
      <c r="AB28" s="111">
        <v>0.52630966239813737</v>
      </c>
      <c r="AC28" s="191">
        <v>0.4689678482403144</v>
      </c>
    </row>
    <row r="29" spans="1:29" ht="15.75" customHeight="1" x14ac:dyDescent="0.25">
      <c r="A29" s="189">
        <f t="shared" si="0"/>
        <v>0.46701909312478557</v>
      </c>
      <c r="B29" s="144">
        <v>27</v>
      </c>
      <c r="C29" s="67">
        <v>9</v>
      </c>
      <c r="D29" s="89">
        <v>2</v>
      </c>
      <c r="E29" s="112">
        <v>0</v>
      </c>
      <c r="F29" s="113">
        <v>0.52539217665968518</v>
      </c>
      <c r="G29" s="113">
        <v>0</v>
      </c>
      <c r="H29" s="113">
        <v>0.60353637219308853</v>
      </c>
      <c r="I29" s="113">
        <v>0.58710608078118065</v>
      </c>
      <c r="J29" s="113">
        <v>0.52313917221613415</v>
      </c>
      <c r="K29" s="113">
        <v>0.57268483436707729</v>
      </c>
      <c r="L29" s="113">
        <v>0.47572916666666659</v>
      </c>
      <c r="M29" s="113">
        <v>0.53122240618101546</v>
      </c>
      <c r="N29" s="113">
        <v>0.51472773692032159</v>
      </c>
      <c r="O29" s="113">
        <v>0.46778841023087048</v>
      </c>
      <c r="P29" s="113">
        <v>0.48840823727496441</v>
      </c>
      <c r="Q29" s="113">
        <v>0.47061247059078648</v>
      </c>
      <c r="R29" s="113">
        <v>0.42684889964377332</v>
      </c>
      <c r="S29" s="113">
        <v>0.59626627503036123</v>
      </c>
      <c r="T29" s="113">
        <v>0.45761464514051792</v>
      </c>
      <c r="U29" s="113">
        <v>0.48351893095768372</v>
      </c>
      <c r="V29" s="113">
        <v>0.54056594273438285</v>
      </c>
      <c r="W29" s="113">
        <v>0.49602402911219362</v>
      </c>
      <c r="X29" s="113">
        <v>0.59786950732356869</v>
      </c>
      <c r="Y29" s="113">
        <v>0.60082304526748975</v>
      </c>
      <c r="Z29" s="113">
        <v>0.34404988798609021</v>
      </c>
      <c r="AA29" s="113">
        <v>0.33091945762818942</v>
      </c>
      <c r="AB29" s="113">
        <v>0.54147320868364912</v>
      </c>
      <c r="AC29" s="113">
        <v>0.49915643452994662</v>
      </c>
    </row>
    <row r="30" spans="1:29" ht="15.75" customHeight="1" x14ac:dyDescent="0.25">
      <c r="A30" s="190">
        <f t="shared" si="0"/>
        <v>0.42696240951065478</v>
      </c>
      <c r="B30" s="142">
        <v>28</v>
      </c>
      <c r="C30" s="64">
        <v>9</v>
      </c>
      <c r="D30" s="85">
        <v>3</v>
      </c>
      <c r="E30" s="110">
        <v>0</v>
      </c>
      <c r="F30" s="111">
        <v>0.57287914116680949</v>
      </c>
      <c r="G30" s="111">
        <v>0</v>
      </c>
      <c r="H30" s="111">
        <v>0.25736293611236982</v>
      </c>
      <c r="I30" s="111">
        <v>0.20002408961336171</v>
      </c>
      <c r="J30" s="111">
        <v>0.47389524092886193</v>
      </c>
      <c r="K30" s="111">
        <v>0.5083985204050695</v>
      </c>
      <c r="L30" s="111">
        <v>0.45962770826975891</v>
      </c>
      <c r="M30" s="111">
        <v>0.51595849853787468</v>
      </c>
      <c r="N30" s="111">
        <v>0.48613472474643837</v>
      </c>
      <c r="O30" s="111">
        <v>0.51784873316379398</v>
      </c>
      <c r="P30" s="111">
        <v>0.39034882633498552</v>
      </c>
      <c r="Q30" s="111">
        <v>0.55316970585793734</v>
      </c>
      <c r="R30" s="111">
        <v>0.51226586983456013</v>
      </c>
      <c r="S30" s="111">
        <v>0.63460943852135165</v>
      </c>
      <c r="T30" s="111">
        <v>0.35767151767151772</v>
      </c>
      <c r="U30" s="111">
        <v>0.49765999129299082</v>
      </c>
      <c r="V30" s="111">
        <v>0.34712888415729592</v>
      </c>
      <c r="W30" s="111">
        <v>0.40938775510204078</v>
      </c>
      <c r="X30" s="111">
        <v>0.62053459905071195</v>
      </c>
      <c r="Y30" s="111">
        <v>0.38893344025661591</v>
      </c>
      <c r="Z30" s="111">
        <v>0.46576982272131329</v>
      </c>
      <c r="AA30" s="111">
        <v>0.43232799121263049</v>
      </c>
      <c r="AB30" s="111">
        <v>0.5315714644141506</v>
      </c>
      <c r="AC30" s="191">
        <v>0.54055133839392722</v>
      </c>
    </row>
    <row r="31" spans="1:29" ht="15.75" customHeight="1" x14ac:dyDescent="0.25">
      <c r="A31" s="189">
        <f t="shared" si="0"/>
        <v>0.43717160507897973</v>
      </c>
      <c r="B31" s="144">
        <v>29</v>
      </c>
      <c r="C31" s="67">
        <v>9</v>
      </c>
      <c r="D31" s="89">
        <v>4</v>
      </c>
      <c r="E31" s="112">
        <v>0.13221990257480859</v>
      </c>
      <c r="F31" s="113">
        <v>0.5740857148122287</v>
      </c>
      <c r="G31" s="113">
        <v>0</v>
      </c>
      <c r="H31" s="113">
        <v>0.29541465555068008</v>
      </c>
      <c r="I31" s="113">
        <v>0.22967407930344749</v>
      </c>
      <c r="J31" s="113">
        <v>0.46876212650368648</v>
      </c>
      <c r="K31" s="113">
        <v>0.49875498942679458</v>
      </c>
      <c r="L31" s="113">
        <v>0.46203373435705208</v>
      </c>
      <c r="M31" s="113">
        <v>0.5198402242762139</v>
      </c>
      <c r="N31" s="113">
        <v>0.49268093544060187</v>
      </c>
      <c r="O31" s="113">
        <v>0.52077959300659205</v>
      </c>
      <c r="P31" s="113">
        <v>0.39283018867924541</v>
      </c>
      <c r="Q31" s="113">
        <v>0.5544973544973546</v>
      </c>
      <c r="R31" s="113">
        <v>0.51858435446505324</v>
      </c>
      <c r="S31" s="113">
        <v>0.64081731713800316</v>
      </c>
      <c r="T31" s="113">
        <v>0.35515030393871272</v>
      </c>
      <c r="U31" s="113">
        <v>0.48807760042490139</v>
      </c>
      <c r="V31" s="113">
        <v>0.33327722605621951</v>
      </c>
      <c r="W31" s="113">
        <v>0.41429687765433348</v>
      </c>
      <c r="X31" s="113">
        <v>0.6360312042905899</v>
      </c>
      <c r="Y31" s="113">
        <v>0.41076267905536201</v>
      </c>
      <c r="Z31" s="113">
        <v>0.47150182281632541</v>
      </c>
      <c r="AA31" s="113">
        <v>0.43989182987789882</v>
      </c>
      <c r="AB31" s="113">
        <v>0.53343628018702016</v>
      </c>
      <c r="AC31" s="113">
        <v>0.5458891326413674</v>
      </c>
    </row>
    <row r="32" spans="1:29" ht="15.75" customHeight="1" x14ac:dyDescent="0.25">
      <c r="A32" s="190">
        <f t="shared" si="0"/>
        <v>0.18200068587901885</v>
      </c>
      <c r="B32" s="142">
        <v>30</v>
      </c>
      <c r="C32" s="64">
        <v>10</v>
      </c>
      <c r="D32" s="85">
        <v>0</v>
      </c>
      <c r="E32" s="110">
        <v>0</v>
      </c>
      <c r="F32" s="111">
        <v>0.44880558618155098</v>
      </c>
      <c r="G32" s="111">
        <v>0</v>
      </c>
      <c r="H32" s="111">
        <v>0</v>
      </c>
      <c r="I32" s="111">
        <v>0</v>
      </c>
      <c r="J32" s="111">
        <v>0.35999526010190791</v>
      </c>
      <c r="K32" s="111">
        <v>0.31325391755289173</v>
      </c>
      <c r="L32" s="111">
        <v>0</v>
      </c>
      <c r="M32" s="111">
        <v>0</v>
      </c>
      <c r="N32" s="111">
        <v>8.9454405243878932E-2</v>
      </c>
      <c r="O32" s="111">
        <v>0</v>
      </c>
      <c r="P32" s="111">
        <v>0</v>
      </c>
      <c r="Q32" s="111">
        <v>0.54356731620903465</v>
      </c>
      <c r="R32" s="111">
        <v>0.43655106032850011</v>
      </c>
      <c r="S32" s="111">
        <v>0.16158101124470869</v>
      </c>
      <c r="T32" s="111">
        <v>4.6159905474596287E-2</v>
      </c>
      <c r="U32" s="111">
        <v>0.16543735999562911</v>
      </c>
      <c r="V32" s="111">
        <v>0</v>
      </c>
      <c r="W32" s="111">
        <v>0</v>
      </c>
      <c r="X32" s="111">
        <v>9.2430676992255822E-2</v>
      </c>
      <c r="Y32" s="111">
        <v>3.9713182570325432E-2</v>
      </c>
      <c r="Z32" s="111">
        <v>0.40306032713841822</v>
      </c>
      <c r="AA32" s="111">
        <v>0.43990327907525362</v>
      </c>
      <c r="AB32" s="111">
        <v>0.50295020061364171</v>
      </c>
      <c r="AC32" s="191">
        <v>0.50715365825287895</v>
      </c>
    </row>
    <row r="33" spans="1:29" ht="15.75" customHeight="1" x14ac:dyDescent="0.25">
      <c r="A33" s="189">
        <f t="shared" si="0"/>
        <v>0.31718413904479925</v>
      </c>
      <c r="B33" s="144">
        <v>31</v>
      </c>
      <c r="C33" s="67">
        <v>10</v>
      </c>
      <c r="D33" s="89">
        <v>1</v>
      </c>
      <c r="E33" s="112">
        <v>0</v>
      </c>
      <c r="F33" s="113">
        <v>0.55025443008639852</v>
      </c>
      <c r="G33" s="113">
        <v>0</v>
      </c>
      <c r="H33" s="113">
        <v>0</v>
      </c>
      <c r="I33" s="113">
        <v>0</v>
      </c>
      <c r="J33" s="113">
        <v>0.39228688919349458</v>
      </c>
      <c r="K33" s="113">
        <v>0.27694021394687818</v>
      </c>
      <c r="L33" s="113">
        <v>0.16839174816189589</v>
      </c>
      <c r="M33" s="113">
        <v>0.30473264855524618</v>
      </c>
      <c r="N33" s="113">
        <v>0.30063983153802543</v>
      </c>
      <c r="O33" s="113">
        <v>0.30698995637617937</v>
      </c>
      <c r="P33" s="113">
        <v>0.45176529090004969</v>
      </c>
      <c r="Q33" s="113">
        <v>0.595661921612058</v>
      </c>
      <c r="R33" s="113">
        <v>0.4420644391408115</v>
      </c>
      <c r="S33" s="113">
        <v>0.29884113954611302</v>
      </c>
      <c r="T33" s="113">
        <v>0.16215433618068631</v>
      </c>
      <c r="U33" s="113">
        <v>0.25627490039840639</v>
      </c>
      <c r="V33" s="113">
        <v>0.23911884881861789</v>
      </c>
      <c r="W33" s="113">
        <v>0.28100119685694958</v>
      </c>
      <c r="X33" s="113">
        <v>0.50977471606777136</v>
      </c>
      <c r="Y33" s="113">
        <v>0.47930283224400871</v>
      </c>
      <c r="Z33" s="113">
        <v>0.4872988065257855</v>
      </c>
      <c r="AA33" s="113">
        <v>0.43744155071272711</v>
      </c>
      <c r="AB33" s="113">
        <v>0.48863908155943558</v>
      </c>
      <c r="AC33" s="113">
        <v>0.5000286976984446</v>
      </c>
    </row>
    <row r="34" spans="1:29" ht="15.75" customHeight="1" x14ac:dyDescent="0.25">
      <c r="A34" s="190">
        <f t="shared" si="0"/>
        <v>0.51133376622952365</v>
      </c>
      <c r="B34" s="142">
        <v>32</v>
      </c>
      <c r="C34" s="64">
        <v>10</v>
      </c>
      <c r="D34" s="85">
        <v>2</v>
      </c>
      <c r="E34" s="110">
        <v>0</v>
      </c>
      <c r="F34" s="111">
        <v>0.67568611098240905</v>
      </c>
      <c r="G34" s="111">
        <v>0</v>
      </c>
      <c r="H34" s="111">
        <v>0.46465598491988691</v>
      </c>
      <c r="I34" s="111">
        <v>0.49548915868986831</v>
      </c>
      <c r="J34" s="111">
        <v>0.585129546362266</v>
      </c>
      <c r="K34" s="111">
        <v>0.54829325304572074</v>
      </c>
      <c r="L34" s="111">
        <v>0.41867469879518071</v>
      </c>
      <c r="M34" s="111">
        <v>0.53770077655130832</v>
      </c>
      <c r="N34" s="111">
        <v>0.52830396475770924</v>
      </c>
      <c r="O34" s="111">
        <v>0.60118224122751851</v>
      </c>
      <c r="P34" s="111">
        <v>0.58211382113821131</v>
      </c>
      <c r="Q34" s="111">
        <v>0.66396733582851297</v>
      </c>
      <c r="R34" s="111">
        <v>0.61251006514896433</v>
      </c>
      <c r="S34" s="111">
        <v>0.67942755992919512</v>
      </c>
      <c r="T34" s="111">
        <v>0.2138638060968158</v>
      </c>
      <c r="U34" s="111">
        <v>0.39393103448275862</v>
      </c>
      <c r="V34" s="111">
        <v>0.55955958934682337</v>
      </c>
      <c r="W34" s="111">
        <v>0.54703440785135182</v>
      </c>
      <c r="X34" s="111">
        <v>0.61482352941176466</v>
      </c>
      <c r="Y34" s="111">
        <v>0.57068847989093396</v>
      </c>
      <c r="Z34" s="111">
        <v>0.59551874269937344</v>
      </c>
      <c r="AA34" s="111">
        <v>0.60742882964301859</v>
      </c>
      <c r="AB34" s="111">
        <v>0.6720249085840484</v>
      </c>
      <c r="AC34" s="191">
        <v>0.61533631035445147</v>
      </c>
    </row>
    <row r="35" spans="1:29" ht="15.75" customHeight="1" x14ac:dyDescent="0.25">
      <c r="A35" s="189">
        <f t="shared" si="0"/>
        <v>0.36831168373456613</v>
      </c>
      <c r="B35" s="144">
        <v>33</v>
      </c>
      <c r="C35" s="67">
        <v>10</v>
      </c>
      <c r="D35" s="89">
        <v>3</v>
      </c>
      <c r="E35" s="112">
        <v>0</v>
      </c>
      <c r="F35" s="113">
        <v>0.58549010565720416</v>
      </c>
      <c r="G35" s="113">
        <v>0</v>
      </c>
      <c r="H35" s="113">
        <v>3.032140691328078E-2</v>
      </c>
      <c r="I35" s="113">
        <v>0</v>
      </c>
      <c r="J35" s="113">
        <v>0.42373803655452769</v>
      </c>
      <c r="K35" s="113">
        <v>0.41073877478582149</v>
      </c>
      <c r="L35" s="113">
        <v>0.19907535191829981</v>
      </c>
      <c r="M35" s="113">
        <v>0.37416101295214599</v>
      </c>
      <c r="N35" s="113">
        <v>0.47019601080646101</v>
      </c>
      <c r="O35" s="113">
        <v>0.46773095256109548</v>
      </c>
      <c r="P35" s="113">
        <v>0.50452861259777693</v>
      </c>
      <c r="Q35" s="113">
        <v>0.63093402242320673</v>
      </c>
      <c r="R35" s="113">
        <v>0.52312107311346401</v>
      </c>
      <c r="S35" s="113">
        <v>0.47315481591597969</v>
      </c>
      <c r="T35" s="113">
        <v>0.20397229844505421</v>
      </c>
      <c r="U35" s="113">
        <v>0.19649291376411249</v>
      </c>
      <c r="V35" s="113">
        <v>0.36277650648360033</v>
      </c>
      <c r="W35" s="113">
        <v>0.26047155250412468</v>
      </c>
      <c r="X35" s="113">
        <v>0.58688783570300163</v>
      </c>
      <c r="Y35" s="113">
        <v>0.53455657492354736</v>
      </c>
      <c r="Z35" s="113">
        <v>0.51241876613549364</v>
      </c>
      <c r="AA35" s="113">
        <v>0.46280606625434212</v>
      </c>
      <c r="AB35" s="113">
        <v>0.50326767515195836</v>
      </c>
      <c r="AC35" s="113">
        <v>0.49095172779965479</v>
      </c>
    </row>
    <row r="36" spans="1:29" ht="15.75" customHeight="1" x14ac:dyDescent="0.25">
      <c r="A36" s="190">
        <f t="shared" si="0"/>
        <v>0.17080045201246313</v>
      </c>
      <c r="B36" s="142">
        <v>34</v>
      </c>
      <c r="C36" s="64">
        <v>10</v>
      </c>
      <c r="D36" s="85">
        <v>4</v>
      </c>
      <c r="E36" s="110">
        <v>0</v>
      </c>
      <c r="F36" s="111">
        <v>0.43518979997173268</v>
      </c>
      <c r="G36" s="111">
        <v>0</v>
      </c>
      <c r="H36" s="111">
        <v>0</v>
      </c>
      <c r="I36" s="111">
        <v>0</v>
      </c>
      <c r="J36" s="111">
        <v>0.33768490825317282</v>
      </c>
      <c r="K36" s="111">
        <v>0.29040833891173368</v>
      </c>
      <c r="L36" s="111">
        <v>0</v>
      </c>
      <c r="M36" s="111">
        <v>0</v>
      </c>
      <c r="N36" s="111">
        <v>0.10197210197210201</v>
      </c>
      <c r="O36" s="111">
        <v>0</v>
      </c>
      <c r="P36" s="111">
        <v>0</v>
      </c>
      <c r="Q36" s="111">
        <v>0.51785101270168221</v>
      </c>
      <c r="R36" s="111">
        <v>0.4439773745865917</v>
      </c>
      <c r="S36" s="111">
        <v>0.13922072418085979</v>
      </c>
      <c r="T36" s="111">
        <v>5.0266207328531161E-2</v>
      </c>
      <c r="U36" s="111">
        <v>0.1330329484652211</v>
      </c>
      <c r="V36" s="111">
        <v>0</v>
      </c>
      <c r="W36" s="111">
        <v>0</v>
      </c>
      <c r="X36" s="111">
        <v>4.5019404915912033E-2</v>
      </c>
      <c r="Y36" s="111">
        <v>0</v>
      </c>
      <c r="Z36" s="111">
        <v>0.38184796456955661</v>
      </c>
      <c r="AA36" s="111">
        <v>0.42163052429316511</v>
      </c>
      <c r="AB36" s="111">
        <v>0.48541704251608642</v>
      </c>
      <c r="AC36" s="191">
        <v>0.48649294764523071</v>
      </c>
    </row>
    <row r="37" spans="1:29" ht="15.75" customHeight="1" x14ac:dyDescent="0.25">
      <c r="A37" s="189">
        <f t="shared" si="0"/>
        <v>0.21413243139604352</v>
      </c>
      <c r="B37" s="144">
        <v>35</v>
      </c>
      <c r="C37" s="67">
        <v>10</v>
      </c>
      <c r="D37" s="89">
        <v>5</v>
      </c>
      <c r="E37" s="112">
        <v>0</v>
      </c>
      <c r="F37" s="113">
        <v>0.4627333564529475</v>
      </c>
      <c r="G37" s="113">
        <v>0</v>
      </c>
      <c r="H37" s="113">
        <v>0</v>
      </c>
      <c r="I37" s="113">
        <v>0</v>
      </c>
      <c r="J37" s="113">
        <v>0.43381599617512467</v>
      </c>
      <c r="K37" s="113">
        <v>0.37715892355067621</v>
      </c>
      <c r="L37" s="113">
        <v>0</v>
      </c>
      <c r="M37" s="113">
        <v>0</v>
      </c>
      <c r="N37" s="113">
        <v>0.44340368590718332</v>
      </c>
      <c r="O37" s="113">
        <v>8.6360520904729274E-2</v>
      </c>
      <c r="P37" s="113">
        <v>2.516514627241271E-2</v>
      </c>
      <c r="Q37" s="113">
        <v>0.55888019018731816</v>
      </c>
      <c r="R37" s="113">
        <v>0.51562605925022043</v>
      </c>
      <c r="S37" s="113">
        <v>0.30680447889750218</v>
      </c>
      <c r="T37" s="113">
        <v>3.8410074773711139E-2</v>
      </c>
      <c r="U37" s="113">
        <v>0.24521901578093511</v>
      </c>
      <c r="V37" s="113">
        <v>0</v>
      </c>
      <c r="W37" s="113">
        <v>0</v>
      </c>
      <c r="X37" s="113">
        <v>4.141104294478528E-2</v>
      </c>
      <c r="Y37" s="113">
        <v>1.8650575973669769E-2</v>
      </c>
      <c r="Z37" s="113">
        <v>0.40870343085666178</v>
      </c>
      <c r="AA37" s="113">
        <v>0.39354236157438288</v>
      </c>
      <c r="AB37" s="113">
        <v>0.50172429862988166</v>
      </c>
      <c r="AC37" s="113">
        <v>0.49570162676894591</v>
      </c>
    </row>
    <row r="38" spans="1:29" ht="15.75" customHeight="1" x14ac:dyDescent="0.25">
      <c r="A38" s="190">
        <f t="shared" si="0"/>
        <v>0.44213469324853116</v>
      </c>
      <c r="B38" s="142">
        <v>36</v>
      </c>
      <c r="C38" s="64">
        <v>10</v>
      </c>
      <c r="D38" s="85">
        <v>6</v>
      </c>
      <c r="E38" s="110">
        <v>9.9079971691436661E-2</v>
      </c>
      <c r="F38" s="111">
        <v>0.61435562805872757</v>
      </c>
      <c r="G38" s="111">
        <v>0</v>
      </c>
      <c r="H38" s="111">
        <v>0.24890879852974959</v>
      </c>
      <c r="I38" s="111">
        <v>0.18038782105800311</v>
      </c>
      <c r="J38" s="111">
        <v>0.52885920050099144</v>
      </c>
      <c r="K38" s="111">
        <v>0.51154223317696335</v>
      </c>
      <c r="L38" s="111">
        <v>0.41171535728385322</v>
      </c>
      <c r="M38" s="111">
        <v>0.52982978967276062</v>
      </c>
      <c r="N38" s="111">
        <v>0.498468248611039</v>
      </c>
      <c r="O38" s="111">
        <v>0.58138957816377179</v>
      </c>
      <c r="P38" s="111">
        <v>0.61255924170616116</v>
      </c>
      <c r="Q38" s="111">
        <v>0.59437243123616812</v>
      </c>
      <c r="R38" s="111">
        <v>0.53596205855838197</v>
      </c>
      <c r="S38" s="111">
        <v>0.57315688851714663</v>
      </c>
      <c r="T38" s="111">
        <v>0.238642719532658</v>
      </c>
      <c r="U38" s="111">
        <v>0.26286797905002712</v>
      </c>
      <c r="V38" s="111">
        <v>0.41348412038877053</v>
      </c>
      <c r="W38" s="111">
        <v>0.38573673184357538</v>
      </c>
      <c r="X38" s="111">
        <v>0.59832308552263824</v>
      </c>
      <c r="Y38" s="111">
        <v>0.57852854949043686</v>
      </c>
      <c r="Z38" s="111">
        <v>0.49989201641350511</v>
      </c>
      <c r="AA38" s="111">
        <v>0.47198485767315362</v>
      </c>
      <c r="AB38" s="111">
        <v>0.53989703989703997</v>
      </c>
      <c r="AC38" s="191">
        <v>0.54342298463632133</v>
      </c>
    </row>
    <row r="39" spans="1:29" ht="15.75" customHeight="1" x14ac:dyDescent="0.25">
      <c r="A39" s="189">
        <f t="shared" si="0"/>
        <v>0.51073853501273636</v>
      </c>
      <c r="B39" s="144">
        <v>37</v>
      </c>
      <c r="C39" s="67">
        <v>10</v>
      </c>
      <c r="D39" s="89">
        <v>7</v>
      </c>
      <c r="E39" s="112">
        <v>0.16538461538461541</v>
      </c>
      <c r="F39" s="113">
        <v>0.67445500279485748</v>
      </c>
      <c r="G39" s="113">
        <v>0</v>
      </c>
      <c r="H39" s="113">
        <v>0.42155309033280502</v>
      </c>
      <c r="I39" s="113">
        <v>0.48428505464060351</v>
      </c>
      <c r="J39" s="113">
        <v>0.57628453477294384</v>
      </c>
      <c r="K39" s="113">
        <v>0.53428149054391594</v>
      </c>
      <c r="L39" s="113">
        <v>0.45268467897419651</v>
      </c>
      <c r="M39" s="113">
        <v>0.54364398435961625</v>
      </c>
      <c r="N39" s="113">
        <v>0.50373837109754005</v>
      </c>
      <c r="O39" s="113">
        <v>0.59767141009055624</v>
      </c>
      <c r="P39" s="113">
        <v>0.5585770162041348</v>
      </c>
      <c r="Q39" s="113">
        <v>0.65732071288479588</v>
      </c>
      <c r="R39" s="113">
        <v>0.61048359581230816</v>
      </c>
      <c r="S39" s="113">
        <v>0.66905244856563317</v>
      </c>
      <c r="T39" s="113">
        <v>0.2516478496377994</v>
      </c>
      <c r="U39" s="113">
        <v>0.38014763916616368</v>
      </c>
      <c r="V39" s="113">
        <v>0.55200987306064875</v>
      </c>
      <c r="W39" s="113">
        <v>0.52486640402543194</v>
      </c>
      <c r="X39" s="113">
        <v>0.58901047182021415</v>
      </c>
      <c r="Y39" s="113">
        <v>0.57261525681849645</v>
      </c>
      <c r="Z39" s="113">
        <v>0.59204440333024977</v>
      </c>
      <c r="AA39" s="113">
        <v>0.59382839939789267</v>
      </c>
      <c r="AB39" s="113">
        <v>0.65914399683760383</v>
      </c>
      <c r="AC39" s="113">
        <v>0.60373307476538418</v>
      </c>
    </row>
    <row r="40" spans="1:29" ht="15.75" customHeight="1" x14ac:dyDescent="0.25">
      <c r="A40" s="190">
        <f t="shared" si="0"/>
        <v>0.51882540417926148</v>
      </c>
      <c r="B40" s="142">
        <v>38</v>
      </c>
      <c r="C40" s="64">
        <v>10</v>
      </c>
      <c r="D40" s="85">
        <v>8</v>
      </c>
      <c r="E40" s="110">
        <v>0.32494004796163067</v>
      </c>
      <c r="F40" s="111">
        <v>0.67369034027783103</v>
      </c>
      <c r="G40" s="111">
        <v>0</v>
      </c>
      <c r="H40" s="111">
        <v>0.41512477943030002</v>
      </c>
      <c r="I40" s="111">
        <v>0.49377151037066369</v>
      </c>
      <c r="J40" s="111">
        <v>0.57546795634539849</v>
      </c>
      <c r="K40" s="111">
        <v>0.5421426839075324</v>
      </c>
      <c r="L40" s="111">
        <v>0.4576440717088559</v>
      </c>
      <c r="M40" s="111">
        <v>0.53845288009680059</v>
      </c>
      <c r="N40" s="111">
        <v>0.53152602633187052</v>
      </c>
      <c r="O40" s="111">
        <v>0.58800773694390707</v>
      </c>
      <c r="P40" s="111">
        <v>0.57046728971962612</v>
      </c>
      <c r="Q40" s="111">
        <v>0.65201713250605231</v>
      </c>
      <c r="R40" s="111">
        <v>0.61103744848593433</v>
      </c>
      <c r="S40" s="111">
        <v>0.67272727272727262</v>
      </c>
      <c r="T40" s="111">
        <v>0.23199088655096159</v>
      </c>
      <c r="U40" s="111">
        <v>0.39028867777318832</v>
      </c>
      <c r="V40" s="111">
        <v>0.55376583311085403</v>
      </c>
      <c r="W40" s="111">
        <v>0.54086845466155808</v>
      </c>
      <c r="X40" s="111">
        <v>0.60278745644599296</v>
      </c>
      <c r="Y40" s="111">
        <v>0.56687014428412874</v>
      </c>
      <c r="Z40" s="111">
        <v>0.59123528182261553</v>
      </c>
      <c r="AA40" s="111">
        <v>0.5910415085012094</v>
      </c>
      <c r="AB40" s="111">
        <v>0.65468622367439711</v>
      </c>
      <c r="AC40" s="191">
        <v>0.6000834608429545</v>
      </c>
    </row>
    <row r="41" spans="1:29" ht="15.75" customHeight="1" x14ac:dyDescent="0.25">
      <c r="A41" s="189">
        <f t="shared" si="0"/>
        <v>0.22474961589884185</v>
      </c>
      <c r="B41" s="144">
        <v>39</v>
      </c>
      <c r="C41" s="67">
        <v>10</v>
      </c>
      <c r="D41" s="89">
        <v>9</v>
      </c>
      <c r="E41" s="112">
        <v>0.1227336122733612</v>
      </c>
      <c r="F41" s="113">
        <v>0.46125967216277491</v>
      </c>
      <c r="G41" s="113">
        <v>0</v>
      </c>
      <c r="H41" s="113">
        <v>0</v>
      </c>
      <c r="I41" s="113">
        <v>0</v>
      </c>
      <c r="J41" s="113">
        <v>0.43621551564525091</v>
      </c>
      <c r="K41" s="113">
        <v>0.35553130169341218</v>
      </c>
      <c r="L41" s="113">
        <v>0</v>
      </c>
      <c r="M41" s="113">
        <v>0</v>
      </c>
      <c r="N41" s="113">
        <v>0.43614517527560998</v>
      </c>
      <c r="O41" s="113">
        <v>7.664781253607296E-2</v>
      </c>
      <c r="P41" s="113">
        <v>1.6876293583824239E-2</v>
      </c>
      <c r="Q41" s="113">
        <v>0.57418686554795939</v>
      </c>
      <c r="R41" s="113">
        <v>0.52201157179774516</v>
      </c>
      <c r="S41" s="113">
        <v>0.28374820223476049</v>
      </c>
      <c r="T41" s="113">
        <v>4.5872991106256818E-2</v>
      </c>
      <c r="U41" s="113">
        <v>0.2408249034843376</v>
      </c>
      <c r="V41" s="113">
        <v>0</v>
      </c>
      <c r="W41" s="113">
        <v>0</v>
      </c>
      <c r="X41" s="113">
        <v>0.13842142687840719</v>
      </c>
      <c r="Y41" s="113">
        <v>4.1140976412506851E-2</v>
      </c>
      <c r="Z41" s="113">
        <v>0.4228157776544873</v>
      </c>
      <c r="AA41" s="113">
        <v>0.41139618913930698</v>
      </c>
      <c r="AB41" s="113">
        <v>0.52274811961108048</v>
      </c>
      <c r="AC41" s="113">
        <v>0.51016399043389138</v>
      </c>
    </row>
    <row r="42" spans="1:29" ht="15.75" customHeight="1" x14ac:dyDescent="0.25">
      <c r="A42" s="190">
        <f t="shared" si="0"/>
        <v>0.44278659701332762</v>
      </c>
      <c r="B42" s="142">
        <v>40</v>
      </c>
      <c r="C42" s="64">
        <v>10</v>
      </c>
      <c r="D42" s="85">
        <v>10</v>
      </c>
      <c r="E42" s="110">
        <v>0.13617021276595739</v>
      </c>
      <c r="F42" s="111">
        <v>0.61615025600382434</v>
      </c>
      <c r="G42" s="111">
        <v>0</v>
      </c>
      <c r="H42" s="111">
        <v>0.2387801074337203</v>
      </c>
      <c r="I42" s="111">
        <v>0.18882320882069339</v>
      </c>
      <c r="J42" s="111">
        <v>0.53192325837395815</v>
      </c>
      <c r="K42" s="111">
        <v>0.52670735860424911</v>
      </c>
      <c r="L42" s="111">
        <v>0.39075577132165162</v>
      </c>
      <c r="M42" s="111">
        <v>0.51888577589368223</v>
      </c>
      <c r="N42" s="111">
        <v>0.49936278674596429</v>
      </c>
      <c r="O42" s="111">
        <v>0.58358509566968775</v>
      </c>
      <c r="P42" s="111">
        <v>0.60822154911293802</v>
      </c>
      <c r="Q42" s="111">
        <v>0.6022144398457675</v>
      </c>
      <c r="R42" s="111">
        <v>0.53506954720331468</v>
      </c>
      <c r="S42" s="111">
        <v>0.56918328942416263</v>
      </c>
      <c r="T42" s="111">
        <v>0.20028226841159871</v>
      </c>
      <c r="U42" s="111">
        <v>0.27439050888705402</v>
      </c>
      <c r="V42" s="111">
        <v>0.41405669391655159</v>
      </c>
      <c r="W42" s="111">
        <v>0.35910473509783453</v>
      </c>
      <c r="X42" s="111">
        <v>0.62865090403337964</v>
      </c>
      <c r="Y42" s="111">
        <v>0.5681044267877412</v>
      </c>
      <c r="Z42" s="111">
        <v>0.50277822732912547</v>
      </c>
      <c r="AA42" s="111">
        <v>0.47336394111645541</v>
      </c>
      <c r="AB42" s="111">
        <v>0.5570172024597182</v>
      </c>
      <c r="AC42" s="191">
        <v>0.54608336007416114</v>
      </c>
    </row>
    <row r="43" spans="1:29" ht="15.75" customHeight="1" x14ac:dyDescent="0.25">
      <c r="A43" s="189">
        <f t="shared" si="0"/>
        <v>0.43523438646361995</v>
      </c>
      <c r="B43" s="144">
        <v>41</v>
      </c>
      <c r="C43" s="67">
        <v>10</v>
      </c>
      <c r="D43" s="89">
        <v>11</v>
      </c>
      <c r="E43" s="112">
        <v>0</v>
      </c>
      <c r="F43" s="113">
        <v>0.61989350821250222</v>
      </c>
      <c r="G43" s="113">
        <v>0</v>
      </c>
      <c r="H43" s="113">
        <v>0.16924600718088401</v>
      </c>
      <c r="I43" s="113">
        <v>0.16378868182595319</v>
      </c>
      <c r="J43" s="113">
        <v>0.52222799272916121</v>
      </c>
      <c r="K43" s="113">
        <v>0.51211389015868858</v>
      </c>
      <c r="L43" s="113">
        <v>0.42220595412396289</v>
      </c>
      <c r="M43" s="113">
        <v>0.52675702109822553</v>
      </c>
      <c r="N43" s="113">
        <v>0.49544548051528048</v>
      </c>
      <c r="O43" s="113">
        <v>0.57816422754271013</v>
      </c>
      <c r="P43" s="113">
        <v>0.60635656348286715</v>
      </c>
      <c r="Q43" s="113">
        <v>0.59986965320893215</v>
      </c>
      <c r="R43" s="113">
        <v>0.54001034502576684</v>
      </c>
      <c r="S43" s="113">
        <v>0.57100831507219407</v>
      </c>
      <c r="T43" s="113">
        <v>0.27955443765720439</v>
      </c>
      <c r="U43" s="113">
        <v>0.26305506216696273</v>
      </c>
      <c r="V43" s="113">
        <v>0.39373553240740738</v>
      </c>
      <c r="W43" s="113">
        <v>0.38767727837525168</v>
      </c>
      <c r="X43" s="113">
        <v>0.6097477456911311</v>
      </c>
      <c r="Y43" s="113">
        <v>0.56350448015929455</v>
      </c>
      <c r="Z43" s="113">
        <v>0.49892304679851179</v>
      </c>
      <c r="AA43" s="113">
        <v>0.46552223670867737</v>
      </c>
      <c r="AB43" s="113">
        <v>0.54758976393572711</v>
      </c>
      <c r="AC43" s="113">
        <v>0.54446243751320145</v>
      </c>
    </row>
    <row r="44" spans="1:29" ht="15.75" customHeight="1" x14ac:dyDescent="0.25">
      <c r="A44" s="190">
        <f t="shared" si="0"/>
        <v>0.44227759331241279</v>
      </c>
      <c r="B44" s="142">
        <v>42</v>
      </c>
      <c r="C44" s="64">
        <v>10</v>
      </c>
      <c r="D44" s="85">
        <v>12</v>
      </c>
      <c r="E44" s="110">
        <v>0.1227336122733612</v>
      </c>
      <c r="F44" s="111">
        <v>0.61613386111557633</v>
      </c>
      <c r="G44" s="111">
        <v>0</v>
      </c>
      <c r="H44" s="111">
        <v>0.24273642782729479</v>
      </c>
      <c r="I44" s="111">
        <v>0.18327334321405889</v>
      </c>
      <c r="J44" s="111">
        <v>0.53079754920453204</v>
      </c>
      <c r="K44" s="111">
        <v>0.52432233662534156</v>
      </c>
      <c r="L44" s="111">
        <v>0.39001992986705009</v>
      </c>
      <c r="M44" s="111">
        <v>0.52303347310479975</v>
      </c>
      <c r="N44" s="111">
        <v>0.50745958309507722</v>
      </c>
      <c r="O44" s="111">
        <v>0.58989076097019078</v>
      </c>
      <c r="P44" s="111">
        <v>0.61849169152109074</v>
      </c>
      <c r="Q44" s="111">
        <v>0.60447682025531313</v>
      </c>
      <c r="R44" s="111">
        <v>0.53698944288482064</v>
      </c>
      <c r="S44" s="111">
        <v>0.56945708219593572</v>
      </c>
      <c r="T44" s="111">
        <v>0.1647105894905308</v>
      </c>
      <c r="U44" s="111">
        <v>0.27488026714706271</v>
      </c>
      <c r="V44" s="111">
        <v>0.41977389228284528</v>
      </c>
      <c r="W44" s="111">
        <v>0.34017213305419858</v>
      </c>
      <c r="X44" s="111">
        <v>0.63559616051809875</v>
      </c>
      <c r="Y44" s="111">
        <v>0.57478005865102644</v>
      </c>
      <c r="Z44" s="111">
        <v>0.5017143882954852</v>
      </c>
      <c r="AA44" s="111">
        <v>0.47385217022375531</v>
      </c>
      <c r="AB44" s="111">
        <v>0.55930315806220665</v>
      </c>
      <c r="AC44" s="191">
        <v>0.55234110093066879</v>
      </c>
    </row>
    <row r="45" spans="1:29" ht="15.75" customHeight="1" x14ac:dyDescent="0.25">
      <c r="A45" s="189">
        <f t="shared" si="0"/>
        <v>0.43662687632096964</v>
      </c>
      <c r="B45" s="144">
        <v>43</v>
      </c>
      <c r="C45" s="67">
        <v>10</v>
      </c>
      <c r="D45" s="89">
        <v>13</v>
      </c>
      <c r="E45" s="112">
        <v>0</v>
      </c>
      <c r="F45" s="113">
        <v>0.61477337469536908</v>
      </c>
      <c r="G45" s="113">
        <v>0</v>
      </c>
      <c r="H45" s="113">
        <v>0.26435796331218919</v>
      </c>
      <c r="I45" s="113">
        <v>0.17144811663602549</v>
      </c>
      <c r="J45" s="113">
        <v>0.53039354399203487</v>
      </c>
      <c r="K45" s="113">
        <v>0.51538299994749825</v>
      </c>
      <c r="L45" s="113">
        <v>0.4086621561558596</v>
      </c>
      <c r="M45" s="113">
        <v>0.52652718235034401</v>
      </c>
      <c r="N45" s="113">
        <v>0.50691623386640616</v>
      </c>
      <c r="O45" s="113">
        <v>0.58440372557375053</v>
      </c>
      <c r="P45" s="113">
        <v>0.62023697894467644</v>
      </c>
      <c r="Q45" s="113">
        <v>0.59435036163990118</v>
      </c>
      <c r="R45" s="113">
        <v>0.53089128305582767</v>
      </c>
      <c r="S45" s="113">
        <v>0.56915606660907381</v>
      </c>
      <c r="T45" s="113">
        <v>0.19060576611597019</v>
      </c>
      <c r="U45" s="113">
        <v>0.26180353546654728</v>
      </c>
      <c r="V45" s="113">
        <v>0.4105126914503488</v>
      </c>
      <c r="W45" s="113">
        <v>0.3828094599852998</v>
      </c>
      <c r="X45" s="113">
        <v>0.59907937577186476</v>
      </c>
      <c r="Y45" s="113">
        <v>0.5828443699357363</v>
      </c>
      <c r="Z45" s="113">
        <v>0.49775696591660562</v>
      </c>
      <c r="AA45" s="113">
        <v>0.46881799067556451</v>
      </c>
      <c r="AB45" s="113">
        <v>0.54200628205637946</v>
      </c>
      <c r="AC45" s="113">
        <v>0.54193548387096779</v>
      </c>
    </row>
    <row r="46" spans="1:29" ht="15.75" customHeight="1" x14ac:dyDescent="0.25">
      <c r="A46" s="190">
        <f t="shared" si="0"/>
        <v>0.1797543781894696</v>
      </c>
      <c r="B46" s="142">
        <v>44</v>
      </c>
      <c r="C46" s="64">
        <v>10</v>
      </c>
      <c r="D46" s="85">
        <v>14</v>
      </c>
      <c r="E46" s="110">
        <v>0</v>
      </c>
      <c r="F46" s="111">
        <v>0.44672728075208551</v>
      </c>
      <c r="G46" s="111">
        <v>0</v>
      </c>
      <c r="H46" s="111">
        <v>0</v>
      </c>
      <c r="I46" s="111">
        <v>0</v>
      </c>
      <c r="J46" s="111">
        <v>0.36291118745804207</v>
      </c>
      <c r="K46" s="111">
        <v>0.30614710768766051</v>
      </c>
      <c r="L46" s="111">
        <v>0</v>
      </c>
      <c r="M46" s="111">
        <v>0</v>
      </c>
      <c r="N46" s="111">
        <v>0.1023184518106917</v>
      </c>
      <c r="O46" s="111">
        <v>0</v>
      </c>
      <c r="P46" s="111">
        <v>0</v>
      </c>
      <c r="Q46" s="111">
        <v>0.52830825481648158</v>
      </c>
      <c r="R46" s="111">
        <v>0.4289615790453728</v>
      </c>
      <c r="S46" s="111">
        <v>0.13596375704577779</v>
      </c>
      <c r="T46" s="111">
        <v>5.8332683459408882E-2</v>
      </c>
      <c r="U46" s="111">
        <v>0.16883827876929811</v>
      </c>
      <c r="V46" s="111">
        <v>0</v>
      </c>
      <c r="W46" s="111">
        <v>0</v>
      </c>
      <c r="X46" s="111">
        <v>0.1054464063665755</v>
      </c>
      <c r="Y46" s="111">
        <v>0</v>
      </c>
      <c r="Z46" s="111">
        <v>0.40610026878578942</v>
      </c>
      <c r="AA46" s="111">
        <v>0.44549958711808418</v>
      </c>
      <c r="AB46" s="111">
        <v>0.50709510965169458</v>
      </c>
      <c r="AC46" s="191">
        <v>0.49120950196977708</v>
      </c>
    </row>
    <row r="47" spans="1:29" ht="15.75" customHeight="1" x14ac:dyDescent="0.25">
      <c r="A47" s="189">
        <f t="shared" si="0"/>
        <v>0.4345512531071648</v>
      </c>
      <c r="B47" s="144">
        <v>45</v>
      </c>
      <c r="C47" s="67">
        <v>10</v>
      </c>
      <c r="D47" s="89">
        <v>15</v>
      </c>
      <c r="E47" s="112">
        <v>0.10349650349650349</v>
      </c>
      <c r="F47" s="113">
        <v>0.61449522484724739</v>
      </c>
      <c r="G47" s="113">
        <v>0</v>
      </c>
      <c r="H47" s="113">
        <v>0.22733727810650889</v>
      </c>
      <c r="I47" s="113">
        <v>0.16007871321013001</v>
      </c>
      <c r="J47" s="113">
        <v>0.51940071168769786</v>
      </c>
      <c r="K47" s="113">
        <v>0.50476541519667217</v>
      </c>
      <c r="L47" s="113">
        <v>0.41244160314728301</v>
      </c>
      <c r="M47" s="113">
        <v>0.5309994543088612</v>
      </c>
      <c r="N47" s="113">
        <v>0.4912244045131634</v>
      </c>
      <c r="O47" s="113">
        <v>0.56791783836654852</v>
      </c>
      <c r="P47" s="113">
        <v>0.60051739964950357</v>
      </c>
      <c r="Q47" s="113">
        <v>0.59549044757982861</v>
      </c>
      <c r="R47" s="113">
        <v>0.53223288847264505</v>
      </c>
      <c r="S47" s="113">
        <v>0.56632260980938753</v>
      </c>
      <c r="T47" s="113">
        <v>0.19562995144390499</v>
      </c>
      <c r="U47" s="113">
        <v>0.24118000647338969</v>
      </c>
      <c r="V47" s="113">
        <v>0.40783210731285158</v>
      </c>
      <c r="W47" s="113">
        <v>0.36940247720157893</v>
      </c>
      <c r="X47" s="113">
        <v>0.61725768321512997</v>
      </c>
      <c r="Y47" s="113">
        <v>0.55609217607285777</v>
      </c>
      <c r="Z47" s="113">
        <v>0.49765341993968498</v>
      </c>
      <c r="AA47" s="113">
        <v>0.46757691347902042</v>
      </c>
      <c r="AB47" s="113">
        <v>0.54298249081063987</v>
      </c>
      <c r="AC47" s="113">
        <v>0.54145360933808229</v>
      </c>
    </row>
    <row r="48" spans="1:29" ht="15.75" customHeight="1" x14ac:dyDescent="0.25">
      <c r="A48" s="190">
        <f t="shared" si="0"/>
        <v>0.5236562543366664</v>
      </c>
      <c r="B48" s="142">
        <v>46</v>
      </c>
      <c r="C48" s="64">
        <v>10</v>
      </c>
      <c r="D48" s="85">
        <v>16</v>
      </c>
      <c r="E48" s="110">
        <v>0.25077208153180969</v>
      </c>
      <c r="F48" s="111">
        <v>0.67531299197840922</v>
      </c>
      <c r="G48" s="111">
        <v>0</v>
      </c>
      <c r="H48" s="111">
        <v>0.4664917049395445</v>
      </c>
      <c r="I48" s="111">
        <v>0.49306186753923531</v>
      </c>
      <c r="J48" s="111">
        <v>0.58939739770719701</v>
      </c>
      <c r="K48" s="111">
        <v>0.55450661345204288</v>
      </c>
      <c r="L48" s="111">
        <v>0.41676518001074703</v>
      </c>
      <c r="M48" s="111">
        <v>0.52960893854748603</v>
      </c>
      <c r="N48" s="111">
        <v>0.54279364735216007</v>
      </c>
      <c r="O48" s="111">
        <v>0.59115603284902085</v>
      </c>
      <c r="P48" s="111">
        <v>0.58372938216382442</v>
      </c>
      <c r="Q48" s="111">
        <v>0.66497965325035058</v>
      </c>
      <c r="R48" s="111">
        <v>0.61329895008288815</v>
      </c>
      <c r="S48" s="111">
        <v>0.67608082988547102</v>
      </c>
      <c r="T48" s="111">
        <v>0.2576094056172436</v>
      </c>
      <c r="U48" s="111">
        <v>0.41423160173160167</v>
      </c>
      <c r="V48" s="111">
        <v>0.55959729130460834</v>
      </c>
      <c r="W48" s="111">
        <v>0.55157728706624598</v>
      </c>
      <c r="X48" s="111">
        <v>0.62823013164310093</v>
      </c>
      <c r="Y48" s="111">
        <v>0.55698068701164671</v>
      </c>
      <c r="Z48" s="111">
        <v>0.59111657303370779</v>
      </c>
      <c r="AA48" s="111">
        <v>0.60472429560282659</v>
      </c>
      <c r="AB48" s="111">
        <v>0.66948545220008604</v>
      </c>
      <c r="AC48" s="191">
        <v>0.60989836191540647</v>
      </c>
    </row>
    <row r="49" spans="1:29" ht="15.75" customHeight="1" x14ac:dyDescent="0.25">
      <c r="A49" s="189">
        <f t="shared" si="0"/>
        <v>0.17011287924867727</v>
      </c>
      <c r="B49" s="144">
        <v>47</v>
      </c>
      <c r="C49" s="67">
        <v>10</v>
      </c>
      <c r="D49" s="89">
        <v>17</v>
      </c>
      <c r="E49" s="112">
        <v>0</v>
      </c>
      <c r="F49" s="113">
        <v>0.44033547391994299</v>
      </c>
      <c r="G49" s="113">
        <v>0</v>
      </c>
      <c r="H49" s="113">
        <v>0</v>
      </c>
      <c r="I49" s="113">
        <v>0</v>
      </c>
      <c r="J49" s="113">
        <v>0.34772331176505927</v>
      </c>
      <c r="K49" s="113">
        <v>0.29866818873668188</v>
      </c>
      <c r="L49" s="113">
        <v>0</v>
      </c>
      <c r="M49" s="113">
        <v>0</v>
      </c>
      <c r="N49" s="113">
        <v>0.1144273862877849</v>
      </c>
      <c r="O49" s="113">
        <v>0</v>
      </c>
      <c r="P49" s="113">
        <v>0</v>
      </c>
      <c r="Q49" s="113">
        <v>0.52941176470588236</v>
      </c>
      <c r="R49" s="113">
        <v>0.43182872876898798</v>
      </c>
      <c r="S49" s="113">
        <v>0.12791753458313301</v>
      </c>
      <c r="T49" s="113">
        <v>3.1864299302473059E-2</v>
      </c>
      <c r="U49" s="113">
        <v>0.13591465823785071</v>
      </c>
      <c r="V49" s="113">
        <v>0</v>
      </c>
      <c r="W49" s="113">
        <v>0</v>
      </c>
      <c r="X49" s="113">
        <v>3.7912230589457287E-2</v>
      </c>
      <c r="Y49" s="113">
        <v>0</v>
      </c>
      <c r="Z49" s="113">
        <v>0.36664525404545589</v>
      </c>
      <c r="AA49" s="113">
        <v>0.42717565564596632</v>
      </c>
      <c r="AB49" s="113">
        <v>0.48924666586567339</v>
      </c>
      <c r="AC49" s="113">
        <v>0.47375082876258212</v>
      </c>
    </row>
    <row r="50" spans="1:29" ht="15.75" customHeight="1" x14ac:dyDescent="0.25">
      <c r="A50" s="190">
        <f t="shared" si="0"/>
        <v>0.2156994271342568</v>
      </c>
      <c r="B50" s="142">
        <v>48</v>
      </c>
      <c r="C50" s="64">
        <v>10</v>
      </c>
      <c r="D50" s="85">
        <v>18</v>
      </c>
      <c r="E50" s="110">
        <v>0.10349650349650349</v>
      </c>
      <c r="F50" s="111">
        <v>0.45970163530090968</v>
      </c>
      <c r="G50" s="111">
        <v>0</v>
      </c>
      <c r="H50" s="111">
        <v>0</v>
      </c>
      <c r="I50" s="111">
        <v>0</v>
      </c>
      <c r="J50" s="111">
        <v>0.40933905579399138</v>
      </c>
      <c r="K50" s="111">
        <v>0.34860642250080581</v>
      </c>
      <c r="L50" s="111">
        <v>0</v>
      </c>
      <c r="M50" s="111">
        <v>0</v>
      </c>
      <c r="N50" s="111">
        <v>0.39849287949422058</v>
      </c>
      <c r="O50" s="111">
        <v>9.1246207439038093E-2</v>
      </c>
      <c r="P50" s="111">
        <v>1.858560403213105E-2</v>
      </c>
      <c r="Q50" s="111">
        <v>0.57048698655972685</v>
      </c>
      <c r="R50" s="111">
        <v>0.51430377746167211</v>
      </c>
      <c r="S50" s="111">
        <v>0.29929992078614398</v>
      </c>
      <c r="T50" s="111">
        <v>6.7786212713748933E-2</v>
      </c>
      <c r="U50" s="111">
        <v>0.21109813677209729</v>
      </c>
      <c r="V50" s="111">
        <v>0</v>
      </c>
      <c r="W50" s="111">
        <v>0</v>
      </c>
      <c r="X50" s="111">
        <v>6.7137809187279157E-2</v>
      </c>
      <c r="Y50" s="111">
        <v>0</v>
      </c>
      <c r="Z50" s="111">
        <v>0.41613645593610399</v>
      </c>
      <c r="AA50" s="111">
        <v>0.41613000603743211</v>
      </c>
      <c r="AB50" s="111">
        <v>0.49007178148597003</v>
      </c>
      <c r="AC50" s="191">
        <v>0.51056628335864607</v>
      </c>
    </row>
    <row r="51" spans="1:29" ht="15.75" customHeight="1" x14ac:dyDescent="0.25">
      <c r="A51" s="189">
        <f t="shared" si="0"/>
        <v>0.21455949053944212</v>
      </c>
      <c r="B51" s="144">
        <v>49</v>
      </c>
      <c r="C51" s="67">
        <v>10</v>
      </c>
      <c r="D51" s="89">
        <v>19</v>
      </c>
      <c r="E51" s="112">
        <v>0</v>
      </c>
      <c r="F51" s="113">
        <v>0.45914573226627109</v>
      </c>
      <c r="G51" s="113">
        <v>0</v>
      </c>
      <c r="H51" s="113">
        <v>0</v>
      </c>
      <c r="I51" s="113">
        <v>0</v>
      </c>
      <c r="J51" s="113">
        <v>0.41904565243577169</v>
      </c>
      <c r="K51" s="113">
        <v>0.34228084844968509</v>
      </c>
      <c r="L51" s="113">
        <v>0</v>
      </c>
      <c r="M51" s="113">
        <v>0</v>
      </c>
      <c r="N51" s="113">
        <v>0.41426317450299782</v>
      </c>
      <c r="O51" s="113">
        <v>9.3781855249745152E-2</v>
      </c>
      <c r="P51" s="113">
        <v>1.162060301507538E-2</v>
      </c>
      <c r="Q51" s="113">
        <v>0.56242854809733789</v>
      </c>
      <c r="R51" s="113">
        <v>0.52055534303908546</v>
      </c>
      <c r="S51" s="113">
        <v>0.3062523074250223</v>
      </c>
      <c r="T51" s="113">
        <v>4.834960483496048E-2</v>
      </c>
      <c r="U51" s="113">
        <v>0.22722539052814281</v>
      </c>
      <c r="V51" s="113">
        <v>0</v>
      </c>
      <c r="W51" s="113">
        <v>0</v>
      </c>
      <c r="X51" s="113">
        <v>8.7785302232254822E-2</v>
      </c>
      <c r="Y51" s="113">
        <v>5.7538625466169432E-2</v>
      </c>
      <c r="Z51" s="113">
        <v>0.41383945373407172</v>
      </c>
      <c r="AA51" s="113">
        <v>0.40255591054313089</v>
      </c>
      <c r="AB51" s="113">
        <v>0.49055352999668539</v>
      </c>
      <c r="AC51" s="113">
        <v>0.50676538166964513</v>
      </c>
    </row>
    <row r="52" spans="1:29" ht="15.75" customHeight="1" x14ac:dyDescent="0.25">
      <c r="A52" s="190">
        <f t="shared" si="0"/>
        <v>0.49857654934517071</v>
      </c>
      <c r="B52" s="142">
        <v>50</v>
      </c>
      <c r="C52" s="64">
        <v>11</v>
      </c>
      <c r="D52" s="85">
        <v>0</v>
      </c>
      <c r="E52" s="110">
        <v>0</v>
      </c>
      <c r="F52" s="111">
        <v>0.59032723111730212</v>
      </c>
      <c r="G52" s="111">
        <v>0</v>
      </c>
      <c r="H52" s="111">
        <v>0.54792789444341206</v>
      </c>
      <c r="I52" s="111">
        <v>0.60359952006399153</v>
      </c>
      <c r="J52" s="111">
        <v>0.52197349151457728</v>
      </c>
      <c r="K52" s="111">
        <v>0.58121579249036293</v>
      </c>
      <c r="L52" s="111">
        <v>0.50513156328134301</v>
      </c>
      <c r="M52" s="111">
        <v>0.57213521452597293</v>
      </c>
      <c r="N52" s="111">
        <v>0.49529637409809107</v>
      </c>
      <c r="O52" s="111">
        <v>0.50602859382582399</v>
      </c>
      <c r="P52" s="111">
        <v>0.52081863091037406</v>
      </c>
      <c r="Q52" s="111">
        <v>0.54449440405653371</v>
      </c>
      <c r="R52" s="111">
        <v>0.50140289468566834</v>
      </c>
      <c r="S52" s="111">
        <v>0.68544729033798291</v>
      </c>
      <c r="T52" s="111">
        <v>0.49863697001334029</v>
      </c>
      <c r="U52" s="111">
        <v>0.49662170775859871</v>
      </c>
      <c r="V52" s="111">
        <v>0.57731999682464086</v>
      </c>
      <c r="W52" s="111">
        <v>0.52383519113430066</v>
      </c>
      <c r="X52" s="111">
        <v>0.5554</v>
      </c>
      <c r="Y52" s="111">
        <v>0.56846203763789749</v>
      </c>
      <c r="Z52" s="111">
        <v>0.42797113364392059</v>
      </c>
      <c r="AA52" s="111">
        <v>0.42081464202404462</v>
      </c>
      <c r="AB52" s="111">
        <v>0.62003319670742851</v>
      </c>
      <c r="AC52" s="191">
        <v>0.59951996253366124</v>
      </c>
    </row>
    <row r="53" spans="1:29" ht="15.75" customHeight="1" x14ac:dyDescent="0.25">
      <c r="A53" s="189">
        <f t="shared" si="0"/>
        <v>0.45825374438102462</v>
      </c>
      <c r="B53" s="144">
        <v>51</v>
      </c>
      <c r="C53" s="67">
        <v>11</v>
      </c>
      <c r="D53" s="89">
        <v>1</v>
      </c>
      <c r="E53" s="112">
        <v>0</v>
      </c>
      <c r="F53" s="113">
        <v>0.65357830989949983</v>
      </c>
      <c r="G53" s="113">
        <v>0</v>
      </c>
      <c r="H53" s="113">
        <v>0.31001110582262409</v>
      </c>
      <c r="I53" s="113">
        <v>0.33822399473125753</v>
      </c>
      <c r="J53" s="113">
        <v>0.44389510259823328</v>
      </c>
      <c r="K53" s="113">
        <v>0.40423928711833312</v>
      </c>
      <c r="L53" s="113">
        <v>0.5752791420947978</v>
      </c>
      <c r="M53" s="113">
        <v>0.59929039101649662</v>
      </c>
      <c r="N53" s="113">
        <v>0.47299148353284498</v>
      </c>
      <c r="O53" s="113">
        <v>0.61054766734279919</v>
      </c>
      <c r="P53" s="113">
        <v>0.4571966133584196</v>
      </c>
      <c r="Q53" s="113">
        <v>0.66459472899055194</v>
      </c>
      <c r="R53" s="113">
        <v>0.58639421670636416</v>
      </c>
      <c r="S53" s="113">
        <v>0.59010927278328473</v>
      </c>
      <c r="T53" s="113">
        <v>0.37407534414343802</v>
      </c>
      <c r="U53" s="113">
        <v>0.54892688250272825</v>
      </c>
      <c r="V53" s="113">
        <v>0.34401882214543039</v>
      </c>
      <c r="W53" s="113">
        <v>0.42399085094667288</v>
      </c>
      <c r="X53" s="113">
        <v>0.45104277129727821</v>
      </c>
      <c r="Y53" s="113">
        <v>0.37134740259740262</v>
      </c>
      <c r="Z53" s="113">
        <v>0.56946354883081152</v>
      </c>
      <c r="AA53" s="113">
        <v>0.52616647025446295</v>
      </c>
      <c r="AB53" s="113">
        <v>0.53875531170996716</v>
      </c>
      <c r="AC53" s="113">
        <v>0.60220488910192183</v>
      </c>
    </row>
    <row r="54" spans="1:29" ht="15.75" customHeight="1" x14ac:dyDescent="0.25">
      <c r="A54" s="190">
        <f t="shared" si="0"/>
        <v>0.49760679875029196</v>
      </c>
      <c r="B54" s="142">
        <v>52</v>
      </c>
      <c r="C54" s="64">
        <v>12</v>
      </c>
      <c r="D54" s="85">
        <v>0</v>
      </c>
      <c r="E54" s="110">
        <v>0</v>
      </c>
      <c r="F54" s="111">
        <v>0.65416707830577348</v>
      </c>
      <c r="G54" s="111">
        <v>0</v>
      </c>
      <c r="H54" s="111">
        <v>0.39297289680116487</v>
      </c>
      <c r="I54" s="111">
        <v>0.55905753608218645</v>
      </c>
      <c r="J54" s="111">
        <v>0.46107164530753569</v>
      </c>
      <c r="K54" s="111">
        <v>0.44437379790497689</v>
      </c>
      <c r="L54" s="111">
        <v>0.55655961981566826</v>
      </c>
      <c r="M54" s="111">
        <v>0.61746904044369033</v>
      </c>
      <c r="N54" s="111">
        <v>0.61557203389830506</v>
      </c>
      <c r="O54" s="111">
        <v>0.52152376459488159</v>
      </c>
      <c r="P54" s="111">
        <v>0.45314307751639032</v>
      </c>
      <c r="Q54" s="111">
        <v>0.64774242712897701</v>
      </c>
      <c r="R54" s="111">
        <v>0.6177673535055922</v>
      </c>
      <c r="S54" s="111">
        <v>0.67246983462556875</v>
      </c>
      <c r="T54" s="111">
        <v>0.39218503088636691</v>
      </c>
      <c r="U54" s="111">
        <v>0.41650425046651463</v>
      </c>
      <c r="V54" s="111">
        <v>0.38875706025868118</v>
      </c>
      <c r="W54" s="111">
        <v>0.52482036542804356</v>
      </c>
      <c r="X54" s="111">
        <v>0.62392077196546469</v>
      </c>
      <c r="Y54" s="111">
        <v>0.52934444989373874</v>
      </c>
      <c r="Z54" s="111">
        <v>0.58711793468418616</v>
      </c>
      <c r="AA54" s="111">
        <v>0.60341608738828201</v>
      </c>
      <c r="AB54" s="111">
        <v>0.62775993576876754</v>
      </c>
      <c r="AC54" s="191">
        <v>0.53245397608654388</v>
      </c>
    </row>
    <row r="55" spans="1:29" ht="15.75" customHeight="1" x14ac:dyDescent="0.25">
      <c r="A55" s="189">
        <f t="shared" si="0"/>
        <v>0.49547986445980863</v>
      </c>
      <c r="B55" s="144">
        <v>53</v>
      </c>
      <c r="C55" s="67">
        <v>12</v>
      </c>
      <c r="D55" s="89">
        <v>1</v>
      </c>
      <c r="E55" s="112">
        <v>0</v>
      </c>
      <c r="F55" s="113">
        <v>0.65549406433047908</v>
      </c>
      <c r="G55" s="113">
        <v>0</v>
      </c>
      <c r="H55" s="113">
        <v>0.29890296253113569</v>
      </c>
      <c r="I55" s="113">
        <v>0.55635234330886507</v>
      </c>
      <c r="J55" s="113">
        <v>0.46635540665763769</v>
      </c>
      <c r="K55" s="113">
        <v>0.46048512064767078</v>
      </c>
      <c r="L55" s="113">
        <v>0.55792502951593848</v>
      </c>
      <c r="M55" s="113">
        <v>0.61330697441558935</v>
      </c>
      <c r="N55" s="113">
        <v>0.61813397653766033</v>
      </c>
      <c r="O55" s="113">
        <v>0.51843359681409529</v>
      </c>
      <c r="P55" s="113">
        <v>0.45650438946528332</v>
      </c>
      <c r="Q55" s="113">
        <v>0.67279667550440947</v>
      </c>
      <c r="R55" s="113">
        <v>0.61640617415784882</v>
      </c>
      <c r="S55" s="113">
        <v>0.68501393463389915</v>
      </c>
      <c r="T55" s="113">
        <v>0.38677162330805409</v>
      </c>
      <c r="U55" s="113">
        <v>0.37356346392104928</v>
      </c>
      <c r="V55" s="113">
        <v>0.40419804409309301</v>
      </c>
      <c r="W55" s="113">
        <v>0.54604018198655235</v>
      </c>
      <c r="X55" s="113">
        <v>0.60170146945088943</v>
      </c>
      <c r="Y55" s="113">
        <v>0.51086581579855117</v>
      </c>
      <c r="Z55" s="113">
        <v>0.59780445265209803</v>
      </c>
      <c r="AA55" s="113">
        <v>0.60386454183266935</v>
      </c>
      <c r="AB55" s="113">
        <v>0.62945879458794585</v>
      </c>
      <c r="AC55" s="113">
        <v>0.55661757534380185</v>
      </c>
    </row>
    <row r="56" spans="1:29" ht="15.75" customHeight="1" x14ac:dyDescent="0.25">
      <c r="A56" s="190">
        <f t="shared" si="0"/>
        <v>0.5535152650506362</v>
      </c>
      <c r="B56" s="142">
        <v>54</v>
      </c>
      <c r="C56" s="64">
        <v>12</v>
      </c>
      <c r="D56" s="85">
        <v>2</v>
      </c>
      <c r="E56" s="110">
        <v>0</v>
      </c>
      <c r="F56" s="111">
        <v>0.67798943964321967</v>
      </c>
      <c r="G56" s="111">
        <v>0</v>
      </c>
      <c r="H56" s="111">
        <v>0.63839442478593234</v>
      </c>
      <c r="I56" s="111">
        <v>0.68913814145405949</v>
      </c>
      <c r="J56" s="111">
        <v>0.63321497618114952</v>
      </c>
      <c r="K56" s="111">
        <v>0.66432915758896149</v>
      </c>
      <c r="L56" s="111">
        <v>0.52317918483023929</v>
      </c>
      <c r="M56" s="111">
        <v>0.62342182653184552</v>
      </c>
      <c r="N56" s="111">
        <v>0.5329851100634263</v>
      </c>
      <c r="O56" s="111">
        <v>0.51266501497614914</v>
      </c>
      <c r="P56" s="111">
        <v>0.54445080985365346</v>
      </c>
      <c r="Q56" s="111">
        <v>0.61410439354111901</v>
      </c>
      <c r="R56" s="111">
        <v>0.57861654694079756</v>
      </c>
      <c r="S56" s="111">
        <v>0.71664276330854615</v>
      </c>
      <c r="T56" s="111">
        <v>0.54632712438885389</v>
      </c>
      <c r="U56" s="111">
        <v>0.61007087697027396</v>
      </c>
      <c r="V56" s="111">
        <v>0.62142754559816171</v>
      </c>
      <c r="W56" s="111">
        <v>0.58894631543847942</v>
      </c>
      <c r="X56" s="111">
        <v>0.55556527061292293</v>
      </c>
      <c r="Y56" s="111">
        <v>0.57061745919091555</v>
      </c>
      <c r="Z56" s="111">
        <v>0.54968610445925836</v>
      </c>
      <c r="AA56" s="111">
        <v>0.52463114490045748</v>
      </c>
      <c r="AB56" s="111">
        <v>0.67089183794950802</v>
      </c>
      <c r="AC56" s="191">
        <v>0.65058615705797351</v>
      </c>
    </row>
    <row r="57" spans="1:29" ht="15.75" customHeight="1" x14ac:dyDescent="0.25">
      <c r="A57" s="189">
        <f t="shared" si="0"/>
        <v>0.56080855156212006</v>
      </c>
      <c r="B57" s="144">
        <v>55</v>
      </c>
      <c r="C57" s="67">
        <v>12</v>
      </c>
      <c r="D57" s="89">
        <v>3</v>
      </c>
      <c r="E57" s="112">
        <v>0</v>
      </c>
      <c r="F57" s="113">
        <v>0.67686657097460057</v>
      </c>
      <c r="G57" s="113">
        <v>0</v>
      </c>
      <c r="H57" s="113">
        <v>0.66486107570736686</v>
      </c>
      <c r="I57" s="113">
        <v>0.69647463456577807</v>
      </c>
      <c r="J57" s="113">
        <v>0.63710997538330816</v>
      </c>
      <c r="K57" s="113">
        <v>0.67634206890354176</v>
      </c>
      <c r="L57" s="113">
        <v>0.53228652290785938</v>
      </c>
      <c r="M57" s="113">
        <v>0.62287195270106099</v>
      </c>
      <c r="N57" s="113">
        <v>0.55386784140969159</v>
      </c>
      <c r="O57" s="113">
        <v>0.51866892272983645</v>
      </c>
      <c r="P57" s="113">
        <v>0.55130003236595104</v>
      </c>
      <c r="Q57" s="113">
        <v>0.61794617946179464</v>
      </c>
      <c r="R57" s="113">
        <v>0.58313424963544414</v>
      </c>
      <c r="S57" s="113">
        <v>0.7262587557659923</v>
      </c>
      <c r="T57" s="113">
        <v>0.56260668129724445</v>
      </c>
      <c r="U57" s="113">
        <v>0.61630007438104339</v>
      </c>
      <c r="V57" s="113">
        <v>0.62843158901891505</v>
      </c>
      <c r="W57" s="113">
        <v>0.59220691260820801</v>
      </c>
      <c r="X57" s="113">
        <v>0.55011530956182364</v>
      </c>
      <c r="Y57" s="113">
        <v>0.6011648518612307</v>
      </c>
      <c r="Z57" s="113">
        <v>0.56323675004950169</v>
      </c>
      <c r="AA57" s="113">
        <v>0.52112515370086321</v>
      </c>
      <c r="AB57" s="113">
        <v>0.68063645404176731</v>
      </c>
      <c r="AC57" s="113">
        <v>0.64640123002017991</v>
      </c>
    </row>
    <row r="58" spans="1:29" ht="15.75" customHeight="1" x14ac:dyDescent="0.25">
      <c r="A58" s="190">
        <f t="shared" si="0"/>
        <v>0.51381567676906403</v>
      </c>
      <c r="B58" s="142">
        <v>56</v>
      </c>
      <c r="C58" s="64">
        <v>13</v>
      </c>
      <c r="D58" s="85">
        <v>0</v>
      </c>
      <c r="E58" s="110">
        <v>0</v>
      </c>
      <c r="F58" s="111">
        <v>0.73623681584948686</v>
      </c>
      <c r="G58" s="111">
        <v>0</v>
      </c>
      <c r="H58" s="111">
        <v>0.20506981482591241</v>
      </c>
      <c r="I58" s="111">
        <v>0.36428038777032068</v>
      </c>
      <c r="J58" s="111">
        <v>0.48352431881843649</v>
      </c>
      <c r="K58" s="111">
        <v>0.54972093505262998</v>
      </c>
      <c r="L58" s="111">
        <v>0.27694641346518478</v>
      </c>
      <c r="M58" s="111">
        <v>0.60141286609980238</v>
      </c>
      <c r="N58" s="111">
        <v>0.42708747734606373</v>
      </c>
      <c r="O58" s="111">
        <v>0.54360366474380728</v>
      </c>
      <c r="P58" s="111">
        <v>0.53344490934449085</v>
      </c>
      <c r="Q58" s="111">
        <v>0.66273765003034868</v>
      </c>
      <c r="R58" s="111">
        <v>0.64447669487532289</v>
      </c>
      <c r="S58" s="111">
        <v>0.74915915247804632</v>
      </c>
      <c r="T58" s="111">
        <v>0.67200372043582246</v>
      </c>
      <c r="U58" s="111">
        <v>0.65072343083168527</v>
      </c>
      <c r="V58" s="111">
        <v>0.5622706720640106</v>
      </c>
      <c r="W58" s="111">
        <v>0.56791850653609055</v>
      </c>
      <c r="X58" s="111">
        <v>0.54910970706490525</v>
      </c>
      <c r="Y58" s="111">
        <v>0.54911495817934253</v>
      </c>
      <c r="Z58" s="111">
        <v>0.62639467670385796</v>
      </c>
      <c r="AA58" s="111">
        <v>0.60591591744128948</v>
      </c>
      <c r="AB58" s="111">
        <v>0.64348383478226034</v>
      </c>
      <c r="AC58" s="191">
        <v>0.6407553944874822</v>
      </c>
    </row>
    <row r="59" spans="1:29" ht="15.75" customHeight="1" x14ac:dyDescent="0.25">
      <c r="A59" s="189">
        <f t="shared" si="0"/>
        <v>0.49771055913287837</v>
      </c>
      <c r="B59" s="144">
        <v>57</v>
      </c>
      <c r="C59" s="67">
        <v>13</v>
      </c>
      <c r="D59" s="89">
        <v>1</v>
      </c>
      <c r="E59" s="112">
        <v>0</v>
      </c>
      <c r="F59" s="113">
        <v>0.71840560129835918</v>
      </c>
      <c r="G59" s="113">
        <v>7.4626865671641798E-2</v>
      </c>
      <c r="H59" s="113">
        <v>0.51884312007011402</v>
      </c>
      <c r="I59" s="113">
        <v>0.60966282451793607</v>
      </c>
      <c r="J59" s="113">
        <v>0.59716774699640807</v>
      </c>
      <c r="K59" s="113">
        <v>0.6566592632304511</v>
      </c>
      <c r="L59" s="113">
        <v>0.52665238770400313</v>
      </c>
      <c r="M59" s="113">
        <v>0.63152128324303036</v>
      </c>
      <c r="N59" s="113">
        <v>0.35168214527338709</v>
      </c>
      <c r="O59" s="113">
        <v>0.53632310516653547</v>
      </c>
      <c r="P59" s="113">
        <v>0.53343080470111914</v>
      </c>
      <c r="Q59" s="113">
        <v>0.69046223224351744</v>
      </c>
      <c r="R59" s="113">
        <v>0.66929567535414514</v>
      </c>
      <c r="S59" s="113">
        <v>0.78075806408651416</v>
      </c>
      <c r="T59" s="113">
        <v>0</v>
      </c>
      <c r="U59" s="113">
        <v>0</v>
      </c>
      <c r="V59" s="113">
        <v>0.52888449293728557</v>
      </c>
      <c r="W59" s="113">
        <v>0.48162523165145632</v>
      </c>
      <c r="X59" s="113">
        <v>0.53460445503712528</v>
      </c>
      <c r="Y59" s="113">
        <v>0.54927270975821207</v>
      </c>
      <c r="Z59" s="113">
        <v>0.62220511833750236</v>
      </c>
      <c r="AA59" s="113">
        <v>0.5972656768492709</v>
      </c>
      <c r="AB59" s="113">
        <v>0.60606060606060608</v>
      </c>
      <c r="AC59" s="113">
        <v>0.62735456813333812</v>
      </c>
    </row>
    <row r="60" spans="1:29" ht="15.75" customHeight="1" x14ac:dyDescent="0.25">
      <c r="A60" s="190">
        <f t="shared" si="0"/>
        <v>0.51725847639877143</v>
      </c>
      <c r="B60" s="142">
        <v>58</v>
      </c>
      <c r="C60" s="64">
        <v>13</v>
      </c>
      <c r="D60" s="85">
        <v>2</v>
      </c>
      <c r="E60" s="110">
        <v>0</v>
      </c>
      <c r="F60" s="111">
        <v>0.73433685923515046</v>
      </c>
      <c r="G60" s="111">
        <v>7.4626865671641798E-2</v>
      </c>
      <c r="H60" s="111">
        <v>0.1902101299647759</v>
      </c>
      <c r="I60" s="111">
        <v>0.41326384922901199</v>
      </c>
      <c r="J60" s="111">
        <v>0.4967430759285964</v>
      </c>
      <c r="K60" s="111">
        <v>0.5648841588928305</v>
      </c>
      <c r="L60" s="111">
        <v>0.27876195705574658</v>
      </c>
      <c r="M60" s="111">
        <v>0.60569170464323285</v>
      </c>
      <c r="N60" s="111">
        <v>0.40965897055708539</v>
      </c>
      <c r="O60" s="111">
        <v>0.53339702944497513</v>
      </c>
      <c r="P60" s="111">
        <v>0.52312059835125835</v>
      </c>
      <c r="Q60" s="111">
        <v>0.66149800331158082</v>
      </c>
      <c r="R60" s="111">
        <v>0.64280493975226272</v>
      </c>
      <c r="S60" s="111">
        <v>0.74512406821198818</v>
      </c>
      <c r="T60" s="111">
        <v>0.67285398378342154</v>
      </c>
      <c r="U60" s="111">
        <v>0.65078916976774026</v>
      </c>
      <c r="V60" s="111">
        <v>0.57112995006387191</v>
      </c>
      <c r="W60" s="111">
        <v>0.56420779781833896</v>
      </c>
      <c r="X60" s="111">
        <v>0.54703135423615734</v>
      </c>
      <c r="Y60" s="111">
        <v>0.54561003420752563</v>
      </c>
      <c r="Z60" s="111">
        <v>0.62372644336418726</v>
      </c>
      <c r="AA60" s="111">
        <v>0.60233290876181533</v>
      </c>
      <c r="AB60" s="111">
        <v>0.63985722784057109</v>
      </c>
      <c r="AC60" s="191">
        <v>0.63980082987551867</v>
      </c>
    </row>
    <row r="61" spans="1:29" ht="15.75" customHeight="1" x14ac:dyDescent="0.25">
      <c r="A61" s="189">
        <f t="shared" si="0"/>
        <v>0.10656341359415783</v>
      </c>
      <c r="B61" s="144">
        <v>59</v>
      </c>
      <c r="C61" s="67">
        <v>13</v>
      </c>
      <c r="D61" s="89">
        <v>3</v>
      </c>
      <c r="E61" s="112">
        <v>0</v>
      </c>
      <c r="F61" s="113">
        <v>0.70621170241108311</v>
      </c>
      <c r="G61" s="113">
        <v>0</v>
      </c>
      <c r="H61" s="113">
        <v>0</v>
      </c>
      <c r="I61" s="113">
        <v>0</v>
      </c>
      <c r="J61" s="113">
        <v>0</v>
      </c>
      <c r="K61" s="113">
        <v>4.3668512234327557E-2</v>
      </c>
      <c r="L61" s="113">
        <v>2.9849583041072401E-2</v>
      </c>
      <c r="M61" s="113">
        <v>0.41973059152729869</v>
      </c>
      <c r="N61" s="113">
        <v>0.26009444473921578</v>
      </c>
      <c r="O61" s="113">
        <v>0.55434782608695654</v>
      </c>
      <c r="P61" s="113">
        <v>0</v>
      </c>
      <c r="Q61" s="113">
        <v>0</v>
      </c>
      <c r="R61" s="113">
        <v>0</v>
      </c>
      <c r="S61" s="113">
        <v>0.15861704935339141</v>
      </c>
      <c r="T61" s="113">
        <v>0</v>
      </c>
      <c r="U61" s="113">
        <v>0</v>
      </c>
      <c r="V61" s="113">
        <v>0</v>
      </c>
      <c r="W61" s="113">
        <v>0</v>
      </c>
      <c r="X61" s="113">
        <v>5.1098620337250877E-2</v>
      </c>
      <c r="Y61" s="113">
        <v>0.42635379061371842</v>
      </c>
      <c r="Z61" s="113">
        <v>6.903228522119797E-3</v>
      </c>
      <c r="AA61" s="113">
        <v>7.2099909875112658E-3</v>
      </c>
      <c r="AB61" s="113">
        <v>0</v>
      </c>
      <c r="AC61" s="113">
        <v>0</v>
      </c>
    </row>
    <row r="62" spans="1:29" ht="15.75" customHeight="1" x14ac:dyDescent="0.25">
      <c r="A62" s="190">
        <f t="shared" si="0"/>
        <v>0.42990647845760921</v>
      </c>
      <c r="B62" s="142">
        <v>60</v>
      </c>
      <c r="C62" s="64">
        <v>14</v>
      </c>
      <c r="D62" s="85">
        <v>0</v>
      </c>
      <c r="E62" s="110">
        <v>0</v>
      </c>
      <c r="F62" s="111">
        <v>0.55576503743121863</v>
      </c>
      <c r="G62" s="111">
        <v>0</v>
      </c>
      <c r="H62" s="111">
        <v>0.25482372232850498</v>
      </c>
      <c r="I62" s="111">
        <v>0.21995845317992971</v>
      </c>
      <c r="J62" s="111">
        <v>0.49201397374890388</v>
      </c>
      <c r="K62" s="111">
        <v>0.48500691146481989</v>
      </c>
      <c r="L62" s="111">
        <v>0.52921996488587919</v>
      </c>
      <c r="M62" s="111">
        <v>0.55097223143943352</v>
      </c>
      <c r="N62" s="111">
        <v>0.36199713134348749</v>
      </c>
      <c r="O62" s="111">
        <v>0.48227010881160648</v>
      </c>
      <c r="P62" s="111">
        <v>0.43980497562195281</v>
      </c>
      <c r="Q62" s="111">
        <v>0.51687421043132997</v>
      </c>
      <c r="R62" s="111">
        <v>0.47395650330162958</v>
      </c>
      <c r="S62" s="111">
        <v>0.60136439355879323</v>
      </c>
      <c r="T62" s="111">
        <v>0.46391526981487158</v>
      </c>
      <c r="U62" s="111">
        <v>0.42355992787777169</v>
      </c>
      <c r="V62" s="111">
        <v>0.55991763283942886</v>
      </c>
      <c r="W62" s="111">
        <v>0.5270555907841894</v>
      </c>
      <c r="X62" s="111">
        <v>0.54630330557658346</v>
      </c>
      <c r="Y62" s="111">
        <v>0.47586331585608399</v>
      </c>
      <c r="Z62" s="111">
        <v>0.4068411300151607</v>
      </c>
      <c r="AA62" s="111">
        <v>0.38950049742541348</v>
      </c>
      <c r="AB62" s="111">
        <v>0.49093377290798029</v>
      </c>
      <c r="AC62" s="191">
        <v>0.49974390079525549</v>
      </c>
    </row>
    <row r="63" spans="1:29" ht="15.75" customHeight="1" x14ac:dyDescent="0.25">
      <c r="A63" s="189">
        <f t="shared" si="0"/>
        <v>0.36020426794369031</v>
      </c>
      <c r="B63" s="144">
        <v>61</v>
      </c>
      <c r="C63" s="67">
        <v>14</v>
      </c>
      <c r="D63" s="89">
        <v>1</v>
      </c>
      <c r="E63" s="112">
        <v>0</v>
      </c>
      <c r="F63" s="113">
        <v>0.46693939805210338</v>
      </c>
      <c r="G63" s="113">
        <v>0</v>
      </c>
      <c r="H63" s="113">
        <v>2.6751334189015739E-2</v>
      </c>
      <c r="I63" s="113">
        <v>4.3329745917364652E-2</v>
      </c>
      <c r="J63" s="113">
        <v>0.40384963395574558</v>
      </c>
      <c r="K63" s="113">
        <v>0.35175968089237181</v>
      </c>
      <c r="L63" s="113">
        <v>0.3394261915779731</v>
      </c>
      <c r="M63" s="113">
        <v>0.41092101878055048</v>
      </c>
      <c r="N63" s="113">
        <v>0.33077332522241648</v>
      </c>
      <c r="O63" s="113">
        <v>0.56217558113292709</v>
      </c>
      <c r="P63" s="113">
        <v>0.38127404071676507</v>
      </c>
      <c r="Q63" s="113">
        <v>0.61093107723090967</v>
      </c>
      <c r="R63" s="113">
        <v>0.51653822220094769</v>
      </c>
      <c r="S63" s="113">
        <v>0.37154409354168938</v>
      </c>
      <c r="T63" s="113">
        <v>0.30388371564842148</v>
      </c>
      <c r="U63" s="113">
        <v>0.22111621164532491</v>
      </c>
      <c r="V63" s="113">
        <v>0.26112810057764191</v>
      </c>
      <c r="W63" s="113">
        <v>0.26277080102066352</v>
      </c>
      <c r="X63" s="113">
        <v>0.51105882352941179</v>
      </c>
      <c r="Y63" s="113">
        <v>0.55604434277670245</v>
      </c>
      <c r="Z63" s="113">
        <v>0.49478657543173671</v>
      </c>
      <c r="AA63" s="113">
        <v>0.44059114193753107</v>
      </c>
      <c r="AB63" s="113">
        <v>0.54889644193950859</v>
      </c>
      <c r="AC63" s="113">
        <v>0.58861720067453627</v>
      </c>
    </row>
    <row r="64" spans="1:29" ht="15.75" customHeight="1" x14ac:dyDescent="0.25">
      <c r="A64" s="190">
        <f t="shared" si="0"/>
        <v>0.36918229049249396</v>
      </c>
      <c r="B64" s="142">
        <v>62</v>
      </c>
      <c r="C64" s="64">
        <v>14</v>
      </c>
      <c r="D64" s="85">
        <v>2</v>
      </c>
      <c r="E64" s="110">
        <v>0</v>
      </c>
      <c r="F64" s="111">
        <v>0.48909145290623979</v>
      </c>
      <c r="G64" s="111">
        <v>0</v>
      </c>
      <c r="H64" s="111">
        <v>0.30389895661724331</v>
      </c>
      <c r="I64" s="111">
        <v>4.133784291619691E-2</v>
      </c>
      <c r="J64" s="111">
        <v>0.45152661894557672</v>
      </c>
      <c r="K64" s="111">
        <v>0.46523137837169021</v>
      </c>
      <c r="L64" s="111">
        <v>0.39441657145695691</v>
      </c>
      <c r="M64" s="111">
        <v>0.4257731958762887</v>
      </c>
      <c r="N64" s="111">
        <v>0.30893035180173772</v>
      </c>
      <c r="O64" s="111">
        <v>0.48225709442834491</v>
      </c>
      <c r="P64" s="111">
        <v>0.44671403197158088</v>
      </c>
      <c r="Q64" s="111">
        <v>0.53606973711304828</v>
      </c>
      <c r="R64" s="111">
        <v>0.5302730111823768</v>
      </c>
      <c r="S64" s="111">
        <v>0.49645092065969348</v>
      </c>
      <c r="T64" s="111">
        <v>0.21554309557960619</v>
      </c>
      <c r="U64" s="111">
        <v>0.23121153223194041</v>
      </c>
      <c r="V64" s="111">
        <v>0.42982336956521738</v>
      </c>
      <c r="W64" s="111">
        <v>0.2482366950627462</v>
      </c>
      <c r="X64" s="111">
        <v>0.54906339163875451</v>
      </c>
      <c r="Y64" s="111">
        <v>0.41739779727459397</v>
      </c>
      <c r="Z64" s="111">
        <v>0.44412386997499509</v>
      </c>
      <c r="AA64" s="111">
        <v>0.40009937452504818</v>
      </c>
      <c r="AB64" s="111">
        <v>0.47491194257991642</v>
      </c>
      <c r="AC64" s="191">
        <v>0.44717502963255629</v>
      </c>
    </row>
    <row r="65" spans="1:29" ht="15.75" customHeight="1" x14ac:dyDescent="0.25">
      <c r="A65" s="189">
        <f t="shared" si="0"/>
        <v>0.39545304169711598</v>
      </c>
      <c r="B65" s="144">
        <v>63</v>
      </c>
      <c r="C65" s="67">
        <v>15</v>
      </c>
      <c r="D65" s="89">
        <v>0</v>
      </c>
      <c r="E65" s="112">
        <v>0</v>
      </c>
      <c r="F65" s="113">
        <v>0.61305501767119397</v>
      </c>
      <c r="G65" s="113">
        <v>0</v>
      </c>
      <c r="H65" s="113">
        <v>0.27792915531335149</v>
      </c>
      <c r="I65" s="113">
        <v>0.36632089043688948</v>
      </c>
      <c r="J65" s="113">
        <v>0.32859955594654611</v>
      </c>
      <c r="K65" s="113">
        <v>0.32491138952595772</v>
      </c>
      <c r="L65" s="113">
        <v>0.3383566231314884</v>
      </c>
      <c r="M65" s="113">
        <v>0.40176536555366638</v>
      </c>
      <c r="N65" s="113">
        <v>0.30085034013605438</v>
      </c>
      <c r="O65" s="113">
        <v>0.44080560420315229</v>
      </c>
      <c r="P65" s="113">
        <v>0.42569714084009891</v>
      </c>
      <c r="Q65" s="113">
        <v>0.63357182168409465</v>
      </c>
      <c r="R65" s="113">
        <v>0.55478682514339783</v>
      </c>
      <c r="S65" s="113">
        <v>0.45699356913183281</v>
      </c>
      <c r="T65" s="113">
        <v>0.21996069623806849</v>
      </c>
      <c r="U65" s="113">
        <v>0.24946695095948829</v>
      </c>
      <c r="V65" s="113">
        <v>0.50673536989326451</v>
      </c>
      <c r="W65" s="113">
        <v>0.48246777862016682</v>
      </c>
      <c r="X65" s="113">
        <v>0.41273831971506397</v>
      </c>
      <c r="Y65" s="113">
        <v>0.35790915316137872</v>
      </c>
      <c r="Z65" s="113">
        <v>0.49751766836049288</v>
      </c>
      <c r="AA65" s="113">
        <v>0.49007508283430101</v>
      </c>
      <c r="AB65" s="113">
        <v>0.62442703800406152</v>
      </c>
      <c r="AC65" s="113">
        <v>0.58138468592388814</v>
      </c>
    </row>
    <row r="66" spans="1:29" ht="15.75" customHeight="1" x14ac:dyDescent="0.25">
      <c r="A66" s="190">
        <f t="shared" si="0"/>
        <v>0.41339074072366067</v>
      </c>
      <c r="B66" s="142">
        <v>64</v>
      </c>
      <c r="C66" s="64">
        <v>16</v>
      </c>
      <c r="D66" s="85">
        <v>0</v>
      </c>
      <c r="E66" s="110">
        <v>0</v>
      </c>
      <c r="F66" s="111">
        <v>0.65020775446735835</v>
      </c>
      <c r="G66" s="111">
        <v>0</v>
      </c>
      <c r="H66" s="111">
        <v>0.20542065965077311</v>
      </c>
      <c r="I66" s="111">
        <v>0.13257324671881221</v>
      </c>
      <c r="J66" s="111">
        <v>0.47216268834972103</v>
      </c>
      <c r="K66" s="111">
        <v>0.49565754022607877</v>
      </c>
      <c r="L66" s="111">
        <v>0.2241115908336101</v>
      </c>
      <c r="M66" s="111">
        <v>0.47644218219785961</v>
      </c>
      <c r="N66" s="111">
        <v>0.1922634327697619</v>
      </c>
      <c r="O66" s="111">
        <v>0.43252305113160089</v>
      </c>
      <c r="P66" s="111">
        <v>0.32415902140672792</v>
      </c>
      <c r="Q66" s="111">
        <v>0.65415329210052453</v>
      </c>
      <c r="R66" s="111">
        <v>0.59460415397614508</v>
      </c>
      <c r="S66" s="111">
        <v>0.49519968592740637</v>
      </c>
      <c r="T66" s="111">
        <v>0.49126507405199688</v>
      </c>
      <c r="U66" s="111">
        <v>0.56884906492889387</v>
      </c>
      <c r="V66" s="111">
        <v>0.51191406250000004</v>
      </c>
      <c r="W66" s="111">
        <v>0.55048872323432096</v>
      </c>
      <c r="X66" s="111">
        <v>0.32733994286674511</v>
      </c>
      <c r="Y66" s="111">
        <v>0.30359462970983109</v>
      </c>
      <c r="Z66" s="111">
        <v>0.56271824283982552</v>
      </c>
      <c r="AA66" s="111">
        <v>0.61109881189580095</v>
      </c>
      <c r="AB66" s="111">
        <v>0.5506700936295208</v>
      </c>
      <c r="AC66" s="191">
        <v>0.50735157267820574</v>
      </c>
    </row>
    <row r="67" spans="1:29" ht="15.75" customHeight="1" x14ac:dyDescent="0.25">
      <c r="A67" s="189">
        <f t="shared" si="0"/>
        <v>0.29819648670373539</v>
      </c>
      <c r="B67" s="144">
        <v>65</v>
      </c>
      <c r="C67" s="67">
        <v>16</v>
      </c>
      <c r="D67" s="89">
        <v>1</v>
      </c>
      <c r="E67" s="112">
        <v>0</v>
      </c>
      <c r="F67" s="113">
        <v>0.58256314555515532</v>
      </c>
      <c r="G67" s="113">
        <v>0</v>
      </c>
      <c r="H67" s="113">
        <v>7.4098189868472469E-2</v>
      </c>
      <c r="I67" s="113">
        <v>4.7799094431218783E-2</v>
      </c>
      <c r="J67" s="113">
        <v>0.38052124667002002</v>
      </c>
      <c r="K67" s="113">
        <v>0.37532939494669398</v>
      </c>
      <c r="L67" s="113">
        <v>0.1384844413783087</v>
      </c>
      <c r="M67" s="113">
        <v>0.27113834755364641</v>
      </c>
      <c r="N67" s="113">
        <v>0.15824175824175821</v>
      </c>
      <c r="O67" s="113">
        <v>0.30460494425593798</v>
      </c>
      <c r="P67" s="113">
        <v>0.1815272727272727</v>
      </c>
      <c r="Q67" s="113">
        <v>0.57055562399901438</v>
      </c>
      <c r="R67" s="113">
        <v>0.5541607156280538</v>
      </c>
      <c r="S67" s="113">
        <v>0.43276048551856749</v>
      </c>
      <c r="T67" s="113">
        <v>0.30678749324851468</v>
      </c>
      <c r="U67" s="113">
        <v>0.35461878240829647</v>
      </c>
      <c r="V67" s="113">
        <v>0.27267610512187729</v>
      </c>
      <c r="W67" s="113">
        <v>0.36237555104264701</v>
      </c>
      <c r="X67" s="113">
        <v>0.13502890173410409</v>
      </c>
      <c r="Y67" s="113">
        <v>0.14479192317163261</v>
      </c>
      <c r="Z67" s="113">
        <v>0.49388183195431767</v>
      </c>
      <c r="AA67" s="113">
        <v>0.57301524862901176</v>
      </c>
      <c r="AB67" s="113">
        <v>0.41619922332490911</v>
      </c>
      <c r="AC67" s="113">
        <v>0.32375244618395299</v>
      </c>
    </row>
    <row r="68" spans="1:29" ht="15.75" customHeight="1" x14ac:dyDescent="0.25">
      <c r="A68" s="190">
        <f t="shared" si="0"/>
        <v>0.34898861831095407</v>
      </c>
      <c r="B68" s="142">
        <v>66</v>
      </c>
      <c r="C68" s="64">
        <v>16</v>
      </c>
      <c r="D68" s="85">
        <v>2</v>
      </c>
      <c r="E68" s="110">
        <v>0</v>
      </c>
      <c r="F68" s="111">
        <v>0.60485049131022728</v>
      </c>
      <c r="G68" s="111">
        <v>0</v>
      </c>
      <c r="H68" s="111">
        <v>0.19829019235336021</v>
      </c>
      <c r="I68" s="111">
        <v>0.1401111013138171</v>
      </c>
      <c r="J68" s="111">
        <v>0.3984549262825744</v>
      </c>
      <c r="K68" s="111">
        <v>0.4011547886803854</v>
      </c>
      <c r="L68" s="111">
        <v>0.20467679075393089</v>
      </c>
      <c r="M68" s="111">
        <v>0.39599661088752369</v>
      </c>
      <c r="N68" s="111">
        <v>0.18108759710688449</v>
      </c>
      <c r="O68" s="111">
        <v>0.35423503325942352</v>
      </c>
      <c r="P68" s="111">
        <v>0.24764247642476431</v>
      </c>
      <c r="Q68" s="111">
        <v>0.60998992100883676</v>
      </c>
      <c r="R68" s="111">
        <v>0.57139602178222337</v>
      </c>
      <c r="S68" s="111">
        <v>0.45148736128236738</v>
      </c>
      <c r="T68" s="111">
        <v>0.36198837076730128</v>
      </c>
      <c r="U68" s="111">
        <v>0.44456800684345588</v>
      </c>
      <c r="V68" s="111">
        <v>0.43455820884672702</v>
      </c>
      <c r="W68" s="111">
        <v>0.44134566708085959</v>
      </c>
      <c r="X68" s="111">
        <v>0.20554319239328339</v>
      </c>
      <c r="Y68" s="111">
        <v>0.19852416091406799</v>
      </c>
      <c r="Z68" s="111">
        <v>0.51218370304313898</v>
      </c>
      <c r="AA68" s="111">
        <v>0.58902400997817272</v>
      </c>
      <c r="AB68" s="111">
        <v>0.43777829857042411</v>
      </c>
      <c r="AC68" s="191">
        <v>0.33982852689010129</v>
      </c>
    </row>
    <row r="69" spans="1:29" ht="15.75" customHeight="1" x14ac:dyDescent="0.25">
      <c r="A69" s="189">
        <f t="shared" si="0"/>
        <v>0.33062595529017097</v>
      </c>
      <c r="B69" s="144">
        <v>67</v>
      </c>
      <c r="C69" s="67">
        <v>16</v>
      </c>
      <c r="D69" s="89">
        <v>3</v>
      </c>
      <c r="E69" s="112">
        <v>0</v>
      </c>
      <c r="F69" s="113">
        <v>0.59762969394399823</v>
      </c>
      <c r="G69" s="113">
        <v>0</v>
      </c>
      <c r="H69" s="113">
        <v>0.13206722059099149</v>
      </c>
      <c r="I69" s="113">
        <v>0.10842346183188981</v>
      </c>
      <c r="J69" s="113">
        <v>0.38766049814208459</v>
      </c>
      <c r="K69" s="113">
        <v>0.39459441174480758</v>
      </c>
      <c r="L69" s="113">
        <v>0.18731304796286741</v>
      </c>
      <c r="M69" s="113">
        <v>0.36696609890411458</v>
      </c>
      <c r="N69" s="113">
        <v>0.17339581831290549</v>
      </c>
      <c r="O69" s="113">
        <v>0.34362934362934361</v>
      </c>
      <c r="P69" s="113">
        <v>0.21098838855848201</v>
      </c>
      <c r="Q69" s="113">
        <v>0.60732420732420722</v>
      </c>
      <c r="R69" s="113">
        <v>0.57384245055930527</v>
      </c>
      <c r="S69" s="113">
        <v>0.44412128834476389</v>
      </c>
      <c r="T69" s="113">
        <v>0.34447476125511589</v>
      </c>
      <c r="U69" s="113">
        <v>0.38617434758467523</v>
      </c>
      <c r="V69" s="113">
        <v>0.359008602066067</v>
      </c>
      <c r="W69" s="113">
        <v>0.37454671899061148</v>
      </c>
      <c r="X69" s="113">
        <v>0.203125</v>
      </c>
      <c r="Y69" s="113">
        <v>0.20183918887054941</v>
      </c>
      <c r="Z69" s="113">
        <v>0.50451070862888225</v>
      </c>
      <c r="AA69" s="113">
        <v>0.58699322423069134</v>
      </c>
      <c r="AB69" s="113">
        <v>0.4334343254321868</v>
      </c>
      <c r="AC69" s="113">
        <v>0.34358607534573199</v>
      </c>
    </row>
    <row r="70" spans="1:29" ht="15.75" customHeight="1" x14ac:dyDescent="0.25">
      <c r="A70" s="190">
        <f t="shared" si="0"/>
        <v>0.39255271214966259</v>
      </c>
      <c r="B70" s="142">
        <v>68</v>
      </c>
      <c r="C70" s="64">
        <v>16</v>
      </c>
      <c r="D70" s="85">
        <v>4</v>
      </c>
      <c r="E70" s="110">
        <v>0</v>
      </c>
      <c r="F70" s="111">
        <v>0.64634133692890117</v>
      </c>
      <c r="G70" s="111">
        <v>0</v>
      </c>
      <c r="H70" s="111">
        <v>0.132029644391854</v>
      </c>
      <c r="I70" s="111">
        <v>9.5508914466260433E-2</v>
      </c>
      <c r="J70" s="111">
        <v>0.46896574450907053</v>
      </c>
      <c r="K70" s="111">
        <v>0.48377257198633478</v>
      </c>
      <c r="L70" s="111">
        <v>0.2053417284452117</v>
      </c>
      <c r="M70" s="111">
        <v>0.44392993758808141</v>
      </c>
      <c r="N70" s="111">
        <v>0.18446864033114371</v>
      </c>
      <c r="O70" s="111">
        <v>0.41393001902556043</v>
      </c>
      <c r="P70" s="111">
        <v>0.27905731119442961</v>
      </c>
      <c r="Q70" s="111">
        <v>0.65339224111844085</v>
      </c>
      <c r="R70" s="111">
        <v>0.60176115155389664</v>
      </c>
      <c r="S70" s="111">
        <v>0.49098775660498939</v>
      </c>
      <c r="T70" s="111">
        <v>0.47272386134434069</v>
      </c>
      <c r="U70" s="111">
        <v>0.518042399639152</v>
      </c>
      <c r="V70" s="111">
        <v>0.41377005347593582</v>
      </c>
      <c r="W70" s="111">
        <v>0.49954960751512029</v>
      </c>
      <c r="X70" s="111">
        <v>0.29975515914655471</v>
      </c>
      <c r="Y70" s="111">
        <v>0.27491258741258751</v>
      </c>
      <c r="Z70" s="111">
        <v>0.56377047609924325</v>
      </c>
      <c r="AA70" s="111">
        <v>0.61623301559627808</v>
      </c>
      <c r="AB70" s="111">
        <v>0.55030451820027382</v>
      </c>
      <c r="AC70" s="191">
        <v>0.50526912716790318</v>
      </c>
    </row>
    <row r="71" spans="1:29" ht="15.75" customHeight="1" x14ac:dyDescent="0.25">
      <c r="A71" s="189">
        <f t="shared" si="0"/>
        <v>0.37467319179387615</v>
      </c>
      <c r="B71" s="144">
        <v>69</v>
      </c>
      <c r="C71" s="67">
        <v>17</v>
      </c>
      <c r="D71" s="89">
        <v>0</v>
      </c>
      <c r="E71" s="112">
        <v>0</v>
      </c>
      <c r="F71" s="113">
        <v>0.60830992084263602</v>
      </c>
      <c r="G71" s="113">
        <v>0</v>
      </c>
      <c r="H71" s="113">
        <v>0.1936982548096968</v>
      </c>
      <c r="I71" s="113">
        <v>0.1237491065046462</v>
      </c>
      <c r="J71" s="113">
        <v>0.43509262734127119</v>
      </c>
      <c r="K71" s="113">
        <v>0.3793655879525793</v>
      </c>
      <c r="L71" s="113">
        <v>0.1846281219815096</v>
      </c>
      <c r="M71" s="113">
        <v>0.40012983463167962</v>
      </c>
      <c r="N71" s="113">
        <v>0.1828817204301075</v>
      </c>
      <c r="O71" s="113">
        <v>0.40732809897692118</v>
      </c>
      <c r="P71" s="113">
        <v>0.31112842487988568</v>
      </c>
      <c r="Q71" s="113">
        <v>0.6297112947431327</v>
      </c>
      <c r="R71" s="113">
        <v>0.59206475640998046</v>
      </c>
      <c r="S71" s="113">
        <v>0.4906878835450264</v>
      </c>
      <c r="T71" s="113">
        <v>0.44221305363622798</v>
      </c>
      <c r="U71" s="113">
        <v>0.42701294472034518</v>
      </c>
      <c r="V71" s="113">
        <v>0.50591793792740669</v>
      </c>
      <c r="W71" s="113">
        <v>0.51413329086710724</v>
      </c>
      <c r="X71" s="113">
        <v>0.22222222222222221</v>
      </c>
      <c r="Y71" s="113">
        <v>0.24891922639362909</v>
      </c>
      <c r="Z71" s="113">
        <v>0.56279402938841894</v>
      </c>
      <c r="AA71" s="113">
        <v>0.58373438699649816</v>
      </c>
      <c r="AB71" s="113">
        <v>0.48471891550459162</v>
      </c>
      <c r="AC71" s="113">
        <v>0.43638815414138271</v>
      </c>
    </row>
    <row r="72" spans="1:29" ht="15.75" customHeight="1" x14ac:dyDescent="0.25">
      <c r="A72" s="190">
        <f t="shared" si="0"/>
        <v>0.2674221818814122</v>
      </c>
      <c r="B72" s="142">
        <v>70</v>
      </c>
      <c r="C72" s="64">
        <v>17</v>
      </c>
      <c r="D72" s="85">
        <v>1</v>
      </c>
      <c r="E72" s="110">
        <v>0</v>
      </c>
      <c r="F72" s="111">
        <v>0.51057372174158289</v>
      </c>
      <c r="G72" s="111">
        <v>0</v>
      </c>
      <c r="H72" s="111">
        <v>0.12985871271585561</v>
      </c>
      <c r="I72" s="111">
        <v>2.4747546579433941E-2</v>
      </c>
      <c r="J72" s="111">
        <v>0.30316535025764479</v>
      </c>
      <c r="K72" s="111">
        <v>0.2398145705348057</v>
      </c>
      <c r="L72" s="111">
        <v>0.1007269338303821</v>
      </c>
      <c r="M72" s="111">
        <v>0.23501333707707431</v>
      </c>
      <c r="N72" s="111">
        <v>0.29975963402341632</v>
      </c>
      <c r="O72" s="111">
        <v>0.29766999524488819</v>
      </c>
      <c r="P72" s="111">
        <v>0.15787139689578711</v>
      </c>
      <c r="Q72" s="111">
        <v>0.5187056356884836</v>
      </c>
      <c r="R72" s="111">
        <v>0.55225057886567774</v>
      </c>
      <c r="S72" s="111">
        <v>0.40863423853576047</v>
      </c>
      <c r="T72" s="111">
        <v>0.20455771305285869</v>
      </c>
      <c r="U72" s="111">
        <v>0.23654925982644209</v>
      </c>
      <c r="V72" s="111">
        <v>0.20564132747770181</v>
      </c>
      <c r="W72" s="111">
        <v>0.29326343381389253</v>
      </c>
      <c r="X72" s="111">
        <v>0.22271535202743589</v>
      </c>
      <c r="Y72" s="111">
        <v>5.94161715319039E-2</v>
      </c>
      <c r="Z72" s="111">
        <v>0.43944103302756932</v>
      </c>
      <c r="AA72" s="111">
        <v>0.50689767290631238</v>
      </c>
      <c r="AB72" s="111">
        <v>0.38033103781563371</v>
      </c>
      <c r="AC72" s="191">
        <v>0.35794989356476181</v>
      </c>
    </row>
    <row r="73" spans="1:29" ht="15.75" customHeight="1" x14ac:dyDescent="0.25">
      <c r="A73" s="189">
        <f t="shared" si="0"/>
        <v>0.30973220694996595</v>
      </c>
      <c r="B73" s="144">
        <v>71</v>
      </c>
      <c r="C73" s="67">
        <v>17</v>
      </c>
      <c r="D73" s="89">
        <v>2</v>
      </c>
      <c r="E73" s="112">
        <v>0</v>
      </c>
      <c r="F73" s="113">
        <v>0.58794316699520932</v>
      </c>
      <c r="G73" s="113">
        <v>0</v>
      </c>
      <c r="H73" s="113">
        <v>8.6586231369765801E-2</v>
      </c>
      <c r="I73" s="113">
        <v>5.8272246450774792E-2</v>
      </c>
      <c r="J73" s="113">
        <v>0.38912648446247322</v>
      </c>
      <c r="K73" s="113">
        <v>0.39197923558450809</v>
      </c>
      <c r="L73" s="113">
        <v>0.12032243750924421</v>
      </c>
      <c r="M73" s="113">
        <v>0.29140925515794391</v>
      </c>
      <c r="N73" s="113">
        <v>0.16619794974144969</v>
      </c>
      <c r="O73" s="113">
        <v>0.31151757645041439</v>
      </c>
      <c r="P73" s="113">
        <v>0.18564176939811461</v>
      </c>
      <c r="Q73" s="113">
        <v>0.56863182415185987</v>
      </c>
      <c r="R73" s="113">
        <v>0.54997559785261108</v>
      </c>
      <c r="S73" s="113">
        <v>0.44262005302955909</v>
      </c>
      <c r="T73" s="113">
        <v>0.33052990648709052</v>
      </c>
      <c r="U73" s="113">
        <v>0.40713104865734318</v>
      </c>
      <c r="V73" s="113">
        <v>0.31711381436427272</v>
      </c>
      <c r="W73" s="113">
        <v>0.39671418216960619</v>
      </c>
      <c r="X73" s="113">
        <v>0.14166478682607711</v>
      </c>
      <c r="Y73" s="113">
        <v>0.1797425309691523</v>
      </c>
      <c r="Z73" s="113">
        <v>0.50811525485547548</v>
      </c>
      <c r="AA73" s="113">
        <v>0.57375544849736182</v>
      </c>
      <c r="AB73" s="113">
        <v>0.41444656371131477</v>
      </c>
      <c r="AC73" s="113">
        <v>0.32386780905752749</v>
      </c>
    </row>
    <row r="74" spans="1:29" ht="15.75" customHeight="1" x14ac:dyDescent="0.25">
      <c r="A74" s="190">
        <f t="shared" si="0"/>
        <v>0.29015555992389275</v>
      </c>
      <c r="B74" s="142">
        <v>72</v>
      </c>
      <c r="C74" s="64">
        <v>17</v>
      </c>
      <c r="D74" s="85">
        <v>3</v>
      </c>
      <c r="E74" s="110">
        <v>0</v>
      </c>
      <c r="F74" s="111">
        <v>0.51960009957557451</v>
      </c>
      <c r="G74" s="111">
        <v>0</v>
      </c>
      <c r="H74" s="111">
        <v>0.1537046123650638</v>
      </c>
      <c r="I74" s="111">
        <v>8.6916742909423597E-2</v>
      </c>
      <c r="J74" s="111">
        <v>0.28344155844155838</v>
      </c>
      <c r="K74" s="111">
        <v>0.26247938839754159</v>
      </c>
      <c r="L74" s="111">
        <v>8.7095932291860856E-2</v>
      </c>
      <c r="M74" s="111">
        <v>0.29314438912294138</v>
      </c>
      <c r="N74" s="111">
        <v>0.18585322723253761</v>
      </c>
      <c r="O74" s="111">
        <v>0.3078495123084069</v>
      </c>
      <c r="P74" s="111">
        <v>0.1764367816091954</v>
      </c>
      <c r="Q74" s="111">
        <v>0.56234365980373291</v>
      </c>
      <c r="R74" s="111">
        <v>0.57884851368610857</v>
      </c>
      <c r="S74" s="111">
        <v>0.4310173992311046</v>
      </c>
      <c r="T74" s="111">
        <v>0.29681894283664201</v>
      </c>
      <c r="U74" s="111">
        <v>0.29179271014133401</v>
      </c>
      <c r="V74" s="111">
        <v>0.40698232276635787</v>
      </c>
      <c r="W74" s="111">
        <v>0.37217696697722058</v>
      </c>
      <c r="X74" s="111">
        <v>0.1448961937716263</v>
      </c>
      <c r="Y74" s="111">
        <v>0.1120929058318607</v>
      </c>
      <c r="Z74" s="111">
        <v>0.47409694042669709</v>
      </c>
      <c r="AA74" s="111">
        <v>0.53395827171167898</v>
      </c>
      <c r="AB74" s="111">
        <v>0.33472906403940889</v>
      </c>
      <c r="AC74" s="191">
        <v>0.35761286261944258</v>
      </c>
    </row>
    <row r="75" spans="1:29" ht="15.75" customHeight="1" x14ac:dyDescent="0.25">
      <c r="A75" s="189">
        <f t="shared" si="0"/>
        <v>0.2560166174748007</v>
      </c>
      <c r="B75" s="144">
        <v>73</v>
      </c>
      <c r="C75" s="67">
        <v>17</v>
      </c>
      <c r="D75" s="89">
        <v>4</v>
      </c>
      <c r="E75" s="112">
        <v>0</v>
      </c>
      <c r="F75" s="113">
        <v>0.49775047046947252</v>
      </c>
      <c r="G75" s="113">
        <v>0</v>
      </c>
      <c r="H75" s="113">
        <v>8.765859284890426E-2</v>
      </c>
      <c r="I75" s="113">
        <v>1.0807192042846209E-2</v>
      </c>
      <c r="J75" s="113">
        <v>0.29246772169830421</v>
      </c>
      <c r="K75" s="113">
        <v>0.22716695193953501</v>
      </c>
      <c r="L75" s="113">
        <v>6.5714067395124934E-2</v>
      </c>
      <c r="M75" s="113">
        <v>0.20238022081566601</v>
      </c>
      <c r="N75" s="113">
        <v>0.31638586551364251</v>
      </c>
      <c r="O75" s="113">
        <v>0.28786292241789618</v>
      </c>
      <c r="P75" s="113">
        <v>0.1107372285102478</v>
      </c>
      <c r="Q75" s="113">
        <v>0.51981112707862864</v>
      </c>
      <c r="R75" s="113">
        <v>0.53652809648327016</v>
      </c>
      <c r="S75" s="113">
        <v>0.3989155537704589</v>
      </c>
      <c r="T75" s="113">
        <v>0.24256896876767431</v>
      </c>
      <c r="U75" s="113">
        <v>0.23269634714893181</v>
      </c>
      <c r="V75" s="113">
        <v>0.19252952485580879</v>
      </c>
      <c r="W75" s="113">
        <v>0.27812166488794021</v>
      </c>
      <c r="X75" s="113">
        <v>0.18102317446436381</v>
      </c>
      <c r="Y75" s="113">
        <v>7.574152542372882E-2</v>
      </c>
      <c r="Z75" s="113">
        <v>0.46017873408995791</v>
      </c>
      <c r="AA75" s="113">
        <v>0.48762471220260928</v>
      </c>
      <c r="AB75" s="113">
        <v>0.36294150280466009</v>
      </c>
      <c r="AC75" s="113">
        <v>0.33280327124034531</v>
      </c>
    </row>
    <row r="76" spans="1:29" ht="15.75" customHeight="1" x14ac:dyDescent="0.25">
      <c r="A76" s="190">
        <f t="shared" si="0"/>
        <v>0.48735927857606759</v>
      </c>
      <c r="B76" s="142">
        <v>74</v>
      </c>
      <c r="C76" s="64">
        <v>18</v>
      </c>
      <c r="D76" s="85">
        <v>0</v>
      </c>
      <c r="E76" s="110">
        <v>0</v>
      </c>
      <c r="F76" s="111">
        <v>0.68790970542902563</v>
      </c>
      <c r="G76" s="111">
        <v>0</v>
      </c>
      <c r="H76" s="111">
        <v>0.61528256832050943</v>
      </c>
      <c r="I76" s="111">
        <v>0.54875549048316252</v>
      </c>
      <c r="J76" s="111">
        <v>0.55942638449785953</v>
      </c>
      <c r="K76" s="111">
        <v>0.58326744974023037</v>
      </c>
      <c r="L76" s="111">
        <v>0.54346153846153844</v>
      </c>
      <c r="M76" s="111">
        <v>0.61755260509035137</v>
      </c>
      <c r="N76" s="111">
        <v>0.22480889506601809</v>
      </c>
      <c r="O76" s="111">
        <v>0.48514035865914712</v>
      </c>
      <c r="P76" s="111">
        <v>0.30932400932400927</v>
      </c>
      <c r="Q76" s="111">
        <v>0.64816619418851873</v>
      </c>
      <c r="R76" s="111">
        <v>0.56401794222232549</v>
      </c>
      <c r="S76" s="111">
        <v>0.62335094719436357</v>
      </c>
      <c r="T76" s="111">
        <v>0.64218369829683697</v>
      </c>
      <c r="U76" s="111">
        <v>0.58401357277761767</v>
      </c>
      <c r="V76" s="111">
        <v>0.62857629790588188</v>
      </c>
      <c r="W76" s="111">
        <v>0.57449930596866938</v>
      </c>
      <c r="X76" s="111">
        <v>0.34891944990176821</v>
      </c>
      <c r="Y76" s="111">
        <v>0.1042379573571993</v>
      </c>
      <c r="Z76" s="111">
        <v>0.63672362741250754</v>
      </c>
      <c r="AA76" s="111">
        <v>0.64940597513725928</v>
      </c>
      <c r="AB76" s="111">
        <v>0.48569120701592428</v>
      </c>
      <c r="AC76" s="191">
        <v>0.51926678395096759</v>
      </c>
    </row>
    <row r="77" spans="1:29" ht="15.75" customHeight="1" x14ac:dyDescent="0.25">
      <c r="A77" s="189">
        <f t="shared" si="0"/>
        <v>0.48612074367054597</v>
      </c>
      <c r="B77" s="144">
        <v>75</v>
      </c>
      <c r="C77" s="67">
        <v>18</v>
      </c>
      <c r="D77" s="89">
        <v>1</v>
      </c>
      <c r="E77" s="112">
        <v>0</v>
      </c>
      <c r="F77" s="113">
        <v>0.68226974053612854</v>
      </c>
      <c r="G77" s="113">
        <v>0</v>
      </c>
      <c r="H77" s="113">
        <v>0.59921918572225319</v>
      </c>
      <c r="I77" s="113">
        <v>0.43688127754895578</v>
      </c>
      <c r="J77" s="113">
        <v>0.54733240006221806</v>
      </c>
      <c r="K77" s="113">
        <v>0.53075410435816539</v>
      </c>
      <c r="L77" s="113">
        <v>0.49594534935055878</v>
      </c>
      <c r="M77" s="113">
        <v>0.57639987345776655</v>
      </c>
      <c r="N77" s="113">
        <v>0.3049078754280124</v>
      </c>
      <c r="O77" s="113">
        <v>0.48998518709345013</v>
      </c>
      <c r="P77" s="113">
        <v>0.29572861489913221</v>
      </c>
      <c r="Q77" s="113">
        <v>0.66968345386047723</v>
      </c>
      <c r="R77" s="113">
        <v>0.58463077027979182</v>
      </c>
      <c r="S77" s="113">
        <v>0.59995180812218485</v>
      </c>
      <c r="T77" s="113">
        <v>0.64300300746296368</v>
      </c>
      <c r="U77" s="113">
        <v>0.58162971494385252</v>
      </c>
      <c r="V77" s="113">
        <v>0.64298971198130273</v>
      </c>
      <c r="W77" s="113">
        <v>0.54581129500085301</v>
      </c>
      <c r="X77" s="113">
        <v>0.39441469013006891</v>
      </c>
      <c r="Y77" s="113">
        <v>0.17446704239157071</v>
      </c>
      <c r="Z77" s="113">
        <v>0.64389101745423594</v>
      </c>
      <c r="AA77" s="113">
        <v>0.65362056881478481</v>
      </c>
      <c r="AB77" s="113">
        <v>0.50890248608125233</v>
      </c>
      <c r="AC77" s="113">
        <v>0.55059941678366997</v>
      </c>
    </row>
    <row r="78" spans="1:29" ht="15.75" customHeight="1" x14ac:dyDescent="0.25">
      <c r="A78" s="190">
        <f t="shared" si="0"/>
        <v>0.49928636293426387</v>
      </c>
      <c r="B78" s="142">
        <v>76</v>
      </c>
      <c r="C78" s="64">
        <v>18</v>
      </c>
      <c r="D78" s="85">
        <v>2</v>
      </c>
      <c r="E78" s="110">
        <v>0</v>
      </c>
      <c r="F78" s="111">
        <v>0.70136580617771016</v>
      </c>
      <c r="G78" s="111">
        <v>0</v>
      </c>
      <c r="H78" s="111">
        <v>0.62179685087990133</v>
      </c>
      <c r="I78" s="111">
        <v>0.45453580150780448</v>
      </c>
      <c r="J78" s="111">
        <v>0.60211390513955398</v>
      </c>
      <c r="K78" s="111">
        <v>0.62369197746176552</v>
      </c>
      <c r="L78" s="111">
        <v>0.52464261126635081</v>
      </c>
      <c r="M78" s="111">
        <v>0.61441309392940024</v>
      </c>
      <c r="N78" s="111">
        <v>0.33767068273092371</v>
      </c>
      <c r="O78" s="111">
        <v>0.49550576022281312</v>
      </c>
      <c r="P78" s="111">
        <v>0.30519405735344918</v>
      </c>
      <c r="Q78" s="111">
        <v>0.66139119908538635</v>
      </c>
      <c r="R78" s="111">
        <v>0.55745617148129745</v>
      </c>
      <c r="S78" s="111">
        <v>0.66056239196289512</v>
      </c>
      <c r="T78" s="111">
        <v>0.66351766513056831</v>
      </c>
      <c r="U78" s="111">
        <v>0.60688183170558174</v>
      </c>
      <c r="V78" s="111">
        <v>0.64290400174939866</v>
      </c>
      <c r="W78" s="111">
        <v>0.51887571136886923</v>
      </c>
      <c r="X78" s="111">
        <v>0.32801161103047888</v>
      </c>
      <c r="Y78" s="111">
        <v>0.1851576073467362</v>
      </c>
      <c r="Z78" s="111">
        <v>0.63667917119517581</v>
      </c>
      <c r="AA78" s="111">
        <v>0.63866356976951943</v>
      </c>
      <c r="AB78" s="111">
        <v>0.54658869395711507</v>
      </c>
      <c r="AC78" s="191">
        <v>0.55453890090389846</v>
      </c>
    </row>
    <row r="79" spans="1:29" ht="15.75" customHeight="1" x14ac:dyDescent="0.25">
      <c r="A79" s="189">
        <f t="shared" si="0"/>
        <v>0.32778743462684751</v>
      </c>
      <c r="B79" s="144">
        <v>77</v>
      </c>
      <c r="C79" s="67">
        <v>18</v>
      </c>
      <c r="D79" s="89">
        <v>3</v>
      </c>
      <c r="E79" s="112">
        <v>0</v>
      </c>
      <c r="F79" s="113">
        <v>0.52615852041876554</v>
      </c>
      <c r="G79" s="113">
        <v>0</v>
      </c>
      <c r="H79" s="113">
        <v>0.36319455694151959</v>
      </c>
      <c r="I79" s="113">
        <v>2.502378686964795E-2</v>
      </c>
      <c r="J79" s="113">
        <v>0.38751660026560431</v>
      </c>
      <c r="K79" s="113">
        <v>0.40095168764759143</v>
      </c>
      <c r="L79" s="113">
        <v>0.24651596986063881</v>
      </c>
      <c r="M79" s="113">
        <v>0.41662980981866432</v>
      </c>
      <c r="N79" s="113">
        <v>0.14524614806463729</v>
      </c>
      <c r="O79" s="113">
        <v>0.45639938600979463</v>
      </c>
      <c r="P79" s="113">
        <v>0.2023701002734731</v>
      </c>
      <c r="Q79" s="113">
        <v>0.599313252003015</v>
      </c>
      <c r="R79" s="113">
        <v>0.36889931599643128</v>
      </c>
      <c r="S79" s="113">
        <v>0.49945766604989472</v>
      </c>
      <c r="T79" s="113">
        <v>0.30556274256144889</v>
      </c>
      <c r="U79" s="113">
        <v>0.32471611500362407</v>
      </c>
      <c r="V79" s="113">
        <v>0.49232640503702652</v>
      </c>
      <c r="W79" s="113">
        <v>7.6918219134827923E-2</v>
      </c>
      <c r="X79" s="113">
        <v>0.22900046926325671</v>
      </c>
      <c r="Y79" s="113">
        <v>0.1573720397249809</v>
      </c>
      <c r="Z79" s="113">
        <v>0.62456414132793647</v>
      </c>
      <c r="AA79" s="113">
        <v>0.61887171755245629</v>
      </c>
      <c r="AB79" s="113">
        <v>0.38039912520503011</v>
      </c>
      <c r="AC79" s="113">
        <v>0.34727809064092252</v>
      </c>
    </row>
    <row r="80" spans="1:29" ht="15.75" customHeight="1" x14ac:dyDescent="0.25">
      <c r="A80" s="190">
        <f t="shared" si="0"/>
        <v>0.51639162334843802</v>
      </c>
      <c r="B80" s="142">
        <v>78</v>
      </c>
      <c r="C80" s="64">
        <v>18</v>
      </c>
      <c r="D80" s="85">
        <v>4</v>
      </c>
      <c r="E80" s="110">
        <v>0</v>
      </c>
      <c r="F80" s="111">
        <v>0.70639847231063024</v>
      </c>
      <c r="G80" s="111">
        <v>0</v>
      </c>
      <c r="H80" s="111">
        <v>0.6173829719274585</v>
      </c>
      <c r="I80" s="111">
        <v>0.46236896179430931</v>
      </c>
      <c r="J80" s="111">
        <v>0.61638313862130223</v>
      </c>
      <c r="K80" s="111">
        <v>0.63870034201525916</v>
      </c>
      <c r="L80" s="111">
        <v>0.50200656694636991</v>
      </c>
      <c r="M80" s="111">
        <v>0.59111539697846349</v>
      </c>
      <c r="N80" s="111">
        <v>0.38408172600442181</v>
      </c>
      <c r="O80" s="111">
        <v>0.52377662636729994</v>
      </c>
      <c r="P80" s="111">
        <v>0.35312565335563462</v>
      </c>
      <c r="Q80" s="111">
        <v>0.6778787814276287</v>
      </c>
      <c r="R80" s="111">
        <v>0.58279023528112228</v>
      </c>
      <c r="S80" s="111">
        <v>0.67188016665564443</v>
      </c>
      <c r="T80" s="111">
        <v>0.66614967041488948</v>
      </c>
      <c r="U80" s="111">
        <v>0.62045808849982009</v>
      </c>
      <c r="V80" s="111">
        <v>0.65055566965610101</v>
      </c>
      <c r="W80" s="111">
        <v>0.53641659002321196</v>
      </c>
      <c r="X80" s="111">
        <v>0.37268061587050932</v>
      </c>
      <c r="Y80" s="111">
        <v>0.23743214538588631</v>
      </c>
      <c r="Z80" s="111">
        <v>0.63042926944730915</v>
      </c>
      <c r="AA80" s="111">
        <v>0.62644699387561464</v>
      </c>
      <c r="AB80" s="111">
        <v>0.59253893516841727</v>
      </c>
      <c r="AC80" s="191">
        <v>0.64879356568364621</v>
      </c>
    </row>
    <row r="81" spans="1:29" ht="15.75" customHeight="1" x14ac:dyDescent="0.25">
      <c r="A81" s="189">
        <f t="shared" si="0"/>
        <v>0.17667564307627301</v>
      </c>
      <c r="B81" s="144">
        <v>79</v>
      </c>
      <c r="C81" s="67">
        <v>19</v>
      </c>
      <c r="D81" s="89">
        <v>0</v>
      </c>
      <c r="E81" s="112">
        <v>0</v>
      </c>
      <c r="F81" s="113">
        <v>0.25807592995876211</v>
      </c>
      <c r="G81" s="113">
        <v>0</v>
      </c>
      <c r="H81" s="113">
        <v>0</v>
      </c>
      <c r="I81" s="113">
        <v>0</v>
      </c>
      <c r="J81" s="113">
        <v>7.0030543677458756E-2</v>
      </c>
      <c r="K81" s="113">
        <v>7.6170464245846753E-2</v>
      </c>
      <c r="L81" s="113">
        <v>2.6315789473684209E-2</v>
      </c>
      <c r="M81" s="113">
        <v>0.28459027031411588</v>
      </c>
      <c r="N81" s="113">
        <v>0</v>
      </c>
      <c r="O81" s="113">
        <v>0.40427792336567742</v>
      </c>
      <c r="P81" s="113">
        <v>0.38896481038606079</v>
      </c>
      <c r="Q81" s="113">
        <v>0.48937564865898292</v>
      </c>
      <c r="R81" s="113">
        <v>0.46492280617550602</v>
      </c>
      <c r="S81" s="113">
        <v>3.4368231046931409E-2</v>
      </c>
      <c r="T81" s="113">
        <v>0.18302552396762811</v>
      </c>
      <c r="U81" s="113">
        <v>0.21589438260419361</v>
      </c>
      <c r="V81" s="113">
        <v>0.110685899322932</v>
      </c>
      <c r="W81" s="113">
        <v>0.36302765647743812</v>
      </c>
      <c r="X81" s="113">
        <v>0</v>
      </c>
      <c r="Y81" s="113">
        <v>0</v>
      </c>
      <c r="Z81" s="113">
        <v>0.2489196197061366</v>
      </c>
      <c r="AA81" s="113">
        <v>0.29788050254147891</v>
      </c>
      <c r="AB81" s="113">
        <v>0.35820299500831948</v>
      </c>
      <c r="AC81" s="113">
        <v>0.14216207997567279</v>
      </c>
    </row>
    <row r="82" spans="1:29" ht="15.75" customHeight="1" x14ac:dyDescent="0.25">
      <c r="A82" s="190">
        <f t="shared" si="0"/>
        <v>0.12662147012566485</v>
      </c>
      <c r="B82" s="142">
        <v>80</v>
      </c>
      <c r="C82" s="64">
        <v>19</v>
      </c>
      <c r="D82" s="85">
        <v>1</v>
      </c>
      <c r="E82" s="110">
        <v>0</v>
      </c>
      <c r="F82" s="111">
        <v>0.18678050222624371</v>
      </c>
      <c r="G82" s="111">
        <v>0</v>
      </c>
      <c r="H82" s="111">
        <v>0</v>
      </c>
      <c r="I82" s="111">
        <v>0</v>
      </c>
      <c r="J82" s="111">
        <v>3.8305397125849912E-2</v>
      </c>
      <c r="K82" s="111">
        <v>6.6685803873076169E-2</v>
      </c>
      <c r="L82" s="111">
        <v>0</v>
      </c>
      <c r="M82" s="111">
        <v>8.3824133680317769E-2</v>
      </c>
      <c r="N82" s="111">
        <v>0</v>
      </c>
      <c r="O82" s="111">
        <v>0.2251986784534333</v>
      </c>
      <c r="P82" s="111">
        <v>0.21101034614893349</v>
      </c>
      <c r="Q82" s="111">
        <v>0.47863944785812051</v>
      </c>
      <c r="R82" s="111">
        <v>0.44905579530499179</v>
      </c>
      <c r="S82" s="111">
        <v>5.9421199840173529E-2</v>
      </c>
      <c r="T82" s="111">
        <v>0.1188800938141307</v>
      </c>
      <c r="U82" s="111">
        <v>0.28518313822036878</v>
      </c>
      <c r="V82" s="111">
        <v>1.4031805425631431E-2</v>
      </c>
      <c r="W82" s="111">
        <v>1.472812150700243E-2</v>
      </c>
      <c r="X82" s="111">
        <v>0</v>
      </c>
      <c r="Y82" s="111">
        <v>0</v>
      </c>
      <c r="Z82" s="111">
        <v>0.23094995967317741</v>
      </c>
      <c r="AA82" s="111">
        <v>0.307660583565316</v>
      </c>
      <c r="AB82" s="111">
        <v>0.23544062706028859</v>
      </c>
      <c r="AC82" s="191">
        <v>0.1597411193645657</v>
      </c>
    </row>
    <row r="83" spans="1:29" ht="15.75" customHeight="1" x14ac:dyDescent="0.25">
      <c r="A83" s="189">
        <f t="shared" si="0"/>
        <v>0.1468162503478892</v>
      </c>
      <c r="B83" s="144">
        <v>81</v>
      </c>
      <c r="C83" s="67">
        <v>19</v>
      </c>
      <c r="D83" s="89">
        <v>2</v>
      </c>
      <c r="E83" s="112">
        <v>0</v>
      </c>
      <c r="F83" s="113">
        <v>0.2143687595525384</v>
      </c>
      <c r="G83" s="113">
        <v>0</v>
      </c>
      <c r="H83" s="113">
        <v>0</v>
      </c>
      <c r="I83" s="113">
        <v>0</v>
      </c>
      <c r="J83" s="113">
        <v>3.2395353494892858E-2</v>
      </c>
      <c r="K83" s="113">
        <v>6.4489075259324652E-2</v>
      </c>
      <c r="L83" s="113">
        <v>0</v>
      </c>
      <c r="M83" s="113">
        <v>0.27079987803638578</v>
      </c>
      <c r="N83" s="113">
        <v>0</v>
      </c>
      <c r="O83" s="113">
        <v>0.29259347843418643</v>
      </c>
      <c r="P83" s="113">
        <v>0.31490361092083369</v>
      </c>
      <c r="Q83" s="113">
        <v>0.47129547850366099</v>
      </c>
      <c r="R83" s="113">
        <v>0.44405333651522838</v>
      </c>
      <c r="S83" s="113">
        <v>3.3702009380971683E-2</v>
      </c>
      <c r="T83" s="113">
        <v>0.14239575109452379</v>
      </c>
      <c r="U83" s="113">
        <v>0.23018228062738449</v>
      </c>
      <c r="V83" s="113">
        <v>8.3952340595244021E-2</v>
      </c>
      <c r="W83" s="113">
        <v>0.233083523406104</v>
      </c>
      <c r="X83" s="113">
        <v>0</v>
      </c>
      <c r="Y83" s="113">
        <v>0</v>
      </c>
      <c r="Z83" s="113">
        <v>0.19403681245739299</v>
      </c>
      <c r="AA83" s="113">
        <v>0.27579113381561349</v>
      </c>
      <c r="AB83" s="113">
        <v>0.25912382591238259</v>
      </c>
      <c r="AC83" s="113">
        <v>0.11323961069056079</v>
      </c>
    </row>
    <row r="84" spans="1:29" ht="15.75" customHeight="1" x14ac:dyDescent="0.25">
      <c r="A84" s="190">
        <f t="shared" si="0"/>
        <v>0.44041954356320795</v>
      </c>
      <c r="B84" s="142">
        <v>82</v>
      </c>
      <c r="C84" s="64">
        <v>20</v>
      </c>
      <c r="D84" s="85">
        <v>0</v>
      </c>
      <c r="E84" s="110">
        <v>0</v>
      </c>
      <c r="F84" s="111">
        <v>0.64383978678062881</v>
      </c>
      <c r="G84" s="111">
        <v>0</v>
      </c>
      <c r="H84" s="111">
        <v>0.54883359924108499</v>
      </c>
      <c r="I84" s="111">
        <v>0.51785415481409591</v>
      </c>
      <c r="J84" s="111">
        <v>0.2431231076467178</v>
      </c>
      <c r="K84" s="111">
        <v>0.35038732080847651</v>
      </c>
      <c r="L84" s="111">
        <v>0.5396447140381283</v>
      </c>
      <c r="M84" s="111">
        <v>0.60933179875911148</v>
      </c>
      <c r="N84" s="111">
        <v>0.38060325422856778</v>
      </c>
      <c r="O84" s="111">
        <v>0.55945963499383</v>
      </c>
      <c r="P84" s="111">
        <v>0.52527057888988182</v>
      </c>
      <c r="Q84" s="111">
        <v>0.53473975077716085</v>
      </c>
      <c r="R84" s="111">
        <v>0.39777911164465779</v>
      </c>
      <c r="S84" s="111">
        <v>0.52985018444628473</v>
      </c>
      <c r="T84" s="111">
        <v>0.27960129515586313</v>
      </c>
      <c r="U84" s="111">
        <v>0.45865165527409202</v>
      </c>
      <c r="V84" s="111">
        <v>0.59623250187222776</v>
      </c>
      <c r="W84" s="111">
        <v>0.46383076569326281</v>
      </c>
      <c r="X84" s="111">
        <v>0.1090991398822997</v>
      </c>
      <c r="Y84" s="111">
        <v>0.22807409060477571</v>
      </c>
      <c r="Z84" s="111">
        <v>0.5643975391386985</v>
      </c>
      <c r="AA84" s="111">
        <v>0.62648447888486414</v>
      </c>
      <c r="AB84" s="111">
        <v>0.66682317588505957</v>
      </c>
      <c r="AC84" s="191">
        <v>0.63657694962042788</v>
      </c>
    </row>
    <row r="85" spans="1:29" ht="15.75" customHeight="1" x14ac:dyDescent="0.25">
      <c r="A85" s="189">
        <f t="shared" si="0"/>
        <v>0.39229999384267566</v>
      </c>
      <c r="B85" s="144">
        <v>83</v>
      </c>
      <c r="C85" s="67">
        <v>20</v>
      </c>
      <c r="D85" s="89">
        <v>1</v>
      </c>
      <c r="E85" s="112">
        <v>0</v>
      </c>
      <c r="F85" s="113">
        <v>0.60150159191805308</v>
      </c>
      <c r="G85" s="113">
        <v>0</v>
      </c>
      <c r="H85" s="113">
        <v>0.16699004819427929</v>
      </c>
      <c r="I85" s="113">
        <v>0.31051740067754852</v>
      </c>
      <c r="J85" s="113">
        <v>0.34075253832371089</v>
      </c>
      <c r="K85" s="113">
        <v>0.29852623014478818</v>
      </c>
      <c r="L85" s="113">
        <v>0.27936926749591662</v>
      </c>
      <c r="M85" s="113">
        <v>0.40448561346362649</v>
      </c>
      <c r="N85" s="113">
        <v>0.45211930926216642</v>
      </c>
      <c r="O85" s="113">
        <v>0.54915155061439447</v>
      </c>
      <c r="P85" s="113">
        <v>0.49900386733856789</v>
      </c>
      <c r="Q85" s="113">
        <v>0.51642629297418152</v>
      </c>
      <c r="R85" s="113">
        <v>0.2662214411247803</v>
      </c>
      <c r="S85" s="113">
        <v>0.55083439575285897</v>
      </c>
      <c r="T85" s="113">
        <v>0.19684559669667639</v>
      </c>
      <c r="U85" s="113">
        <v>0.29974606399187398</v>
      </c>
      <c r="V85" s="113">
        <v>0.45178945871983511</v>
      </c>
      <c r="W85" s="113">
        <v>0.36949375410913871</v>
      </c>
      <c r="X85" s="113">
        <v>0.2346063912704599</v>
      </c>
      <c r="Y85" s="113">
        <v>0.40884173297966397</v>
      </c>
      <c r="Z85" s="113">
        <v>0.56882951073822441</v>
      </c>
      <c r="AA85" s="113">
        <v>0.60387943329846927</v>
      </c>
      <c r="AB85" s="113">
        <v>0.71900600764609512</v>
      </c>
      <c r="AC85" s="113">
        <v>0.71856234933158014</v>
      </c>
    </row>
    <row r="86" spans="1:29" ht="15.75" customHeight="1" x14ac:dyDescent="0.25">
      <c r="A86" s="190">
        <f t="shared" si="0"/>
        <v>0.39310439862630331</v>
      </c>
      <c r="B86" s="142">
        <v>84</v>
      </c>
      <c r="C86" s="64">
        <v>20</v>
      </c>
      <c r="D86" s="85">
        <v>2</v>
      </c>
      <c r="E86" s="110">
        <v>0</v>
      </c>
      <c r="F86" s="111">
        <v>0.60537650189192116</v>
      </c>
      <c r="G86" s="111">
        <v>0</v>
      </c>
      <c r="H86" s="111">
        <v>0.16699004819427929</v>
      </c>
      <c r="I86" s="111">
        <v>0.31051740067754852</v>
      </c>
      <c r="J86" s="111">
        <v>0.34487276191988558</v>
      </c>
      <c r="K86" s="111">
        <v>0.29893343684726148</v>
      </c>
      <c r="L86" s="111">
        <v>0.2828554454207185</v>
      </c>
      <c r="M86" s="111">
        <v>0.40240774308286881</v>
      </c>
      <c r="N86" s="111">
        <v>0.45251357258689978</v>
      </c>
      <c r="O86" s="111">
        <v>0.54915155061439447</v>
      </c>
      <c r="P86" s="111">
        <v>0.4988279418659165</v>
      </c>
      <c r="Q86" s="111">
        <v>0.51703941812634513</v>
      </c>
      <c r="R86" s="111">
        <v>0.2662214411247803</v>
      </c>
      <c r="S86" s="111">
        <v>0.55083439575285897</v>
      </c>
      <c r="T86" s="111">
        <v>0.2024548152144591</v>
      </c>
      <c r="U86" s="111">
        <v>0.29974606399187398</v>
      </c>
      <c r="V86" s="111">
        <v>0.4547883560680635</v>
      </c>
      <c r="W86" s="111">
        <v>0.36949375410913871</v>
      </c>
      <c r="X86" s="111">
        <v>0.2346063912704599</v>
      </c>
      <c r="Y86" s="111">
        <v>0.40884173297966397</v>
      </c>
      <c r="Z86" s="111">
        <v>0.56930118177471145</v>
      </c>
      <c r="AA86" s="111">
        <v>0.60426765516585879</v>
      </c>
      <c r="AB86" s="111">
        <v>0.71900600764609512</v>
      </c>
      <c r="AC86" s="191">
        <v>0.71856234933158014</v>
      </c>
    </row>
    <row r="87" spans="1:29" ht="15.75" customHeight="1" x14ac:dyDescent="0.25">
      <c r="A87" s="189">
        <f t="shared" si="0"/>
        <v>0.40033971402074253</v>
      </c>
      <c r="B87" s="144">
        <v>85</v>
      </c>
      <c r="C87" s="67">
        <v>20</v>
      </c>
      <c r="D87" s="89">
        <v>3</v>
      </c>
      <c r="E87" s="112">
        <v>0</v>
      </c>
      <c r="F87" s="113">
        <v>0.64090538924922469</v>
      </c>
      <c r="G87" s="113">
        <v>0</v>
      </c>
      <c r="H87" s="113">
        <v>0.44779524825157491</v>
      </c>
      <c r="I87" s="113">
        <v>0.34435240963855418</v>
      </c>
      <c r="J87" s="113">
        <v>0.2431231076467178</v>
      </c>
      <c r="K87" s="113">
        <v>0.34912318220701449</v>
      </c>
      <c r="L87" s="113">
        <v>0.41721761932658252</v>
      </c>
      <c r="M87" s="113">
        <v>0.49945103701364141</v>
      </c>
      <c r="N87" s="113">
        <v>0.3701362828362631</v>
      </c>
      <c r="O87" s="113">
        <v>0.5719566939529972</v>
      </c>
      <c r="P87" s="113">
        <v>0.52179104477611937</v>
      </c>
      <c r="Q87" s="113">
        <v>0.53900357830993673</v>
      </c>
      <c r="R87" s="113">
        <v>0.38968879229677927</v>
      </c>
      <c r="S87" s="113">
        <v>0.55450262827625096</v>
      </c>
      <c r="T87" s="113">
        <v>0.1414595260526125</v>
      </c>
      <c r="U87" s="113">
        <v>0.1823851203501094</v>
      </c>
      <c r="V87" s="113">
        <v>0.52654907556392117</v>
      </c>
      <c r="W87" s="113">
        <v>0.43688501546246838</v>
      </c>
      <c r="X87" s="113">
        <v>0.1090991398822997</v>
      </c>
      <c r="Y87" s="113">
        <v>0.22807409060477571</v>
      </c>
      <c r="Z87" s="113">
        <v>0.56436163561335495</v>
      </c>
      <c r="AA87" s="113">
        <v>0.62649884219455731</v>
      </c>
      <c r="AB87" s="113">
        <v>0.66682317588505957</v>
      </c>
      <c r="AC87" s="113">
        <v>0.63731021512774644</v>
      </c>
    </row>
    <row r="88" spans="1:29" ht="15.75" customHeight="1" x14ac:dyDescent="0.25">
      <c r="A88" s="190">
        <f t="shared" si="0"/>
        <v>0.40249569155255605</v>
      </c>
      <c r="B88" s="142">
        <v>86</v>
      </c>
      <c r="C88" s="64">
        <v>20</v>
      </c>
      <c r="D88" s="85">
        <v>4</v>
      </c>
      <c r="E88" s="110">
        <v>0</v>
      </c>
      <c r="F88" s="111">
        <v>0.63834390892548865</v>
      </c>
      <c r="G88" s="111">
        <v>0</v>
      </c>
      <c r="H88" s="111">
        <v>0.4402496728078123</v>
      </c>
      <c r="I88" s="111">
        <v>0.32782786574740508</v>
      </c>
      <c r="J88" s="111">
        <v>0.23731591090411189</v>
      </c>
      <c r="K88" s="111">
        <v>0.3430252372154759</v>
      </c>
      <c r="L88" s="111">
        <v>0.41399202556344189</v>
      </c>
      <c r="M88" s="111">
        <v>0.51858782990984564</v>
      </c>
      <c r="N88" s="111">
        <v>0.38613162118780098</v>
      </c>
      <c r="O88" s="111">
        <v>0.54828411811652034</v>
      </c>
      <c r="P88" s="111">
        <v>0.5046785390884394</v>
      </c>
      <c r="Q88" s="111">
        <v>0.53072031006905585</v>
      </c>
      <c r="R88" s="111">
        <v>0.38497533830782849</v>
      </c>
      <c r="S88" s="111">
        <v>0.53220351721028103</v>
      </c>
      <c r="T88" s="111">
        <v>0.1161204211775174</v>
      </c>
      <c r="U88" s="111">
        <v>0.22649063954117521</v>
      </c>
      <c r="V88" s="111">
        <v>0.516465321641013</v>
      </c>
      <c r="W88" s="111">
        <v>0.45262963305296239</v>
      </c>
      <c r="X88" s="111">
        <v>0.16635630043451269</v>
      </c>
      <c r="Y88" s="111">
        <v>0.27934978928356408</v>
      </c>
      <c r="Z88" s="111">
        <v>0.56045497820313683</v>
      </c>
      <c r="AA88" s="111">
        <v>0.61027019380393266</v>
      </c>
      <c r="AB88" s="111">
        <v>0.65891326866936628</v>
      </c>
      <c r="AC88" s="191">
        <v>0.66900584795321627</v>
      </c>
    </row>
    <row r="89" spans="1:29" ht="15.75" customHeight="1" x14ac:dyDescent="0.25">
      <c r="A89" s="189">
        <f t="shared" si="0"/>
        <v>0.40248117847336523</v>
      </c>
      <c r="B89" s="144">
        <v>87</v>
      </c>
      <c r="C89" s="67">
        <v>20</v>
      </c>
      <c r="D89" s="89">
        <v>5</v>
      </c>
      <c r="E89" s="112">
        <v>0</v>
      </c>
      <c r="F89" s="113">
        <v>0.64218647244746907</v>
      </c>
      <c r="G89" s="113">
        <v>0</v>
      </c>
      <c r="H89" s="113">
        <v>0.4402496728078123</v>
      </c>
      <c r="I89" s="113">
        <v>0.32459103503245151</v>
      </c>
      <c r="J89" s="113">
        <v>0.23731591090411189</v>
      </c>
      <c r="K89" s="113">
        <v>0.3430252372154759</v>
      </c>
      <c r="L89" s="113">
        <v>0.4138691705082157</v>
      </c>
      <c r="M89" s="113">
        <v>0.50574051944515885</v>
      </c>
      <c r="N89" s="113">
        <v>0.39120739088881812</v>
      </c>
      <c r="O89" s="113">
        <v>0.5493051843933725</v>
      </c>
      <c r="P89" s="113">
        <v>0.5090021361000916</v>
      </c>
      <c r="Q89" s="113">
        <v>0.53072031006905585</v>
      </c>
      <c r="R89" s="113">
        <v>0.38497533830782849</v>
      </c>
      <c r="S89" s="113">
        <v>0.53111642532999426</v>
      </c>
      <c r="T89" s="113">
        <v>0.1161204211775174</v>
      </c>
      <c r="U89" s="113">
        <v>0.22649063954117521</v>
      </c>
      <c r="V89" s="113">
        <v>0.5180331884146715</v>
      </c>
      <c r="W89" s="113">
        <v>0.45273192280864921</v>
      </c>
      <c r="X89" s="113">
        <v>0.16666666666666671</v>
      </c>
      <c r="Y89" s="113">
        <v>0.27934978928356408</v>
      </c>
      <c r="Z89" s="113">
        <v>0.56045497820313683</v>
      </c>
      <c r="AA89" s="113">
        <v>0.61095793566631329</v>
      </c>
      <c r="AB89" s="113">
        <v>0.65891326866936628</v>
      </c>
      <c r="AC89" s="113">
        <v>0.66900584795321627</v>
      </c>
    </row>
    <row r="90" spans="1:29" ht="15.75" customHeight="1" x14ac:dyDescent="0.25">
      <c r="A90" s="190">
        <f t="shared" si="0"/>
        <v>0.38248257804758318</v>
      </c>
      <c r="B90" s="142">
        <v>88</v>
      </c>
      <c r="C90" s="64">
        <v>20</v>
      </c>
      <c r="D90" s="85">
        <v>6</v>
      </c>
      <c r="E90" s="110">
        <v>0</v>
      </c>
      <c r="F90" s="111">
        <v>0.58767551157427678</v>
      </c>
      <c r="G90" s="111">
        <v>0</v>
      </c>
      <c r="H90" s="111">
        <v>0.16699004819427929</v>
      </c>
      <c r="I90" s="111">
        <v>0.3054750589235346</v>
      </c>
      <c r="J90" s="111">
        <v>0.34075253832371089</v>
      </c>
      <c r="K90" s="111">
        <v>0.29852623014478818</v>
      </c>
      <c r="L90" s="111">
        <v>0.26186018468568528</v>
      </c>
      <c r="M90" s="111">
        <v>0.32089337175792509</v>
      </c>
      <c r="N90" s="111">
        <v>0.45211930926216642</v>
      </c>
      <c r="O90" s="111">
        <v>0.53936194629332124</v>
      </c>
      <c r="P90" s="111">
        <v>0.49900386733856789</v>
      </c>
      <c r="Q90" s="111">
        <v>0.51671848579065072</v>
      </c>
      <c r="R90" s="111">
        <v>0.26623079897360191</v>
      </c>
      <c r="S90" s="111">
        <v>0.55086744787703545</v>
      </c>
      <c r="T90" s="111">
        <v>0.18773157678056809</v>
      </c>
      <c r="U90" s="111">
        <v>0.29974606399187398</v>
      </c>
      <c r="V90" s="111">
        <v>0.39496845842934308</v>
      </c>
      <c r="W90" s="111">
        <v>0.36949375410913871</v>
      </c>
      <c r="X90" s="111">
        <v>0.2346063912704599</v>
      </c>
      <c r="Y90" s="111">
        <v>0.40884173297966397</v>
      </c>
      <c r="Z90" s="111">
        <v>0.54471086036671379</v>
      </c>
      <c r="AA90" s="111">
        <v>0.58856657361330256</v>
      </c>
      <c r="AB90" s="111">
        <v>0.71616438356164391</v>
      </c>
      <c r="AC90" s="191">
        <v>0.71075985694732668</v>
      </c>
    </row>
    <row r="91" spans="1:29" ht="15.75" customHeight="1" x14ac:dyDescent="0.25">
      <c r="A91" s="189">
        <f t="shared" si="0"/>
        <v>0.39387510763953409</v>
      </c>
      <c r="B91" s="144">
        <v>89</v>
      </c>
      <c r="C91" s="67">
        <v>20</v>
      </c>
      <c r="D91" s="89">
        <v>7</v>
      </c>
      <c r="E91" s="112">
        <v>0</v>
      </c>
      <c r="F91" s="113">
        <v>0.63220561160615651</v>
      </c>
      <c r="G91" s="113">
        <v>0</v>
      </c>
      <c r="H91" s="113">
        <v>0.42975206611570249</v>
      </c>
      <c r="I91" s="113">
        <v>0.32459103503245151</v>
      </c>
      <c r="J91" s="113">
        <v>0.23731591090411189</v>
      </c>
      <c r="K91" s="113">
        <v>0.33991981157518109</v>
      </c>
      <c r="L91" s="113">
        <v>0.36003781165071491</v>
      </c>
      <c r="M91" s="113">
        <v>0.50072424407025173</v>
      </c>
      <c r="N91" s="113">
        <v>0.38565829210306501</v>
      </c>
      <c r="O91" s="113">
        <v>0.52962375666714712</v>
      </c>
      <c r="P91" s="113">
        <v>0.49792531120331951</v>
      </c>
      <c r="Q91" s="113">
        <v>0.53217869415807562</v>
      </c>
      <c r="R91" s="113">
        <v>0.38526768763447672</v>
      </c>
      <c r="S91" s="113">
        <v>0.52633176506298374</v>
      </c>
      <c r="T91" s="113">
        <v>0.1020071899340923</v>
      </c>
      <c r="U91" s="113">
        <v>0.2212427902927413</v>
      </c>
      <c r="V91" s="113">
        <v>0.49958336004102299</v>
      </c>
      <c r="W91" s="113">
        <v>0.45211726384364831</v>
      </c>
      <c r="X91" s="113">
        <v>0.16635630043451269</v>
      </c>
      <c r="Y91" s="113">
        <v>0.27934978928356408</v>
      </c>
      <c r="Z91" s="113">
        <v>0.54166452475196625</v>
      </c>
      <c r="AA91" s="113">
        <v>0.60064958498736931</v>
      </c>
      <c r="AB91" s="113">
        <v>0.65050389807948283</v>
      </c>
      <c r="AC91" s="113">
        <v>0.65187099155631434</v>
      </c>
    </row>
    <row r="92" spans="1:29" ht="15.75" customHeight="1" x14ac:dyDescent="0.25">
      <c r="A92" s="190">
        <f t="shared" si="0"/>
        <v>0.46196655889606725</v>
      </c>
      <c r="B92" s="142">
        <v>90</v>
      </c>
      <c r="C92" s="64">
        <v>20</v>
      </c>
      <c r="D92" s="85">
        <v>8</v>
      </c>
      <c r="E92" s="110">
        <v>0</v>
      </c>
      <c r="F92" s="111">
        <v>0.67192809194612624</v>
      </c>
      <c r="G92" s="111">
        <v>0</v>
      </c>
      <c r="H92" s="111">
        <v>0.54474336129340695</v>
      </c>
      <c r="I92" s="111">
        <v>0.50271849938833768</v>
      </c>
      <c r="J92" s="111">
        <v>0.29139565136591711</v>
      </c>
      <c r="K92" s="111">
        <v>0.34179067194804269</v>
      </c>
      <c r="L92" s="111">
        <v>0.52127377266696151</v>
      </c>
      <c r="M92" s="111">
        <v>0.59890139479778126</v>
      </c>
      <c r="N92" s="111">
        <v>0.4784855924538054</v>
      </c>
      <c r="O92" s="111">
        <v>0.58785116658730707</v>
      </c>
      <c r="P92" s="111">
        <v>0.47124600638977637</v>
      </c>
      <c r="Q92" s="111">
        <v>0.5513765648875425</v>
      </c>
      <c r="R92" s="111">
        <v>0.50266830284523845</v>
      </c>
      <c r="S92" s="111">
        <v>0.56963823818718351</v>
      </c>
      <c r="T92" s="111">
        <v>0.19028197735742919</v>
      </c>
      <c r="U92" s="111">
        <v>0.45221634810898748</v>
      </c>
      <c r="V92" s="111">
        <v>0.59296169417626909</v>
      </c>
      <c r="W92" s="111">
        <v>0.4590209402302039</v>
      </c>
      <c r="X92" s="111">
        <v>0.28582419696095401</v>
      </c>
      <c r="Y92" s="111">
        <v>0.37076271186440679</v>
      </c>
      <c r="Z92" s="111">
        <v>0.59744423372166533</v>
      </c>
      <c r="AA92" s="111">
        <v>0.61574126684697372</v>
      </c>
      <c r="AB92" s="111">
        <v>0.66906474820143891</v>
      </c>
      <c r="AC92" s="191">
        <v>0.68182854017592631</v>
      </c>
    </row>
    <row r="93" spans="1:29" ht="15.75" customHeight="1" x14ac:dyDescent="0.25">
      <c r="A93" s="189">
        <f t="shared" si="0"/>
        <v>0.47146605090131916</v>
      </c>
      <c r="B93" s="144">
        <v>91</v>
      </c>
      <c r="C93" s="67">
        <v>20</v>
      </c>
      <c r="D93" s="89">
        <v>9</v>
      </c>
      <c r="E93" s="112">
        <v>0</v>
      </c>
      <c r="F93" s="113">
        <v>0.67817213515814367</v>
      </c>
      <c r="G93" s="113">
        <v>0</v>
      </c>
      <c r="H93" s="113">
        <v>0.54883359924108499</v>
      </c>
      <c r="I93" s="113">
        <v>0.50218191735987994</v>
      </c>
      <c r="J93" s="113">
        <v>0.29302805280528049</v>
      </c>
      <c r="K93" s="113">
        <v>0.34315924383210511</v>
      </c>
      <c r="L93" s="113">
        <v>0.53904675206450359</v>
      </c>
      <c r="M93" s="113">
        <v>0.61067014176835277</v>
      </c>
      <c r="N93" s="113">
        <v>0.4834530528476142</v>
      </c>
      <c r="O93" s="113">
        <v>0.58381126173096987</v>
      </c>
      <c r="P93" s="113">
        <v>0.5116523199664077</v>
      </c>
      <c r="Q93" s="113">
        <v>0.54821489023723347</v>
      </c>
      <c r="R93" s="113">
        <v>0.50251856911124393</v>
      </c>
      <c r="S93" s="113">
        <v>0.57313270485859313</v>
      </c>
      <c r="T93" s="113">
        <v>0.27960129515586313</v>
      </c>
      <c r="U93" s="113">
        <v>0.45865165527409202</v>
      </c>
      <c r="V93" s="113">
        <v>0.59623250187222776</v>
      </c>
      <c r="W93" s="113">
        <v>0.46383076569326281</v>
      </c>
      <c r="X93" s="113">
        <v>0.28582419696095401</v>
      </c>
      <c r="Y93" s="113">
        <v>0.37401505865872881</v>
      </c>
      <c r="Z93" s="113">
        <v>0.61448080843508179</v>
      </c>
      <c r="AA93" s="113">
        <v>0.62813315061226294</v>
      </c>
      <c r="AB93" s="113">
        <v>0.67564102564102568</v>
      </c>
      <c r="AC93" s="113">
        <v>0.69236617324806582</v>
      </c>
    </row>
    <row r="94" spans="1:29" ht="15.75" customHeight="1" x14ac:dyDescent="0.25">
      <c r="A94" s="190">
        <f t="shared" si="0"/>
        <v>0.47146351334177455</v>
      </c>
      <c r="B94" s="142">
        <v>92</v>
      </c>
      <c r="C94" s="64">
        <v>20</v>
      </c>
      <c r="D94" s="85">
        <v>10</v>
      </c>
      <c r="E94" s="110">
        <v>0</v>
      </c>
      <c r="F94" s="111">
        <v>0.67783736363250469</v>
      </c>
      <c r="G94" s="111">
        <v>0</v>
      </c>
      <c r="H94" s="111">
        <v>0.54883359924108499</v>
      </c>
      <c r="I94" s="111">
        <v>0.51785415481409591</v>
      </c>
      <c r="J94" s="111">
        <v>0.29258525307571631</v>
      </c>
      <c r="K94" s="111">
        <v>0.34411471676629662</v>
      </c>
      <c r="L94" s="111">
        <v>0.54005638690088931</v>
      </c>
      <c r="M94" s="111">
        <v>0.6096765245875656</v>
      </c>
      <c r="N94" s="111">
        <v>0.47855297157622728</v>
      </c>
      <c r="O94" s="111">
        <v>0.58381126173096987</v>
      </c>
      <c r="P94" s="111">
        <v>0.51181350414785254</v>
      </c>
      <c r="Q94" s="111">
        <v>0.5482177830003917</v>
      </c>
      <c r="R94" s="111">
        <v>0.50251856911124393</v>
      </c>
      <c r="S94" s="111">
        <v>0.5716049831111758</v>
      </c>
      <c r="T94" s="111">
        <v>0.26887094707163911</v>
      </c>
      <c r="U94" s="111">
        <v>0.45954663560612852</v>
      </c>
      <c r="V94" s="111">
        <v>0.59645879668409352</v>
      </c>
      <c r="W94" s="111">
        <v>0.46383076569326281</v>
      </c>
      <c r="X94" s="111">
        <v>0.28582419696095401</v>
      </c>
      <c r="Y94" s="111">
        <v>0.37401505865872881</v>
      </c>
      <c r="Z94" s="111">
        <v>0.61441923735135362</v>
      </c>
      <c r="AA94" s="111">
        <v>0.62813792493309439</v>
      </c>
      <c r="AB94" s="111">
        <v>0.67564102564102568</v>
      </c>
      <c r="AC94" s="191">
        <v>0.69236617324806582</v>
      </c>
    </row>
    <row r="95" spans="1:29" ht="15.75" customHeight="1" x14ac:dyDescent="0.25">
      <c r="A95" s="189">
        <f t="shared" si="0"/>
        <v>0.39122407981004031</v>
      </c>
      <c r="B95" s="144">
        <v>93</v>
      </c>
      <c r="C95" s="67">
        <v>20</v>
      </c>
      <c r="D95" s="89">
        <v>11</v>
      </c>
      <c r="E95" s="112">
        <v>0</v>
      </c>
      <c r="F95" s="113">
        <v>0.63377912232914269</v>
      </c>
      <c r="G95" s="113">
        <v>0</v>
      </c>
      <c r="H95" s="113">
        <v>0.44779524825157491</v>
      </c>
      <c r="I95" s="113">
        <v>0.34435240963855418</v>
      </c>
      <c r="J95" s="113">
        <v>0.2431231076467178</v>
      </c>
      <c r="K95" s="113">
        <v>0.33956912028725322</v>
      </c>
      <c r="L95" s="113">
        <v>0.35205836991339429</v>
      </c>
      <c r="M95" s="113">
        <v>0.47623864036902519</v>
      </c>
      <c r="N95" s="113">
        <v>0.36783428986080879</v>
      </c>
      <c r="O95" s="113">
        <v>0.54852857951329947</v>
      </c>
      <c r="P95" s="113">
        <v>0.50720049024614444</v>
      </c>
      <c r="Q95" s="113">
        <v>0.53959917069799579</v>
      </c>
      <c r="R95" s="113">
        <v>0.39148651931017731</v>
      </c>
      <c r="S95" s="113">
        <v>0.55422738933464333</v>
      </c>
      <c r="T95" s="113">
        <v>0.1380823520807431</v>
      </c>
      <c r="U95" s="113">
        <v>0.15900050422992881</v>
      </c>
      <c r="V95" s="113">
        <v>0.52137409472537333</v>
      </c>
      <c r="W95" s="113">
        <v>0.43387591413069121</v>
      </c>
      <c r="X95" s="113">
        <v>0.1090991398822997</v>
      </c>
      <c r="Y95" s="113">
        <v>0.22807409060477571</v>
      </c>
      <c r="Z95" s="113">
        <v>0.54767813739286164</v>
      </c>
      <c r="AA95" s="113">
        <v>0.61884931251890285</v>
      </c>
      <c r="AB95" s="113">
        <v>0.65670650730411695</v>
      </c>
      <c r="AC95" s="113">
        <v>0.62206948498258163</v>
      </c>
    </row>
    <row r="96" spans="1:29" ht="15.75" customHeight="1" x14ac:dyDescent="0.25">
      <c r="A96" s="190">
        <f t="shared" si="0"/>
        <v>0.42917174264148433</v>
      </c>
      <c r="B96" s="142">
        <v>94</v>
      </c>
      <c r="C96" s="64">
        <v>20</v>
      </c>
      <c r="D96" s="85">
        <v>12</v>
      </c>
      <c r="E96" s="110">
        <v>0</v>
      </c>
      <c r="F96" s="111">
        <v>0.63377912232914269</v>
      </c>
      <c r="G96" s="111">
        <v>0</v>
      </c>
      <c r="H96" s="111">
        <v>0.54474336129340695</v>
      </c>
      <c r="I96" s="111">
        <v>0.5036337702913809</v>
      </c>
      <c r="J96" s="111">
        <v>0.2431231076467178</v>
      </c>
      <c r="K96" s="111">
        <v>0.33956912028725322</v>
      </c>
      <c r="L96" s="111">
        <v>0.52054309065538551</v>
      </c>
      <c r="M96" s="111">
        <v>0.59917188718307202</v>
      </c>
      <c r="N96" s="111">
        <v>0.36545599151643687</v>
      </c>
      <c r="O96" s="111">
        <v>0.54226718403547669</v>
      </c>
      <c r="P96" s="111">
        <v>0.4918658139795804</v>
      </c>
      <c r="Q96" s="111">
        <v>0.54099890230515923</v>
      </c>
      <c r="R96" s="111">
        <v>0.39826917876138102</v>
      </c>
      <c r="S96" s="111">
        <v>0.53421807344092676</v>
      </c>
      <c r="T96" s="111">
        <v>0.19028197735742919</v>
      </c>
      <c r="U96" s="111">
        <v>0.45221634810898748</v>
      </c>
      <c r="V96" s="111">
        <v>0.59369374961206633</v>
      </c>
      <c r="W96" s="111">
        <v>0.4590209402302039</v>
      </c>
      <c r="X96" s="111">
        <v>0.1090991398822997</v>
      </c>
      <c r="Y96" s="111">
        <v>0.2232725635831645</v>
      </c>
      <c r="Z96" s="111">
        <v>0.54767813739286164</v>
      </c>
      <c r="AA96" s="111">
        <v>0.61884931251890285</v>
      </c>
      <c r="AB96" s="111">
        <v>0.65670650730411695</v>
      </c>
      <c r="AC96" s="191">
        <v>0.62083628632175769</v>
      </c>
    </row>
    <row r="97" spans="1:29" ht="15.75" customHeight="1" x14ac:dyDescent="0.25">
      <c r="A97" s="189">
        <f t="shared" si="0"/>
        <v>0.43869606725297311</v>
      </c>
      <c r="B97" s="144">
        <v>95</v>
      </c>
      <c r="C97" s="67">
        <v>20</v>
      </c>
      <c r="D97" s="89">
        <v>13</v>
      </c>
      <c r="E97" s="112">
        <v>0</v>
      </c>
      <c r="F97" s="113">
        <v>0.64090538924922469</v>
      </c>
      <c r="G97" s="113">
        <v>0</v>
      </c>
      <c r="H97" s="113">
        <v>0.54883359924108499</v>
      </c>
      <c r="I97" s="113">
        <v>0.49264604810996571</v>
      </c>
      <c r="J97" s="113">
        <v>0.2431231076467178</v>
      </c>
      <c r="K97" s="113">
        <v>0.34912318220701449</v>
      </c>
      <c r="L97" s="113">
        <v>0.5395999913324232</v>
      </c>
      <c r="M97" s="113">
        <v>0.6084928166251391</v>
      </c>
      <c r="N97" s="113">
        <v>0.3701362828362631</v>
      </c>
      <c r="O97" s="113">
        <v>0.55945963499383</v>
      </c>
      <c r="P97" s="113">
        <v>0.52507019655034093</v>
      </c>
      <c r="Q97" s="113">
        <v>0.5348954866196246</v>
      </c>
      <c r="R97" s="113">
        <v>0.39777911164465779</v>
      </c>
      <c r="S97" s="113">
        <v>0.53257344256763095</v>
      </c>
      <c r="T97" s="113">
        <v>0.26887094707163911</v>
      </c>
      <c r="U97" s="113">
        <v>0.45954663560612852</v>
      </c>
      <c r="V97" s="113">
        <v>0.60108120952890154</v>
      </c>
      <c r="W97" s="113">
        <v>0.46383076569326281</v>
      </c>
      <c r="X97" s="113">
        <v>0.1090991398822997</v>
      </c>
      <c r="Y97" s="113">
        <v>0.22807409060477571</v>
      </c>
      <c r="Z97" s="113">
        <v>0.56436163561335495</v>
      </c>
      <c r="AA97" s="113">
        <v>0.62649884219455731</v>
      </c>
      <c r="AB97" s="113">
        <v>0.66682317588505957</v>
      </c>
      <c r="AC97" s="113">
        <v>0.63657694962042788</v>
      </c>
    </row>
    <row r="98" spans="1:29" ht="15.75" customHeight="1" thickBot="1" x14ac:dyDescent="0.3">
      <c r="A98" s="190">
        <f t="shared" si="0"/>
        <v>0.40138082695696087</v>
      </c>
      <c r="B98" s="142">
        <v>96</v>
      </c>
      <c r="C98" s="93">
        <v>20</v>
      </c>
      <c r="D98" s="94">
        <v>14</v>
      </c>
      <c r="E98" s="114">
        <v>0</v>
      </c>
      <c r="F98" s="115">
        <v>0.64383978678062881</v>
      </c>
      <c r="G98" s="115">
        <v>0</v>
      </c>
      <c r="H98" s="115">
        <v>0.44779524825157491</v>
      </c>
      <c r="I98" s="115">
        <v>0.34435240963855418</v>
      </c>
      <c r="J98" s="115">
        <v>0.2431231076467178</v>
      </c>
      <c r="K98" s="115">
        <v>0.35038732080847651</v>
      </c>
      <c r="L98" s="115">
        <v>0.41725695800100399</v>
      </c>
      <c r="M98" s="115">
        <v>0.50054812211860467</v>
      </c>
      <c r="N98" s="115">
        <v>0.38060325422856778</v>
      </c>
      <c r="O98" s="115">
        <v>0.5719566939529972</v>
      </c>
      <c r="P98" s="115">
        <v>0.52439383528025907</v>
      </c>
      <c r="Q98" s="115">
        <v>0.53900357830993673</v>
      </c>
      <c r="R98" s="115">
        <v>0.38968879229677927</v>
      </c>
      <c r="S98" s="115">
        <v>0.55947646250632732</v>
      </c>
      <c r="T98" s="115">
        <v>0.1414595260526125</v>
      </c>
      <c r="U98" s="115">
        <v>0.1823851203501094</v>
      </c>
      <c r="V98" s="115">
        <v>0.52917680271495926</v>
      </c>
      <c r="W98" s="115">
        <v>0.43688501546246838</v>
      </c>
      <c r="X98" s="115">
        <v>0.1090991398822997</v>
      </c>
      <c r="Y98" s="115">
        <v>0.22807409060477571</v>
      </c>
      <c r="Z98" s="115">
        <v>0.5643975391386985</v>
      </c>
      <c r="AA98" s="115">
        <v>0.62648447888486414</v>
      </c>
      <c r="AB98" s="115">
        <v>0.66682317588505957</v>
      </c>
      <c r="AC98" s="115">
        <v>0.63731021512774644</v>
      </c>
    </row>
    <row r="99" spans="1:29" ht="15.75" customHeight="1" thickBot="1" x14ac:dyDescent="0.3">
      <c r="A99" s="116" t="s">
        <v>48</v>
      </c>
      <c r="B99" s="146" t="s">
        <v>50</v>
      </c>
      <c r="C99" s="71" t="s">
        <v>0</v>
      </c>
      <c r="D99" s="99" t="s">
        <v>6</v>
      </c>
      <c r="E99" s="117" t="s">
        <v>23</v>
      </c>
      <c r="F99" s="118" t="s">
        <v>24</v>
      </c>
      <c r="G99" s="118" t="s">
        <v>25</v>
      </c>
      <c r="H99" s="118" t="s">
        <v>26</v>
      </c>
      <c r="I99" s="118" t="s">
        <v>27</v>
      </c>
      <c r="J99" s="118" t="s">
        <v>28</v>
      </c>
      <c r="K99" s="118" t="s">
        <v>29</v>
      </c>
      <c r="L99" s="118" t="s">
        <v>30</v>
      </c>
      <c r="M99" s="118" t="s">
        <v>31</v>
      </c>
      <c r="N99" s="118" t="s">
        <v>32</v>
      </c>
      <c r="O99" s="118" t="s">
        <v>33</v>
      </c>
      <c r="P99" s="118" t="s">
        <v>34</v>
      </c>
      <c r="Q99" s="118" t="s">
        <v>35</v>
      </c>
      <c r="R99" s="118" t="s">
        <v>36</v>
      </c>
      <c r="S99" s="118" t="s">
        <v>37</v>
      </c>
      <c r="T99" s="118" t="s">
        <v>38</v>
      </c>
      <c r="U99" s="118" t="s">
        <v>39</v>
      </c>
      <c r="V99" s="118" t="s">
        <v>40</v>
      </c>
      <c r="W99" s="118" t="s">
        <v>41</v>
      </c>
      <c r="X99" s="118" t="s">
        <v>42</v>
      </c>
      <c r="Y99" s="118" t="s">
        <v>43</v>
      </c>
      <c r="Z99" s="118" t="s">
        <v>44</v>
      </c>
      <c r="AA99" s="118" t="s">
        <v>45</v>
      </c>
      <c r="AB99" s="118" t="s">
        <v>46</v>
      </c>
      <c r="AC99" s="119" t="s">
        <v>47</v>
      </c>
    </row>
    <row r="100" spans="1:29" ht="30.75" customHeight="1" x14ac:dyDescent="0.25">
      <c r="A100" s="208" t="s">
        <v>63</v>
      </c>
      <c r="B100" s="208"/>
      <c r="C100" s="208"/>
      <c r="D100" s="208"/>
      <c r="E100" s="208"/>
      <c r="F100" s="208"/>
      <c r="G100" s="208"/>
      <c r="H100" s="208"/>
      <c r="I100" s="208"/>
      <c r="J100" s="208"/>
      <c r="K100" s="208"/>
      <c r="L100" s="208"/>
      <c r="M100" s="208"/>
      <c r="N100" s="208"/>
      <c r="O100" s="208"/>
      <c r="P100" s="208"/>
      <c r="Q100" s="208"/>
      <c r="R100" s="208"/>
      <c r="S100" s="208"/>
      <c r="T100" s="208"/>
      <c r="U100" s="208"/>
      <c r="V100" s="208"/>
      <c r="W100" s="208"/>
      <c r="X100" s="208"/>
      <c r="Y100" s="208"/>
      <c r="Z100" s="208"/>
      <c r="AA100" s="208"/>
      <c r="AB100" s="208"/>
      <c r="AC100" s="208"/>
    </row>
    <row r="101" spans="1:29" s="161" customFormat="1" ht="15.75" customHeight="1" x14ac:dyDescent="0.25">
      <c r="A101" s="187"/>
      <c r="B101" s="145"/>
      <c r="C101" s="160"/>
      <c r="D101" s="160"/>
      <c r="E101" s="145"/>
      <c r="F101" s="145"/>
    </row>
    <row r="102" spans="1:29" s="161" customFormat="1" ht="15.75" customHeight="1" x14ac:dyDescent="0.25">
      <c r="A102" s="161" t="s">
        <v>52</v>
      </c>
      <c r="B102" s="145"/>
      <c r="C102" s="192">
        <f>AVERAGE(A3:A98)</f>
        <v>0.37778685258220107</v>
      </c>
    </row>
    <row r="103" spans="1:29" s="161" customFormat="1" ht="15.75" customHeight="1" x14ac:dyDescent="0.25">
      <c r="A103" s="161" t="s">
        <v>53</v>
      </c>
      <c r="B103" s="145"/>
      <c r="C103" s="192">
        <f>_xlfn.STDEV.S(A3:A98)</f>
        <v>0.12583094643480353</v>
      </c>
    </row>
    <row r="104" spans="1:29" s="161" customFormat="1" ht="15.75" customHeight="1" x14ac:dyDescent="0.25">
      <c r="A104" s="161" t="s">
        <v>54</v>
      </c>
      <c r="B104" s="145"/>
      <c r="C104" s="192">
        <f>MAX(A3:A98)</f>
        <v>0.56080855156212006</v>
      </c>
    </row>
    <row r="105" spans="1:29" s="161" customFormat="1" ht="15.75" customHeight="1" x14ac:dyDescent="0.25">
      <c r="A105" s="161" t="s">
        <v>55</v>
      </c>
      <c r="B105" s="145"/>
      <c r="C105" s="192">
        <f>MIN(A4:A99)</f>
        <v>2.0275539943304541E-2</v>
      </c>
    </row>
    <row r="106" spans="1:29" s="161" customFormat="1" ht="15.75" customHeight="1" x14ac:dyDescent="0.25">
      <c r="A106" s="145"/>
      <c r="B106" s="145"/>
      <c r="C106" s="160"/>
      <c r="D106" s="160"/>
      <c r="E106" s="145"/>
      <c r="F106" s="145"/>
    </row>
    <row r="107" spans="1:29" s="161" customFormat="1" ht="15.75" customHeight="1" x14ac:dyDescent="0.25">
      <c r="A107" s="187"/>
      <c r="B107" s="145"/>
      <c r="C107" s="160"/>
      <c r="D107" s="160"/>
      <c r="E107" s="145"/>
      <c r="F107" s="145"/>
    </row>
    <row r="108" spans="1:29" s="161" customFormat="1" ht="15.75" customHeight="1" x14ac:dyDescent="0.25">
      <c r="A108" s="187"/>
      <c r="B108" s="145"/>
      <c r="C108" s="160"/>
      <c r="D108" s="160"/>
      <c r="E108" s="145"/>
      <c r="F108" s="145"/>
    </row>
    <row r="109" spans="1:29" s="161" customFormat="1" ht="15.75" customHeight="1" x14ac:dyDescent="0.25">
      <c r="A109" s="187"/>
      <c r="B109" s="145"/>
      <c r="C109" s="160"/>
      <c r="D109" s="160"/>
      <c r="E109" s="145"/>
      <c r="F109" s="145"/>
    </row>
    <row r="110" spans="1:29" s="161" customFormat="1" ht="15.75" customHeight="1" x14ac:dyDescent="0.25">
      <c r="A110" s="187"/>
      <c r="B110" s="145"/>
      <c r="C110" s="160"/>
      <c r="D110" s="160"/>
      <c r="E110" s="145"/>
      <c r="F110" s="145"/>
    </row>
    <row r="111" spans="1:29" s="161" customFormat="1" ht="15.75" customHeight="1" x14ac:dyDescent="0.25">
      <c r="A111" s="187"/>
      <c r="B111" s="145"/>
      <c r="C111" s="160"/>
      <c r="D111" s="160"/>
      <c r="E111" s="145"/>
      <c r="F111" s="145"/>
    </row>
    <row r="112" spans="1:29" s="161" customFormat="1" ht="15.75" customHeight="1" x14ac:dyDescent="0.25">
      <c r="A112" s="187"/>
      <c r="B112" s="145"/>
      <c r="C112" s="160"/>
      <c r="D112" s="160"/>
      <c r="E112" s="145"/>
      <c r="F112" s="145"/>
    </row>
    <row r="113" spans="1:6" s="161" customFormat="1" ht="15.75" customHeight="1" x14ac:dyDescent="0.25">
      <c r="A113" s="187"/>
      <c r="B113" s="145"/>
      <c r="C113" s="160"/>
      <c r="D113" s="160"/>
      <c r="E113" s="145"/>
      <c r="F113" s="145"/>
    </row>
    <row r="114" spans="1:6" s="161" customFormat="1" ht="15.75" customHeight="1" x14ac:dyDescent="0.25">
      <c r="A114" s="187"/>
      <c r="B114" s="145"/>
      <c r="C114" s="160"/>
      <c r="D114" s="160"/>
      <c r="E114" s="145"/>
      <c r="F114" s="145"/>
    </row>
    <row r="115" spans="1:6" s="161" customFormat="1" ht="15.75" customHeight="1" x14ac:dyDescent="0.25">
      <c r="A115" s="187"/>
      <c r="B115" s="145"/>
      <c r="C115" s="160"/>
      <c r="D115" s="160"/>
      <c r="E115" s="145"/>
      <c r="F115" s="145"/>
    </row>
    <row r="116" spans="1:6" s="161" customFormat="1" ht="15.75" customHeight="1" x14ac:dyDescent="0.25">
      <c r="A116" s="187"/>
      <c r="B116" s="145"/>
      <c r="C116" s="160"/>
      <c r="D116" s="160"/>
      <c r="E116" s="145"/>
      <c r="F116" s="145"/>
    </row>
    <row r="117" spans="1:6" s="161" customFormat="1" ht="15.75" customHeight="1" x14ac:dyDescent="0.25">
      <c r="A117" s="187"/>
      <c r="B117" s="145"/>
      <c r="C117" s="160"/>
      <c r="D117" s="160"/>
      <c r="E117" s="145"/>
      <c r="F117" s="145"/>
    </row>
    <row r="118" spans="1:6" s="161" customFormat="1" ht="15.75" customHeight="1" x14ac:dyDescent="0.25">
      <c r="A118" s="187"/>
      <c r="B118" s="145"/>
      <c r="C118" s="160"/>
      <c r="D118" s="160"/>
      <c r="E118" s="145"/>
      <c r="F118" s="145"/>
    </row>
    <row r="119" spans="1:6" s="161" customFormat="1" ht="15.75" customHeight="1" x14ac:dyDescent="0.25">
      <c r="A119" s="187"/>
      <c r="B119" s="145"/>
      <c r="C119" s="160"/>
      <c r="D119" s="160"/>
      <c r="E119" s="145"/>
      <c r="F119" s="145"/>
    </row>
    <row r="120" spans="1:6" s="161" customFormat="1" ht="15.75" customHeight="1" x14ac:dyDescent="0.25">
      <c r="A120" s="187"/>
      <c r="B120" s="145"/>
      <c r="C120" s="160"/>
      <c r="D120" s="160"/>
      <c r="E120" s="145"/>
      <c r="F120" s="145"/>
    </row>
    <row r="121" spans="1:6" s="161" customFormat="1" ht="15.75" customHeight="1" x14ac:dyDescent="0.25">
      <c r="A121" s="187"/>
      <c r="B121" s="145"/>
      <c r="C121" s="160"/>
      <c r="D121" s="160"/>
      <c r="E121" s="145"/>
      <c r="F121" s="145"/>
    </row>
    <row r="122" spans="1:6" s="161" customFormat="1" ht="15.75" customHeight="1" x14ac:dyDescent="0.25">
      <c r="A122" s="187"/>
      <c r="B122" s="145"/>
      <c r="C122" s="160"/>
      <c r="D122" s="160"/>
      <c r="E122" s="145"/>
      <c r="F122" s="145"/>
    </row>
    <row r="123" spans="1:6" s="161" customFormat="1" ht="15.75" customHeight="1" x14ac:dyDescent="0.25">
      <c r="A123" s="187"/>
      <c r="B123" s="145"/>
      <c r="C123" s="160"/>
      <c r="D123" s="160"/>
      <c r="E123" s="145"/>
      <c r="F123" s="145"/>
    </row>
    <row r="124" spans="1:6" s="161" customFormat="1" ht="15.75" customHeight="1" x14ac:dyDescent="0.25">
      <c r="A124" s="187"/>
      <c r="B124" s="145"/>
      <c r="C124" s="160"/>
      <c r="D124" s="160"/>
      <c r="E124" s="145"/>
      <c r="F124" s="145"/>
    </row>
    <row r="125" spans="1:6" s="161" customFormat="1" ht="15.75" customHeight="1" x14ac:dyDescent="0.25">
      <c r="A125" s="187"/>
      <c r="B125" s="145"/>
      <c r="C125" s="160"/>
      <c r="D125" s="160"/>
      <c r="E125" s="145"/>
      <c r="F125" s="145"/>
    </row>
    <row r="126" spans="1:6" ht="15.75" customHeight="1" x14ac:dyDescent="0.25">
      <c r="A126" s="120"/>
      <c r="B126" s="145"/>
      <c r="C126" s="77"/>
      <c r="D126" s="78"/>
      <c r="E126" s="79"/>
      <c r="F126" s="79"/>
    </row>
    <row r="127" spans="1:6" ht="15.75" customHeight="1" x14ac:dyDescent="0.25">
      <c r="A127" s="120"/>
      <c r="B127" s="145"/>
      <c r="C127" s="77"/>
      <c r="D127" s="78"/>
      <c r="E127" s="79"/>
      <c r="F127" s="79"/>
    </row>
    <row r="128" spans="1:6" ht="15.75" customHeight="1" x14ac:dyDescent="0.25">
      <c r="A128" s="120"/>
      <c r="B128" s="145"/>
      <c r="C128" s="77"/>
      <c r="D128" s="78"/>
      <c r="E128" s="79"/>
      <c r="F128" s="79"/>
    </row>
    <row r="129" spans="1:6" ht="15.75" customHeight="1" x14ac:dyDescent="0.25">
      <c r="A129" s="120"/>
      <c r="B129" s="145"/>
      <c r="C129" s="77"/>
      <c r="D129" s="78"/>
      <c r="E129" s="79"/>
      <c r="F129" s="79"/>
    </row>
    <row r="130" spans="1:6" ht="15.75" customHeight="1" x14ac:dyDescent="0.25">
      <c r="A130" s="120"/>
      <c r="B130" s="145"/>
      <c r="C130" s="77"/>
      <c r="D130" s="78"/>
      <c r="E130" s="79"/>
      <c r="F130" s="79"/>
    </row>
    <row r="131" spans="1:6" ht="15.75" customHeight="1" x14ac:dyDescent="0.25">
      <c r="A131" s="120"/>
      <c r="B131" s="145"/>
      <c r="C131" s="77"/>
      <c r="D131" s="78"/>
      <c r="E131" s="79"/>
      <c r="F131" s="79"/>
    </row>
    <row r="132" spans="1:6" ht="15.75" customHeight="1" x14ac:dyDescent="0.25">
      <c r="A132" s="120"/>
      <c r="B132" s="145"/>
      <c r="C132" s="77"/>
      <c r="D132" s="78"/>
      <c r="E132" s="79"/>
      <c r="F132" s="79"/>
    </row>
    <row r="133" spans="1:6" ht="15.75" customHeight="1" x14ac:dyDescent="0.25">
      <c r="A133" s="120"/>
      <c r="B133" s="145"/>
      <c r="C133" s="77"/>
      <c r="D133" s="78"/>
      <c r="E133" s="79"/>
      <c r="F133" s="79"/>
    </row>
    <row r="134" spans="1:6" ht="15.75" customHeight="1" x14ac:dyDescent="0.25">
      <c r="A134" s="120"/>
      <c r="B134" s="145"/>
      <c r="C134" s="77"/>
      <c r="D134" s="78"/>
      <c r="E134" s="79"/>
      <c r="F134" s="79"/>
    </row>
    <row r="135" spans="1:6" ht="15.75" customHeight="1" x14ac:dyDescent="0.25">
      <c r="A135" s="120"/>
      <c r="B135" s="145"/>
      <c r="C135" s="77"/>
      <c r="D135" s="78"/>
      <c r="E135" s="79"/>
      <c r="F135" s="79"/>
    </row>
    <row r="136" spans="1:6" ht="15.75" customHeight="1" x14ac:dyDescent="0.25">
      <c r="A136" s="120"/>
      <c r="B136" s="145"/>
      <c r="C136" s="77"/>
      <c r="D136" s="78"/>
      <c r="E136" s="79"/>
      <c r="F136" s="79"/>
    </row>
    <row r="137" spans="1:6" ht="15.75" customHeight="1" x14ac:dyDescent="0.25">
      <c r="A137" s="120"/>
      <c r="B137" s="145"/>
      <c r="C137" s="77"/>
      <c r="D137" s="78"/>
      <c r="E137" s="79"/>
      <c r="F137" s="79"/>
    </row>
    <row r="138" spans="1:6" ht="15.75" customHeight="1" x14ac:dyDescent="0.25">
      <c r="A138" s="120"/>
      <c r="B138" s="145"/>
      <c r="C138" s="77"/>
      <c r="D138" s="78"/>
      <c r="E138" s="79"/>
      <c r="F138" s="79"/>
    </row>
    <row r="139" spans="1:6" ht="15.75" customHeight="1" x14ac:dyDescent="0.25">
      <c r="A139" s="120"/>
      <c r="B139" s="145"/>
      <c r="C139" s="77"/>
      <c r="D139" s="78"/>
      <c r="E139" s="79"/>
      <c r="F139" s="79"/>
    </row>
    <row r="140" spans="1:6" ht="15.75" customHeight="1" x14ac:dyDescent="0.25">
      <c r="A140" s="120"/>
      <c r="B140" s="145"/>
      <c r="C140" s="77"/>
      <c r="D140" s="78"/>
      <c r="E140" s="79"/>
      <c r="F140" s="79"/>
    </row>
    <row r="141" spans="1:6" ht="15.75" customHeight="1" x14ac:dyDescent="0.25">
      <c r="A141" s="120"/>
      <c r="B141" s="145"/>
      <c r="C141" s="77"/>
      <c r="D141" s="78"/>
      <c r="E141" s="79"/>
      <c r="F141" s="79"/>
    </row>
    <row r="142" spans="1:6" ht="15.75" customHeight="1" x14ac:dyDescent="0.25">
      <c r="A142" s="120"/>
      <c r="B142" s="145"/>
      <c r="C142" s="77"/>
      <c r="D142" s="78"/>
      <c r="E142" s="79"/>
      <c r="F142" s="79"/>
    </row>
    <row r="143" spans="1:6" ht="15.75" customHeight="1" x14ac:dyDescent="0.25">
      <c r="A143" s="120"/>
      <c r="B143" s="145"/>
      <c r="C143" s="77"/>
      <c r="D143" s="78"/>
      <c r="E143" s="79"/>
      <c r="F143" s="79"/>
    </row>
    <row r="144" spans="1:6" ht="15.75" customHeight="1" x14ac:dyDescent="0.25">
      <c r="A144" s="120"/>
      <c r="B144" s="145"/>
      <c r="C144" s="77"/>
      <c r="D144" s="78"/>
      <c r="E144" s="79"/>
      <c r="F144" s="79"/>
    </row>
    <row r="145" spans="1:6" ht="15.75" customHeight="1" x14ac:dyDescent="0.25">
      <c r="A145" s="120"/>
      <c r="B145" s="145"/>
      <c r="C145" s="77"/>
      <c r="D145" s="78"/>
      <c r="E145" s="79"/>
      <c r="F145" s="79"/>
    </row>
    <row r="146" spans="1:6" ht="15.75" customHeight="1" x14ac:dyDescent="0.25">
      <c r="A146" s="120"/>
      <c r="B146" s="145"/>
      <c r="C146" s="77"/>
      <c r="D146" s="78"/>
      <c r="E146" s="79"/>
      <c r="F146" s="79"/>
    </row>
    <row r="147" spans="1:6" ht="15.75" customHeight="1" x14ac:dyDescent="0.25">
      <c r="A147" s="120"/>
      <c r="B147" s="145"/>
      <c r="C147" s="77"/>
      <c r="D147" s="78"/>
      <c r="E147" s="79"/>
      <c r="F147" s="79"/>
    </row>
    <row r="148" spans="1:6" ht="15.75" customHeight="1" x14ac:dyDescent="0.25">
      <c r="A148" s="120"/>
      <c r="B148" s="145"/>
      <c r="C148" s="77"/>
      <c r="D148" s="78"/>
      <c r="E148" s="79"/>
      <c r="F148" s="79"/>
    </row>
    <row r="149" spans="1:6" ht="15.75" customHeight="1" x14ac:dyDescent="0.25">
      <c r="A149" s="120"/>
      <c r="B149" s="145"/>
      <c r="C149" s="77"/>
      <c r="D149" s="78"/>
      <c r="E149" s="79"/>
      <c r="F149" s="79"/>
    </row>
    <row r="150" spans="1:6" ht="15.75" customHeight="1" x14ac:dyDescent="0.25">
      <c r="A150" s="120"/>
      <c r="B150" s="145"/>
      <c r="C150" s="77"/>
      <c r="D150" s="78"/>
      <c r="E150" s="79"/>
      <c r="F150" s="79"/>
    </row>
    <row r="151" spans="1:6" ht="15.75" customHeight="1" x14ac:dyDescent="0.25">
      <c r="A151" s="120"/>
      <c r="B151" s="145"/>
      <c r="C151" s="77"/>
      <c r="D151" s="78"/>
      <c r="E151" s="79"/>
      <c r="F151" s="79"/>
    </row>
    <row r="152" spans="1:6" ht="15.75" customHeight="1" x14ac:dyDescent="0.25">
      <c r="A152" s="120"/>
      <c r="B152" s="145"/>
      <c r="C152" s="77"/>
      <c r="D152" s="78"/>
      <c r="E152" s="79"/>
      <c r="F152" s="79"/>
    </row>
    <row r="153" spans="1:6" ht="15.75" customHeight="1" x14ac:dyDescent="0.25">
      <c r="A153" s="120"/>
      <c r="B153" s="145"/>
      <c r="C153" s="77"/>
      <c r="D153" s="78"/>
      <c r="E153" s="79"/>
      <c r="F153" s="79"/>
    </row>
    <row r="154" spans="1:6" ht="15.75" customHeight="1" x14ac:dyDescent="0.25">
      <c r="A154" s="120"/>
      <c r="B154" s="145"/>
      <c r="C154" s="77"/>
      <c r="D154" s="78"/>
      <c r="E154" s="79"/>
      <c r="F154" s="79"/>
    </row>
    <row r="155" spans="1:6" ht="15.75" customHeight="1" x14ac:dyDescent="0.25">
      <c r="A155" s="120"/>
      <c r="B155" s="145"/>
      <c r="C155" s="77"/>
      <c r="D155" s="78"/>
      <c r="E155" s="79"/>
      <c r="F155" s="79"/>
    </row>
    <row r="156" spans="1:6" ht="15.75" customHeight="1" x14ac:dyDescent="0.25">
      <c r="A156" s="120"/>
      <c r="B156" s="145"/>
      <c r="C156" s="77"/>
      <c r="D156" s="78"/>
      <c r="E156" s="79"/>
      <c r="F156" s="79"/>
    </row>
    <row r="157" spans="1:6" ht="15.75" customHeight="1" x14ac:dyDescent="0.25">
      <c r="A157" s="120"/>
      <c r="B157" s="145"/>
      <c r="C157" s="77"/>
      <c r="D157" s="78"/>
      <c r="E157" s="79"/>
      <c r="F157" s="79"/>
    </row>
    <row r="158" spans="1:6" ht="15.75" customHeight="1" x14ac:dyDescent="0.25">
      <c r="A158" s="120"/>
      <c r="B158" s="145"/>
      <c r="C158" s="77"/>
      <c r="D158" s="78"/>
      <c r="E158" s="79"/>
      <c r="F158" s="79"/>
    </row>
    <row r="159" spans="1:6" ht="15.75" customHeight="1" x14ac:dyDescent="0.25">
      <c r="A159" s="120"/>
      <c r="B159" s="145"/>
      <c r="C159" s="77"/>
      <c r="D159" s="78"/>
      <c r="E159" s="79"/>
      <c r="F159" s="79"/>
    </row>
    <row r="160" spans="1:6" ht="15.75" customHeight="1" x14ac:dyDescent="0.25">
      <c r="A160" s="120"/>
      <c r="B160" s="145"/>
      <c r="C160" s="77"/>
      <c r="D160" s="78"/>
      <c r="E160" s="79"/>
      <c r="F160" s="79"/>
    </row>
    <row r="161" spans="1:6" ht="15.75" customHeight="1" x14ac:dyDescent="0.25">
      <c r="A161" s="120"/>
      <c r="B161" s="145"/>
      <c r="C161" s="77"/>
      <c r="D161" s="78"/>
      <c r="E161" s="79"/>
      <c r="F161" s="79"/>
    </row>
    <row r="162" spans="1:6" ht="15.75" customHeight="1" x14ac:dyDescent="0.25">
      <c r="A162" s="120"/>
      <c r="B162" s="145"/>
      <c r="C162" s="77"/>
      <c r="D162" s="78"/>
      <c r="E162" s="79"/>
      <c r="F162" s="79"/>
    </row>
    <row r="163" spans="1:6" ht="15.75" customHeight="1" x14ac:dyDescent="0.25">
      <c r="A163" s="120"/>
      <c r="B163" s="145"/>
      <c r="C163" s="77"/>
      <c r="D163" s="78"/>
      <c r="E163" s="79"/>
      <c r="F163" s="79"/>
    </row>
    <row r="164" spans="1:6" ht="15.75" customHeight="1" x14ac:dyDescent="0.25">
      <c r="A164" s="120"/>
      <c r="B164" s="145"/>
      <c r="C164" s="77"/>
      <c r="D164" s="78"/>
      <c r="E164" s="79"/>
      <c r="F164" s="79"/>
    </row>
    <row r="165" spans="1:6" ht="15.75" customHeight="1" x14ac:dyDescent="0.25">
      <c r="A165" s="120"/>
      <c r="B165" s="145"/>
      <c r="C165" s="77"/>
      <c r="D165" s="78"/>
      <c r="E165" s="79"/>
      <c r="F165" s="79"/>
    </row>
    <row r="166" spans="1:6" ht="15.75" customHeight="1" x14ac:dyDescent="0.25">
      <c r="A166" s="120"/>
      <c r="B166" s="145"/>
      <c r="C166" s="77"/>
      <c r="D166" s="78"/>
      <c r="E166" s="79"/>
      <c r="F166" s="79"/>
    </row>
    <row r="167" spans="1:6" ht="15.75" customHeight="1" x14ac:dyDescent="0.25">
      <c r="A167" s="120"/>
      <c r="B167" s="145"/>
      <c r="C167" s="77"/>
      <c r="D167" s="78"/>
      <c r="E167" s="79"/>
      <c r="F167" s="79"/>
    </row>
    <row r="168" spans="1:6" ht="15.75" customHeight="1" x14ac:dyDescent="0.25">
      <c r="A168" s="120"/>
      <c r="B168" s="145"/>
      <c r="C168" s="77"/>
      <c r="D168" s="78"/>
      <c r="E168" s="79"/>
      <c r="F168" s="79"/>
    </row>
    <row r="169" spans="1:6" ht="15.75" customHeight="1" x14ac:dyDescent="0.25">
      <c r="A169" s="120"/>
      <c r="B169" s="145"/>
      <c r="C169" s="77"/>
      <c r="D169" s="78"/>
      <c r="E169" s="79"/>
      <c r="F169" s="79"/>
    </row>
    <row r="170" spans="1:6" ht="15.75" customHeight="1" x14ac:dyDescent="0.25">
      <c r="A170" s="120"/>
      <c r="B170" s="145"/>
      <c r="C170" s="77"/>
      <c r="D170" s="78"/>
      <c r="E170" s="79"/>
      <c r="F170" s="79"/>
    </row>
    <row r="171" spans="1:6" ht="15.75" customHeight="1" x14ac:dyDescent="0.25">
      <c r="A171" s="120"/>
      <c r="B171" s="145"/>
      <c r="C171" s="77"/>
      <c r="D171" s="78"/>
      <c r="E171" s="79"/>
      <c r="F171" s="79"/>
    </row>
    <row r="172" spans="1:6" ht="15.75" customHeight="1" x14ac:dyDescent="0.25">
      <c r="A172" s="120"/>
      <c r="B172" s="145"/>
      <c r="C172" s="77"/>
      <c r="D172" s="78"/>
      <c r="E172" s="79"/>
      <c r="F172" s="79"/>
    </row>
    <row r="173" spans="1:6" ht="15.75" customHeight="1" x14ac:dyDescent="0.25">
      <c r="A173" s="120"/>
      <c r="B173" s="145"/>
      <c r="C173" s="77"/>
      <c r="D173" s="78"/>
      <c r="E173" s="79"/>
      <c r="F173" s="79"/>
    </row>
    <row r="174" spans="1:6" ht="15.75" customHeight="1" x14ac:dyDescent="0.25">
      <c r="A174" s="120"/>
      <c r="B174" s="145"/>
      <c r="C174" s="77"/>
      <c r="D174" s="78"/>
      <c r="E174" s="79"/>
      <c r="F174" s="79"/>
    </row>
    <row r="175" spans="1:6" ht="15.75" customHeight="1" x14ac:dyDescent="0.25">
      <c r="A175" s="120"/>
      <c r="B175" s="145"/>
      <c r="C175" s="77"/>
      <c r="D175" s="78"/>
      <c r="E175" s="79"/>
      <c r="F175" s="79"/>
    </row>
    <row r="176" spans="1:6" ht="15.75" customHeight="1" x14ac:dyDescent="0.25">
      <c r="A176" s="120"/>
      <c r="B176" s="145"/>
      <c r="C176" s="77"/>
      <c r="D176" s="78"/>
      <c r="E176" s="79"/>
      <c r="F176" s="79"/>
    </row>
    <row r="177" spans="1:6" ht="15.75" customHeight="1" x14ac:dyDescent="0.25">
      <c r="A177" s="120"/>
      <c r="B177" s="145"/>
      <c r="C177" s="77"/>
      <c r="D177" s="78"/>
      <c r="E177" s="79"/>
      <c r="F177" s="79"/>
    </row>
    <row r="178" spans="1:6" ht="15.75" customHeight="1" x14ac:dyDescent="0.25">
      <c r="A178" s="120"/>
      <c r="B178" s="145"/>
      <c r="C178" s="77"/>
      <c r="D178" s="78"/>
      <c r="E178" s="79"/>
      <c r="F178" s="79"/>
    </row>
    <row r="179" spans="1:6" ht="15.75" customHeight="1" x14ac:dyDescent="0.25">
      <c r="A179" s="120"/>
      <c r="B179" s="145"/>
      <c r="C179" s="77"/>
      <c r="D179" s="78"/>
      <c r="E179" s="79"/>
      <c r="F179" s="79"/>
    </row>
    <row r="180" spans="1:6" ht="15.75" customHeight="1" x14ac:dyDescent="0.25">
      <c r="A180" s="120"/>
      <c r="B180" s="145"/>
      <c r="C180" s="77"/>
      <c r="D180" s="78"/>
      <c r="E180" s="79"/>
      <c r="F180" s="79"/>
    </row>
    <row r="181" spans="1:6" ht="15.75" customHeight="1" x14ac:dyDescent="0.25">
      <c r="A181" s="120"/>
      <c r="B181" s="145"/>
      <c r="C181" s="77"/>
      <c r="D181" s="78"/>
      <c r="E181" s="79"/>
      <c r="F181" s="79"/>
    </row>
    <row r="182" spans="1:6" ht="15.75" customHeight="1" x14ac:dyDescent="0.25">
      <c r="A182" s="120"/>
      <c r="B182" s="145"/>
      <c r="C182" s="77"/>
      <c r="D182" s="78"/>
      <c r="E182" s="79"/>
      <c r="F182" s="79"/>
    </row>
    <row r="183" spans="1:6" ht="15.75" customHeight="1" x14ac:dyDescent="0.25">
      <c r="A183" s="120"/>
      <c r="B183" s="145"/>
      <c r="C183" s="77"/>
      <c r="D183" s="78"/>
      <c r="E183" s="79"/>
      <c r="F183" s="79"/>
    </row>
    <row r="184" spans="1:6" ht="15.75" customHeight="1" x14ac:dyDescent="0.25">
      <c r="A184" s="120"/>
      <c r="B184" s="145"/>
      <c r="C184" s="77"/>
      <c r="D184" s="78"/>
      <c r="E184" s="79"/>
      <c r="F184" s="79"/>
    </row>
    <row r="185" spans="1:6" ht="15.75" customHeight="1" x14ac:dyDescent="0.25">
      <c r="A185" s="120"/>
      <c r="B185" s="145"/>
      <c r="C185" s="77"/>
      <c r="D185" s="78"/>
      <c r="E185" s="79"/>
      <c r="F185" s="79"/>
    </row>
    <row r="186" spans="1:6" ht="15.75" customHeight="1" x14ac:dyDescent="0.25">
      <c r="A186" s="120"/>
      <c r="B186" s="145"/>
      <c r="C186" s="77"/>
      <c r="D186" s="78"/>
      <c r="E186" s="79"/>
      <c r="F186" s="79"/>
    </row>
    <row r="187" spans="1:6" ht="15.75" customHeight="1" x14ac:dyDescent="0.25">
      <c r="A187" s="120"/>
      <c r="B187" s="145"/>
      <c r="C187" s="77"/>
      <c r="D187" s="78"/>
      <c r="E187" s="79"/>
      <c r="F187" s="79"/>
    </row>
    <row r="188" spans="1:6" ht="15.75" customHeight="1" x14ac:dyDescent="0.25">
      <c r="A188" s="120"/>
      <c r="B188" s="145"/>
      <c r="C188" s="77"/>
      <c r="D188" s="78"/>
      <c r="E188" s="79"/>
      <c r="F188" s="79"/>
    </row>
    <row r="189" spans="1:6" ht="15.75" customHeight="1" x14ac:dyDescent="0.25">
      <c r="A189" s="120"/>
      <c r="B189" s="145"/>
      <c r="C189" s="77"/>
      <c r="D189" s="78"/>
      <c r="E189" s="79"/>
      <c r="F189" s="79"/>
    </row>
    <row r="190" spans="1:6" ht="15.75" customHeight="1" x14ac:dyDescent="0.25">
      <c r="A190" s="120"/>
      <c r="B190" s="145"/>
      <c r="C190" s="77"/>
      <c r="D190" s="78"/>
      <c r="E190" s="79"/>
      <c r="F190" s="79"/>
    </row>
    <row r="191" spans="1:6" ht="15.75" customHeight="1" x14ac:dyDescent="0.25">
      <c r="A191" s="120"/>
      <c r="B191" s="145"/>
      <c r="C191" s="77"/>
      <c r="D191" s="78"/>
      <c r="E191" s="79"/>
      <c r="F191" s="79"/>
    </row>
    <row r="192" spans="1:6" ht="15.75" customHeight="1" x14ac:dyDescent="0.25">
      <c r="A192" s="120"/>
      <c r="B192" s="145"/>
      <c r="C192" s="77"/>
      <c r="D192" s="78"/>
      <c r="E192" s="79"/>
      <c r="F192" s="79"/>
    </row>
    <row r="193" spans="1:6" ht="15.75" customHeight="1" x14ac:dyDescent="0.25">
      <c r="A193" s="120"/>
      <c r="B193" s="145"/>
      <c r="C193" s="77"/>
      <c r="D193" s="78"/>
      <c r="E193" s="79"/>
      <c r="F193" s="79"/>
    </row>
    <row r="194" spans="1:6" ht="15.75" customHeight="1" x14ac:dyDescent="0.25">
      <c r="A194" s="120"/>
      <c r="B194" s="145"/>
      <c r="C194" s="77"/>
      <c r="D194" s="78"/>
      <c r="E194" s="79"/>
      <c r="F194" s="79"/>
    </row>
    <row r="195" spans="1:6" ht="15.75" customHeight="1" x14ac:dyDescent="0.25">
      <c r="A195" s="120"/>
      <c r="B195" s="145"/>
      <c r="C195" s="77"/>
      <c r="D195" s="78"/>
      <c r="E195" s="79"/>
      <c r="F195" s="79"/>
    </row>
    <row r="196" spans="1:6" ht="15.75" customHeight="1" x14ac:dyDescent="0.25">
      <c r="A196" s="120"/>
      <c r="B196" s="145"/>
      <c r="C196" s="77"/>
      <c r="D196" s="78"/>
      <c r="E196" s="79"/>
      <c r="F196" s="79"/>
    </row>
    <row r="197" spans="1:6" ht="15.75" customHeight="1" x14ac:dyDescent="0.25">
      <c r="A197" s="120"/>
      <c r="B197" s="145"/>
      <c r="C197" s="77"/>
      <c r="D197" s="78"/>
      <c r="E197" s="79"/>
      <c r="F197" s="79"/>
    </row>
    <row r="198" spans="1:6" ht="15.75" customHeight="1" x14ac:dyDescent="0.25">
      <c r="A198" s="120"/>
      <c r="B198" s="145"/>
      <c r="C198" s="77"/>
      <c r="D198" s="78"/>
      <c r="E198" s="79"/>
      <c r="F198" s="79"/>
    </row>
    <row r="199" spans="1:6" ht="15.75" customHeight="1" x14ac:dyDescent="0.25">
      <c r="A199" s="120"/>
      <c r="B199" s="145"/>
      <c r="C199" s="77"/>
      <c r="D199" s="78"/>
      <c r="E199" s="79"/>
      <c r="F199" s="79"/>
    </row>
    <row r="200" spans="1:6" ht="15.75" customHeight="1" x14ac:dyDescent="0.25">
      <c r="A200" s="120"/>
      <c r="B200" s="145"/>
      <c r="C200" s="77"/>
      <c r="D200" s="78"/>
      <c r="E200" s="79"/>
      <c r="F200" s="79"/>
    </row>
    <row r="201" spans="1:6" ht="15.75" customHeight="1" x14ac:dyDescent="0.25">
      <c r="A201" s="120"/>
      <c r="B201" s="145"/>
      <c r="C201" s="77"/>
      <c r="D201" s="78"/>
      <c r="E201" s="79"/>
      <c r="F201" s="79"/>
    </row>
    <row r="202" spans="1:6" ht="15.75" customHeight="1" x14ac:dyDescent="0.25">
      <c r="A202" s="120"/>
      <c r="B202" s="145"/>
      <c r="C202" s="77"/>
      <c r="D202" s="78"/>
      <c r="E202" s="79"/>
      <c r="F202" s="79"/>
    </row>
    <row r="203" spans="1:6" ht="15.75" customHeight="1" x14ac:dyDescent="0.25">
      <c r="A203" s="120"/>
      <c r="B203" s="145"/>
      <c r="C203" s="77"/>
      <c r="D203" s="78"/>
      <c r="E203" s="79"/>
      <c r="F203" s="79"/>
    </row>
    <row r="204" spans="1:6" ht="15.75" customHeight="1" x14ac:dyDescent="0.25">
      <c r="A204" s="120"/>
      <c r="B204" s="145"/>
      <c r="C204" s="77"/>
      <c r="D204" s="78"/>
      <c r="E204" s="79"/>
      <c r="F204" s="79"/>
    </row>
    <row r="205" spans="1:6" ht="15.75" customHeight="1" x14ac:dyDescent="0.25">
      <c r="A205" s="120"/>
      <c r="B205" s="145"/>
      <c r="C205" s="77"/>
      <c r="D205" s="78"/>
      <c r="E205" s="79"/>
      <c r="F205" s="79"/>
    </row>
    <row r="206" spans="1:6" ht="15.75" customHeight="1" x14ac:dyDescent="0.25">
      <c r="A206" s="120"/>
      <c r="B206" s="145"/>
      <c r="C206" s="77"/>
      <c r="D206" s="78"/>
      <c r="E206" s="79"/>
      <c r="F206" s="79"/>
    </row>
    <row r="207" spans="1:6" ht="15.75" customHeight="1" x14ac:dyDescent="0.25">
      <c r="A207" s="120"/>
      <c r="B207" s="145"/>
      <c r="C207" s="77"/>
      <c r="D207" s="78"/>
      <c r="E207" s="79"/>
      <c r="F207" s="79"/>
    </row>
    <row r="208" spans="1:6" ht="15.75" customHeight="1" x14ac:dyDescent="0.25">
      <c r="A208" s="120"/>
      <c r="B208" s="145"/>
      <c r="C208" s="77"/>
      <c r="D208" s="78"/>
      <c r="E208" s="79"/>
      <c r="F208" s="79"/>
    </row>
    <row r="209" spans="1:6" ht="15.75" customHeight="1" x14ac:dyDescent="0.25">
      <c r="A209" s="120"/>
      <c r="B209" s="145"/>
      <c r="C209" s="77"/>
      <c r="D209" s="78"/>
      <c r="E209" s="79"/>
      <c r="F209" s="79"/>
    </row>
    <row r="210" spans="1:6" ht="15.75" customHeight="1" x14ac:dyDescent="0.25">
      <c r="A210" s="120"/>
      <c r="B210" s="145"/>
      <c r="C210" s="77"/>
      <c r="D210" s="78"/>
      <c r="E210" s="79"/>
      <c r="F210" s="79"/>
    </row>
    <row r="211" spans="1:6" ht="15.75" customHeight="1" x14ac:dyDescent="0.25">
      <c r="A211" s="120"/>
      <c r="B211" s="145"/>
      <c r="C211" s="77"/>
      <c r="D211" s="78"/>
      <c r="E211" s="79"/>
      <c r="F211" s="79"/>
    </row>
    <row r="212" spans="1:6" ht="15.75" customHeight="1" x14ac:dyDescent="0.25">
      <c r="A212" s="120"/>
      <c r="B212" s="145"/>
      <c r="C212" s="77"/>
      <c r="D212" s="78"/>
      <c r="E212" s="79"/>
      <c r="F212" s="79"/>
    </row>
    <row r="213" spans="1:6" ht="15.75" customHeight="1" x14ac:dyDescent="0.25">
      <c r="A213" s="120"/>
      <c r="B213" s="145"/>
      <c r="C213" s="77"/>
      <c r="D213" s="78"/>
      <c r="E213" s="79"/>
      <c r="F213" s="79"/>
    </row>
    <row r="214" spans="1:6" ht="15.75" customHeight="1" x14ac:dyDescent="0.25">
      <c r="A214" s="120"/>
      <c r="B214" s="145"/>
      <c r="C214" s="77"/>
      <c r="D214" s="78"/>
      <c r="E214" s="79"/>
      <c r="F214" s="79"/>
    </row>
    <row r="215" spans="1:6" ht="15.75" customHeight="1" x14ac:dyDescent="0.25">
      <c r="A215" s="120"/>
      <c r="B215" s="145"/>
      <c r="C215" s="77"/>
      <c r="D215" s="78"/>
      <c r="E215" s="79"/>
      <c r="F215" s="79"/>
    </row>
    <row r="216" spans="1:6" ht="15.75" customHeight="1" x14ac:dyDescent="0.25">
      <c r="A216" s="120"/>
      <c r="B216" s="145"/>
      <c r="C216" s="77"/>
      <c r="D216" s="78"/>
      <c r="E216" s="79"/>
      <c r="F216" s="79"/>
    </row>
    <row r="217" spans="1:6" ht="15.75" customHeight="1" x14ac:dyDescent="0.25">
      <c r="A217" s="120"/>
      <c r="B217" s="145"/>
      <c r="C217" s="77"/>
      <c r="D217" s="78"/>
      <c r="E217" s="79"/>
      <c r="F217" s="79"/>
    </row>
    <row r="218" spans="1:6" ht="15.75" customHeight="1" x14ac:dyDescent="0.25">
      <c r="A218" s="120"/>
      <c r="B218" s="145"/>
      <c r="C218" s="77"/>
      <c r="D218" s="78"/>
      <c r="E218" s="79"/>
      <c r="F218" s="79"/>
    </row>
    <row r="219" spans="1:6" ht="15.75" customHeight="1" x14ac:dyDescent="0.25">
      <c r="A219" s="120"/>
      <c r="B219" s="145"/>
      <c r="C219" s="77"/>
      <c r="D219" s="78"/>
      <c r="E219" s="79"/>
      <c r="F219" s="79"/>
    </row>
    <row r="220" spans="1:6" ht="15.75" customHeight="1" x14ac:dyDescent="0.25">
      <c r="A220" s="120"/>
      <c r="B220" s="145"/>
      <c r="C220" s="77"/>
      <c r="D220" s="78"/>
      <c r="E220" s="79"/>
      <c r="F220" s="79"/>
    </row>
    <row r="221" spans="1:6" ht="15.75" customHeight="1" x14ac:dyDescent="0.25">
      <c r="A221" s="120"/>
      <c r="B221" s="145"/>
      <c r="C221" s="77"/>
      <c r="D221" s="78"/>
      <c r="E221" s="79"/>
      <c r="F221" s="79"/>
    </row>
    <row r="222" spans="1:6" ht="15.75" customHeight="1" x14ac:dyDescent="0.25">
      <c r="A222" s="120"/>
      <c r="B222" s="145"/>
      <c r="C222" s="77"/>
      <c r="D222" s="78"/>
      <c r="E222" s="79"/>
      <c r="F222" s="79"/>
    </row>
    <row r="223" spans="1:6" ht="15.75" customHeight="1" x14ac:dyDescent="0.25">
      <c r="A223" s="120"/>
      <c r="B223" s="145"/>
      <c r="C223" s="77"/>
      <c r="D223" s="78"/>
      <c r="E223" s="79"/>
      <c r="F223" s="79"/>
    </row>
    <row r="224" spans="1:6" ht="15.75" customHeight="1" x14ac:dyDescent="0.25">
      <c r="A224" s="120"/>
      <c r="B224" s="145"/>
      <c r="C224" s="77"/>
      <c r="D224" s="78"/>
      <c r="E224" s="79"/>
      <c r="F224" s="79"/>
    </row>
    <row r="225" spans="1:6" ht="15.75" customHeight="1" x14ac:dyDescent="0.25">
      <c r="A225" s="120"/>
      <c r="B225" s="145"/>
      <c r="C225" s="77"/>
      <c r="D225" s="78"/>
      <c r="E225" s="79"/>
      <c r="F225" s="79"/>
    </row>
    <row r="226" spans="1:6" ht="15.75" customHeight="1" x14ac:dyDescent="0.25">
      <c r="A226" s="120"/>
      <c r="B226" s="145"/>
      <c r="C226" s="77"/>
      <c r="D226" s="78"/>
      <c r="E226" s="79"/>
      <c r="F226" s="79"/>
    </row>
    <row r="227" spans="1:6" ht="15.75" customHeight="1" x14ac:dyDescent="0.25">
      <c r="A227" s="120"/>
      <c r="B227" s="145"/>
      <c r="C227" s="77"/>
      <c r="D227" s="78"/>
      <c r="E227" s="79"/>
      <c r="F227" s="79"/>
    </row>
    <row r="228" spans="1:6" ht="15.75" customHeight="1" x14ac:dyDescent="0.25">
      <c r="A228" s="120"/>
      <c r="B228" s="145"/>
      <c r="C228" s="77"/>
      <c r="D228" s="78"/>
      <c r="E228" s="79"/>
      <c r="F228" s="79"/>
    </row>
    <row r="229" spans="1:6" ht="15.75" customHeight="1" x14ac:dyDescent="0.25">
      <c r="A229" s="120"/>
      <c r="B229" s="145"/>
      <c r="C229" s="77"/>
      <c r="D229" s="78"/>
      <c r="E229" s="79"/>
      <c r="F229" s="79"/>
    </row>
    <row r="230" spans="1:6" ht="15.75" customHeight="1" x14ac:dyDescent="0.25">
      <c r="A230" s="120"/>
      <c r="B230" s="145"/>
      <c r="C230" s="77"/>
      <c r="D230" s="78"/>
      <c r="E230" s="79"/>
      <c r="F230" s="79"/>
    </row>
    <row r="231" spans="1:6" ht="15.75" customHeight="1" x14ac:dyDescent="0.25">
      <c r="A231" s="120"/>
      <c r="B231" s="145"/>
      <c r="C231" s="77"/>
      <c r="D231" s="78"/>
      <c r="E231" s="79"/>
      <c r="F231" s="79"/>
    </row>
    <row r="232" spans="1:6" ht="15.75" customHeight="1" x14ac:dyDescent="0.25">
      <c r="A232" s="120"/>
      <c r="B232" s="145"/>
      <c r="C232" s="77"/>
      <c r="D232" s="78"/>
      <c r="E232" s="79"/>
      <c r="F232" s="79"/>
    </row>
    <row r="233" spans="1:6" ht="15.75" customHeight="1" x14ac:dyDescent="0.25">
      <c r="A233" s="120"/>
      <c r="B233" s="145"/>
      <c r="C233" s="77"/>
      <c r="D233" s="78"/>
      <c r="E233" s="79"/>
      <c r="F233" s="79"/>
    </row>
    <row r="234" spans="1:6" ht="15.75" customHeight="1" x14ac:dyDescent="0.25">
      <c r="A234" s="120"/>
      <c r="B234" s="145"/>
      <c r="C234" s="77"/>
      <c r="D234" s="78"/>
      <c r="E234" s="79"/>
      <c r="F234" s="79"/>
    </row>
    <row r="235" spans="1:6" ht="15.75" customHeight="1" x14ac:dyDescent="0.25">
      <c r="A235" s="120"/>
      <c r="B235" s="145"/>
      <c r="C235" s="77"/>
      <c r="D235" s="78"/>
      <c r="E235" s="79"/>
      <c r="F235" s="79"/>
    </row>
    <row r="236" spans="1:6" ht="15.75" customHeight="1" x14ac:dyDescent="0.25">
      <c r="A236" s="120"/>
      <c r="B236" s="145"/>
      <c r="C236" s="77"/>
      <c r="D236" s="78"/>
      <c r="E236" s="79"/>
      <c r="F236" s="79"/>
    </row>
    <row r="237" spans="1:6" ht="15.75" customHeight="1" x14ac:dyDescent="0.25">
      <c r="A237" s="120"/>
      <c r="B237" s="145"/>
      <c r="C237" s="77"/>
      <c r="D237" s="78"/>
      <c r="E237" s="79"/>
      <c r="F237" s="79"/>
    </row>
    <row r="238" spans="1:6" ht="15.75" customHeight="1" x14ac:dyDescent="0.25">
      <c r="A238" s="120"/>
      <c r="B238" s="145"/>
      <c r="C238" s="77"/>
      <c r="D238" s="78"/>
      <c r="E238" s="79"/>
      <c r="F238" s="79"/>
    </row>
    <row r="239" spans="1:6" ht="15.75" customHeight="1" x14ac:dyDescent="0.25">
      <c r="A239" s="120"/>
      <c r="B239" s="145"/>
      <c r="C239" s="77"/>
      <c r="D239" s="78"/>
      <c r="E239" s="79"/>
      <c r="F239" s="79"/>
    </row>
    <row r="240" spans="1:6" ht="15.75" customHeight="1" x14ac:dyDescent="0.25">
      <c r="A240" s="120"/>
      <c r="B240" s="145"/>
      <c r="C240" s="77"/>
      <c r="D240" s="78"/>
      <c r="E240" s="79"/>
      <c r="F240" s="79"/>
    </row>
    <row r="241" spans="1:6" ht="15.75" customHeight="1" x14ac:dyDescent="0.25">
      <c r="A241" s="120"/>
      <c r="B241" s="145"/>
      <c r="C241" s="77"/>
      <c r="D241" s="78"/>
      <c r="E241" s="79"/>
      <c r="F241" s="79"/>
    </row>
    <row r="242" spans="1:6" ht="15.75" customHeight="1" x14ac:dyDescent="0.25">
      <c r="A242" s="120"/>
      <c r="B242" s="145"/>
      <c r="C242" s="77"/>
      <c r="D242" s="78"/>
      <c r="E242" s="79"/>
      <c r="F242" s="79"/>
    </row>
    <row r="243" spans="1:6" ht="15.75" customHeight="1" x14ac:dyDescent="0.25">
      <c r="A243" s="120"/>
      <c r="B243" s="145"/>
      <c r="C243" s="77"/>
      <c r="D243" s="78"/>
      <c r="E243" s="79"/>
      <c r="F243" s="79"/>
    </row>
    <row r="244" spans="1:6" ht="15.75" customHeight="1" x14ac:dyDescent="0.25">
      <c r="A244" s="120"/>
      <c r="B244" s="145"/>
      <c r="C244" s="77"/>
      <c r="D244" s="78"/>
      <c r="E244" s="79"/>
      <c r="F244" s="79"/>
    </row>
    <row r="245" spans="1:6" ht="15.75" customHeight="1" x14ac:dyDescent="0.25">
      <c r="A245" s="120"/>
      <c r="B245" s="145"/>
      <c r="C245" s="77"/>
      <c r="D245" s="78"/>
      <c r="E245" s="79"/>
      <c r="F245" s="79"/>
    </row>
    <row r="246" spans="1:6" ht="15.75" customHeight="1" x14ac:dyDescent="0.25">
      <c r="A246" s="120"/>
      <c r="B246" s="145"/>
      <c r="C246" s="77"/>
      <c r="D246" s="78"/>
      <c r="E246" s="79"/>
      <c r="F246" s="79"/>
    </row>
    <row r="247" spans="1:6" ht="15.75" customHeight="1" x14ac:dyDescent="0.25">
      <c r="A247" s="120"/>
      <c r="B247" s="145"/>
      <c r="C247" s="77"/>
      <c r="D247" s="78"/>
      <c r="E247" s="79"/>
      <c r="F247" s="79"/>
    </row>
    <row r="248" spans="1:6" ht="15.75" customHeight="1" x14ac:dyDescent="0.25">
      <c r="A248" s="120"/>
      <c r="B248" s="145"/>
      <c r="C248" s="77"/>
      <c r="D248" s="78"/>
      <c r="E248" s="79"/>
      <c r="F248" s="79"/>
    </row>
    <row r="249" spans="1:6" ht="15.75" customHeight="1" x14ac:dyDescent="0.25">
      <c r="A249" s="120"/>
      <c r="B249" s="145"/>
      <c r="C249" s="77"/>
      <c r="D249" s="78"/>
      <c r="E249" s="79"/>
      <c r="F249" s="79"/>
    </row>
    <row r="250" spans="1:6" ht="15.75" customHeight="1" x14ac:dyDescent="0.25">
      <c r="A250" s="120"/>
      <c r="B250" s="145"/>
      <c r="C250" s="77"/>
      <c r="D250" s="78"/>
      <c r="E250" s="79"/>
      <c r="F250" s="79"/>
    </row>
    <row r="251" spans="1:6" ht="15.75" customHeight="1" x14ac:dyDescent="0.25">
      <c r="A251" s="120"/>
      <c r="B251" s="145"/>
      <c r="C251" s="77"/>
      <c r="D251" s="78"/>
      <c r="E251" s="79"/>
      <c r="F251" s="79"/>
    </row>
    <row r="252" spans="1:6" ht="15.75" customHeight="1" x14ac:dyDescent="0.25">
      <c r="A252" s="120"/>
      <c r="B252" s="145"/>
      <c r="C252" s="77"/>
      <c r="D252" s="78"/>
      <c r="E252" s="79"/>
      <c r="F252" s="79"/>
    </row>
    <row r="253" spans="1:6" ht="15.75" customHeight="1" x14ac:dyDescent="0.25">
      <c r="A253" s="120"/>
      <c r="B253" s="145"/>
      <c r="C253" s="77"/>
      <c r="D253" s="78"/>
      <c r="E253" s="79"/>
      <c r="F253" s="79"/>
    </row>
    <row r="254" spans="1:6" ht="15.75" customHeight="1" x14ac:dyDescent="0.25">
      <c r="A254" s="120"/>
      <c r="B254" s="145"/>
      <c r="C254" s="77"/>
      <c r="D254" s="78"/>
      <c r="E254" s="79"/>
      <c r="F254" s="79"/>
    </row>
    <row r="255" spans="1:6" ht="15.75" customHeight="1" x14ac:dyDescent="0.25">
      <c r="A255" s="120"/>
      <c r="B255" s="145"/>
      <c r="C255" s="77"/>
      <c r="D255" s="78"/>
      <c r="E255" s="79"/>
      <c r="F255" s="79"/>
    </row>
    <row r="256" spans="1:6" ht="15.75" customHeight="1" x14ac:dyDescent="0.25">
      <c r="A256" s="120"/>
      <c r="B256" s="145"/>
      <c r="C256" s="77"/>
      <c r="D256" s="78"/>
      <c r="E256" s="79"/>
      <c r="F256" s="79"/>
    </row>
    <row r="257" spans="1:6" ht="15.75" customHeight="1" x14ac:dyDescent="0.25">
      <c r="A257" s="120"/>
      <c r="B257" s="145"/>
      <c r="C257" s="77"/>
      <c r="D257" s="78"/>
      <c r="E257" s="79"/>
      <c r="F257" s="79"/>
    </row>
    <row r="258" spans="1:6" ht="15.75" customHeight="1" x14ac:dyDescent="0.25">
      <c r="A258" s="120"/>
      <c r="B258" s="145"/>
      <c r="C258" s="77"/>
      <c r="D258" s="78"/>
      <c r="E258" s="79"/>
      <c r="F258" s="79"/>
    </row>
    <row r="259" spans="1:6" ht="15.75" customHeight="1" x14ac:dyDescent="0.25">
      <c r="A259" s="120"/>
      <c r="B259" s="145"/>
      <c r="C259" s="77"/>
      <c r="D259" s="78"/>
      <c r="E259" s="79"/>
      <c r="F259" s="79"/>
    </row>
    <row r="260" spans="1:6" ht="15.75" customHeight="1" x14ac:dyDescent="0.25">
      <c r="A260" s="120"/>
      <c r="B260" s="145"/>
      <c r="C260" s="77"/>
      <c r="D260" s="78"/>
      <c r="E260" s="79"/>
      <c r="F260" s="79"/>
    </row>
    <row r="261" spans="1:6" ht="15.75" customHeight="1" x14ac:dyDescent="0.25">
      <c r="A261" s="120"/>
      <c r="B261" s="145"/>
      <c r="C261" s="77"/>
      <c r="D261" s="78"/>
      <c r="E261" s="79"/>
      <c r="F261" s="79"/>
    </row>
    <row r="262" spans="1:6" ht="15.75" customHeight="1" x14ac:dyDescent="0.25">
      <c r="A262" s="120"/>
      <c r="B262" s="145"/>
      <c r="C262" s="77"/>
      <c r="D262" s="78"/>
      <c r="E262" s="79"/>
      <c r="F262" s="79"/>
    </row>
    <row r="263" spans="1:6" ht="15.75" customHeight="1" x14ac:dyDescent="0.25">
      <c r="A263" s="120"/>
      <c r="B263" s="145"/>
      <c r="C263" s="77"/>
      <c r="D263" s="78"/>
      <c r="E263" s="79"/>
      <c r="F263" s="79"/>
    </row>
    <row r="264" spans="1:6" ht="15.75" customHeight="1" x14ac:dyDescent="0.25">
      <c r="A264" s="120"/>
      <c r="B264" s="145"/>
      <c r="C264" s="77"/>
      <c r="D264" s="78"/>
      <c r="E264" s="79"/>
      <c r="F264" s="79"/>
    </row>
    <row r="265" spans="1:6" ht="15.75" customHeight="1" x14ac:dyDescent="0.25">
      <c r="A265" s="120"/>
      <c r="B265" s="145"/>
      <c r="C265" s="77"/>
      <c r="D265" s="78"/>
      <c r="E265" s="79"/>
      <c r="F265" s="79"/>
    </row>
    <row r="266" spans="1:6" ht="15.75" customHeight="1" x14ac:dyDescent="0.25">
      <c r="A266" s="120"/>
      <c r="B266" s="145"/>
      <c r="C266" s="77"/>
      <c r="D266" s="78"/>
      <c r="E266" s="79"/>
      <c r="F266" s="79"/>
    </row>
    <row r="267" spans="1:6" ht="15.75" customHeight="1" x14ac:dyDescent="0.25">
      <c r="A267" s="120"/>
      <c r="B267" s="145"/>
      <c r="C267" s="77"/>
      <c r="D267" s="78"/>
      <c r="E267" s="79"/>
      <c r="F267" s="79"/>
    </row>
    <row r="268" spans="1:6" ht="15.75" customHeight="1" x14ac:dyDescent="0.25">
      <c r="A268" s="120"/>
      <c r="B268" s="145"/>
      <c r="C268" s="77"/>
      <c r="D268" s="78"/>
      <c r="E268" s="79"/>
      <c r="F268" s="79"/>
    </row>
    <row r="269" spans="1:6" ht="15.75" customHeight="1" x14ac:dyDescent="0.25">
      <c r="A269" s="120"/>
      <c r="B269" s="145"/>
      <c r="C269" s="77"/>
      <c r="D269" s="78"/>
      <c r="E269" s="79"/>
      <c r="F269" s="79"/>
    </row>
    <row r="270" spans="1:6" ht="15.75" customHeight="1" x14ac:dyDescent="0.25">
      <c r="A270" s="120"/>
      <c r="B270" s="145"/>
      <c r="C270" s="77"/>
      <c r="D270" s="78"/>
      <c r="E270" s="79"/>
      <c r="F270" s="79"/>
    </row>
    <row r="271" spans="1:6" ht="15.75" customHeight="1" x14ac:dyDescent="0.25">
      <c r="A271" s="120"/>
      <c r="B271" s="145"/>
      <c r="C271" s="77"/>
      <c r="D271" s="78"/>
      <c r="E271" s="79"/>
      <c r="F271" s="79"/>
    </row>
    <row r="272" spans="1:6" ht="15.75" customHeight="1" x14ac:dyDescent="0.25">
      <c r="A272" s="120"/>
      <c r="B272" s="145"/>
      <c r="C272" s="77"/>
      <c r="D272" s="78"/>
      <c r="E272" s="79"/>
      <c r="F272" s="79"/>
    </row>
    <row r="273" spans="1:6" ht="15.75" customHeight="1" x14ac:dyDescent="0.25">
      <c r="A273" s="120"/>
      <c r="B273" s="145"/>
      <c r="C273" s="77"/>
      <c r="D273" s="78"/>
      <c r="E273" s="79"/>
      <c r="F273" s="79"/>
    </row>
    <row r="274" spans="1:6" ht="15.75" customHeight="1" x14ac:dyDescent="0.25">
      <c r="A274" s="120"/>
      <c r="B274" s="145"/>
      <c r="C274" s="77"/>
      <c r="D274" s="78"/>
      <c r="E274" s="79"/>
      <c r="F274" s="79"/>
    </row>
    <row r="275" spans="1:6" ht="15.75" customHeight="1" x14ac:dyDescent="0.25">
      <c r="A275" s="120"/>
      <c r="B275" s="145"/>
      <c r="C275" s="77"/>
      <c r="D275" s="78"/>
      <c r="E275" s="79"/>
      <c r="F275" s="79"/>
    </row>
    <row r="276" spans="1:6" ht="15.75" customHeight="1" x14ac:dyDescent="0.25">
      <c r="A276" s="120"/>
      <c r="B276" s="145"/>
      <c r="C276" s="77"/>
      <c r="D276" s="78"/>
      <c r="E276" s="79"/>
      <c r="F276" s="79"/>
    </row>
    <row r="277" spans="1:6" ht="15.75" customHeight="1" x14ac:dyDescent="0.25">
      <c r="A277" s="120"/>
      <c r="B277" s="145"/>
      <c r="C277" s="77"/>
      <c r="D277" s="78"/>
      <c r="E277" s="79"/>
      <c r="F277" s="79"/>
    </row>
    <row r="278" spans="1:6" ht="15.75" customHeight="1" x14ac:dyDescent="0.25">
      <c r="A278" s="120"/>
      <c r="B278" s="145"/>
      <c r="C278" s="77"/>
      <c r="D278" s="78"/>
      <c r="E278" s="79"/>
      <c r="F278" s="79"/>
    </row>
    <row r="279" spans="1:6" ht="15.75" customHeight="1" x14ac:dyDescent="0.25">
      <c r="A279" s="120"/>
      <c r="B279" s="145"/>
      <c r="C279" s="77"/>
      <c r="D279" s="78"/>
      <c r="E279" s="79"/>
      <c r="F279" s="79"/>
    </row>
    <row r="280" spans="1:6" ht="15.75" customHeight="1" x14ac:dyDescent="0.25">
      <c r="A280" s="120"/>
      <c r="B280" s="145"/>
      <c r="C280" s="77"/>
      <c r="D280" s="78"/>
      <c r="E280" s="79"/>
      <c r="F280" s="79"/>
    </row>
    <row r="281" spans="1:6" ht="15.75" customHeight="1" x14ac:dyDescent="0.25">
      <c r="A281" s="120"/>
      <c r="B281" s="145"/>
      <c r="C281" s="77"/>
      <c r="D281" s="78"/>
      <c r="E281" s="79"/>
      <c r="F281" s="79"/>
    </row>
    <row r="282" spans="1:6" ht="15.75" customHeight="1" x14ac:dyDescent="0.25">
      <c r="A282" s="120"/>
      <c r="B282" s="145"/>
      <c r="C282" s="77"/>
      <c r="D282" s="78"/>
      <c r="E282" s="79"/>
      <c r="F282" s="79"/>
    </row>
    <row r="283" spans="1:6" ht="15.75" customHeight="1" x14ac:dyDescent="0.25">
      <c r="A283" s="120"/>
      <c r="B283" s="145"/>
      <c r="C283" s="77"/>
      <c r="D283" s="78"/>
      <c r="E283" s="79"/>
      <c r="F283" s="79"/>
    </row>
    <row r="284" spans="1:6" ht="15.75" customHeight="1" x14ac:dyDescent="0.25">
      <c r="A284" s="120"/>
      <c r="B284" s="145"/>
      <c r="C284" s="77"/>
      <c r="D284" s="78"/>
      <c r="E284" s="79"/>
      <c r="F284" s="79"/>
    </row>
    <row r="285" spans="1:6" ht="15.75" customHeight="1" x14ac:dyDescent="0.25">
      <c r="A285" s="120"/>
      <c r="B285" s="145"/>
      <c r="C285" s="77"/>
      <c r="D285" s="78"/>
      <c r="E285" s="79"/>
      <c r="F285" s="79"/>
    </row>
    <row r="286" spans="1:6" ht="15.75" customHeight="1" x14ac:dyDescent="0.25">
      <c r="A286" s="120"/>
      <c r="B286" s="145"/>
      <c r="C286" s="77"/>
      <c r="D286" s="78"/>
      <c r="E286" s="79"/>
      <c r="F286" s="79"/>
    </row>
    <row r="287" spans="1:6" ht="15.75" customHeight="1" x14ac:dyDescent="0.25">
      <c r="A287" s="120"/>
      <c r="B287" s="145"/>
      <c r="C287" s="77"/>
      <c r="D287" s="78"/>
      <c r="E287" s="79"/>
      <c r="F287" s="79"/>
    </row>
    <row r="288" spans="1:6" ht="15.75" customHeight="1" x14ac:dyDescent="0.25">
      <c r="A288" s="120"/>
      <c r="B288" s="145"/>
      <c r="C288" s="77"/>
      <c r="D288" s="78"/>
      <c r="E288" s="79"/>
      <c r="F288" s="79"/>
    </row>
    <row r="289" spans="1:6" ht="15.75" customHeight="1" x14ac:dyDescent="0.25">
      <c r="A289" s="120"/>
      <c r="B289" s="145"/>
      <c r="C289" s="77"/>
      <c r="D289" s="78"/>
      <c r="E289" s="79"/>
      <c r="F289" s="79"/>
    </row>
    <row r="290" spans="1:6" ht="15.75" customHeight="1" x14ac:dyDescent="0.25">
      <c r="A290" s="120"/>
      <c r="B290" s="145"/>
      <c r="C290" s="77"/>
      <c r="D290" s="78"/>
      <c r="E290" s="79"/>
      <c r="F290" s="79"/>
    </row>
    <row r="291" spans="1:6" ht="15.75" customHeight="1" x14ac:dyDescent="0.25">
      <c r="A291" s="120"/>
      <c r="B291" s="145"/>
      <c r="C291" s="77"/>
      <c r="D291" s="78"/>
      <c r="E291" s="79"/>
      <c r="F291" s="79"/>
    </row>
    <row r="292" spans="1:6" ht="15.75" customHeight="1" x14ac:dyDescent="0.25">
      <c r="A292" s="120"/>
      <c r="B292" s="145"/>
      <c r="C292" s="77"/>
      <c r="D292" s="78"/>
      <c r="E292" s="79"/>
      <c r="F292" s="79"/>
    </row>
    <row r="293" spans="1:6" ht="15.75" customHeight="1" x14ac:dyDescent="0.25">
      <c r="A293" s="120"/>
      <c r="B293" s="145"/>
      <c r="C293" s="77"/>
      <c r="D293" s="78"/>
      <c r="E293" s="79"/>
      <c r="F293" s="79"/>
    </row>
    <row r="294" spans="1:6" ht="15.75" customHeight="1" x14ac:dyDescent="0.25">
      <c r="A294" s="120"/>
      <c r="B294" s="145"/>
      <c r="C294" s="77"/>
      <c r="D294" s="78"/>
      <c r="E294" s="79"/>
      <c r="F294" s="79"/>
    </row>
    <row r="295" spans="1:6" ht="15.75" customHeight="1" x14ac:dyDescent="0.25">
      <c r="A295" s="120"/>
      <c r="B295" s="145"/>
      <c r="C295" s="77"/>
      <c r="D295" s="78"/>
      <c r="E295" s="79"/>
      <c r="F295" s="79"/>
    </row>
    <row r="296" spans="1:6" ht="15.75" customHeight="1" x14ac:dyDescent="0.25">
      <c r="A296" s="120"/>
      <c r="B296" s="145"/>
      <c r="C296" s="77"/>
      <c r="D296" s="78"/>
      <c r="E296" s="79"/>
      <c r="F296" s="79"/>
    </row>
    <row r="297" spans="1:6" ht="15.75" customHeight="1" x14ac:dyDescent="0.25">
      <c r="A297" s="120"/>
      <c r="B297" s="145"/>
      <c r="C297" s="77"/>
      <c r="D297" s="78"/>
      <c r="E297" s="79"/>
      <c r="F297" s="79"/>
    </row>
    <row r="298" spans="1:6" ht="15.75" customHeight="1" x14ac:dyDescent="0.25">
      <c r="A298" s="120"/>
      <c r="B298" s="145"/>
      <c r="C298" s="77"/>
      <c r="D298" s="78"/>
      <c r="E298" s="79"/>
      <c r="F298" s="79"/>
    </row>
    <row r="299" spans="1:6" ht="15.75" customHeight="1" x14ac:dyDescent="0.25">
      <c r="A299" s="120"/>
      <c r="B299" s="145"/>
      <c r="C299" s="77"/>
      <c r="D299" s="78"/>
      <c r="E299" s="79"/>
      <c r="F299" s="79"/>
    </row>
    <row r="300" spans="1:6" ht="15.75" customHeight="1" x14ac:dyDescent="0.25">
      <c r="A300" s="120"/>
      <c r="B300" s="145"/>
      <c r="C300" s="77"/>
      <c r="D300" s="78"/>
    </row>
    <row r="301" spans="1:6" ht="15.75" customHeight="1" x14ac:dyDescent="0.25">
      <c r="A301" s="120"/>
      <c r="B301" s="145"/>
      <c r="C301" s="77"/>
      <c r="D301" s="78"/>
    </row>
    <row r="302" spans="1:6" ht="15.75" customHeight="1" x14ac:dyDescent="0.25">
      <c r="A302" s="120"/>
      <c r="B302" s="145"/>
      <c r="C302" s="77"/>
      <c r="D302" s="78"/>
    </row>
    <row r="303" spans="1:6" ht="15.75" customHeight="1" x14ac:dyDescent="0.25">
      <c r="A303" s="120"/>
      <c r="B303" s="145"/>
      <c r="C303" s="77"/>
      <c r="D303" s="78"/>
    </row>
    <row r="304" spans="1:6" ht="15.75" customHeight="1" x14ac:dyDescent="0.25">
      <c r="A304" s="120"/>
      <c r="B304" s="145"/>
      <c r="C304" s="77"/>
      <c r="D304" s="78"/>
    </row>
    <row r="305" spans="1:4" ht="15.75" customHeight="1" x14ac:dyDescent="0.25">
      <c r="A305" s="120"/>
      <c r="B305" s="145"/>
      <c r="C305" s="77"/>
      <c r="D305" s="78"/>
    </row>
    <row r="306" spans="1:4" ht="15.75" customHeight="1" x14ac:dyDescent="0.25">
      <c r="A306" s="120"/>
      <c r="B306" s="145"/>
      <c r="C306" s="77"/>
      <c r="D306" s="78"/>
    </row>
    <row r="307" spans="1:4" ht="15.75" customHeight="1" x14ac:dyDescent="0.25">
      <c r="A307" s="120"/>
      <c r="B307" s="145"/>
      <c r="C307" s="77"/>
      <c r="D307" s="78"/>
    </row>
    <row r="308" spans="1:4" ht="15.75" customHeight="1" x14ac:dyDescent="0.25">
      <c r="A308" s="120"/>
      <c r="B308" s="145"/>
      <c r="C308" s="77"/>
      <c r="D308" s="78"/>
    </row>
    <row r="309" spans="1:4" ht="15.75" customHeight="1" x14ac:dyDescent="0.25">
      <c r="A309" s="120"/>
      <c r="B309" s="145"/>
      <c r="C309" s="77"/>
      <c r="D309" s="78"/>
    </row>
    <row r="310" spans="1:4" ht="15.75" customHeight="1" x14ac:dyDescent="0.25">
      <c r="A310" s="120"/>
      <c r="B310" s="145"/>
      <c r="C310" s="77"/>
      <c r="D310" s="78"/>
    </row>
    <row r="311" spans="1:4" ht="15.75" customHeight="1" x14ac:dyDescent="0.25">
      <c r="A311" s="120"/>
      <c r="B311" s="145"/>
      <c r="C311" s="77"/>
      <c r="D311" s="78"/>
    </row>
    <row r="312" spans="1:4" ht="15.75" customHeight="1" x14ac:dyDescent="0.25">
      <c r="A312" s="120"/>
      <c r="B312" s="145"/>
      <c r="C312" s="77"/>
      <c r="D312" s="78"/>
    </row>
    <row r="313" spans="1:4" ht="15.75" customHeight="1" x14ac:dyDescent="0.25">
      <c r="A313" s="120"/>
      <c r="B313" s="145"/>
      <c r="C313" s="77"/>
      <c r="D313" s="78"/>
    </row>
    <row r="314" spans="1:4" ht="15.75" customHeight="1" x14ac:dyDescent="0.25">
      <c r="A314" s="120"/>
      <c r="B314" s="145"/>
      <c r="C314" s="77"/>
      <c r="D314" s="78"/>
    </row>
    <row r="315" spans="1:4" ht="15.75" customHeight="1" x14ac:dyDescent="0.25">
      <c r="A315" s="120"/>
      <c r="B315" s="145"/>
      <c r="C315" s="77"/>
      <c r="D315" s="78"/>
    </row>
    <row r="316" spans="1:4" ht="15.75" customHeight="1" x14ac:dyDescent="0.25">
      <c r="A316" s="120"/>
      <c r="B316" s="145"/>
      <c r="C316" s="77"/>
      <c r="D316" s="78"/>
    </row>
    <row r="317" spans="1:4" ht="15.75" customHeight="1" x14ac:dyDescent="0.25">
      <c r="A317" s="120"/>
      <c r="B317" s="145"/>
      <c r="C317" s="77"/>
      <c r="D317" s="78"/>
    </row>
    <row r="318" spans="1:4" ht="15.75" customHeight="1" x14ac:dyDescent="0.25">
      <c r="A318" s="120"/>
      <c r="B318" s="145"/>
      <c r="C318" s="77"/>
      <c r="D318" s="78"/>
    </row>
    <row r="319" spans="1:4" ht="15.75" customHeight="1" x14ac:dyDescent="0.25">
      <c r="A319" s="120"/>
      <c r="B319" s="145"/>
      <c r="C319" s="77"/>
      <c r="D319" s="78"/>
    </row>
    <row r="320" spans="1:4" ht="15.75" customHeight="1" x14ac:dyDescent="0.25">
      <c r="A320" s="120"/>
      <c r="B320" s="145"/>
      <c r="C320" s="77"/>
      <c r="D320" s="78"/>
    </row>
    <row r="321" spans="1:4" ht="15.75" customHeight="1" x14ac:dyDescent="0.25">
      <c r="A321" s="120"/>
      <c r="B321" s="145"/>
      <c r="C321" s="77"/>
      <c r="D321" s="78"/>
    </row>
    <row r="322" spans="1:4" ht="15.75" customHeight="1" x14ac:dyDescent="0.25">
      <c r="A322" s="120"/>
      <c r="B322" s="145"/>
      <c r="C322" s="77"/>
      <c r="D322" s="78"/>
    </row>
    <row r="323" spans="1:4" ht="15.75" customHeight="1" x14ac:dyDescent="0.25">
      <c r="A323" s="120"/>
      <c r="B323" s="145"/>
      <c r="C323" s="77"/>
      <c r="D323" s="78"/>
    </row>
    <row r="324" spans="1:4" ht="15.75" customHeight="1" x14ac:dyDescent="0.25">
      <c r="A324" s="120"/>
      <c r="B324" s="145"/>
      <c r="C324" s="77"/>
      <c r="D324" s="78"/>
    </row>
    <row r="325" spans="1:4" ht="15.75" customHeight="1" x14ac:dyDescent="0.25">
      <c r="A325" s="120"/>
      <c r="B325" s="145"/>
      <c r="C325" s="77"/>
      <c r="D325" s="78"/>
    </row>
    <row r="326" spans="1:4" ht="15.75" customHeight="1" x14ac:dyDescent="0.25">
      <c r="A326" s="120"/>
      <c r="B326" s="145"/>
      <c r="C326" s="77"/>
      <c r="D326" s="78"/>
    </row>
    <row r="327" spans="1:4" ht="15.75" customHeight="1" x14ac:dyDescent="0.25">
      <c r="A327" s="120"/>
      <c r="B327" s="145"/>
      <c r="C327" s="77"/>
      <c r="D327" s="78"/>
    </row>
    <row r="328" spans="1:4" ht="15.75" customHeight="1" x14ac:dyDescent="0.25">
      <c r="A328" s="120"/>
      <c r="B328" s="145"/>
      <c r="C328" s="77"/>
      <c r="D328" s="78"/>
    </row>
    <row r="329" spans="1:4" ht="15.75" customHeight="1" x14ac:dyDescent="0.25">
      <c r="A329" s="120"/>
      <c r="B329" s="145"/>
      <c r="C329" s="77"/>
      <c r="D329" s="78"/>
    </row>
    <row r="330" spans="1:4" ht="15.75" customHeight="1" x14ac:dyDescent="0.25">
      <c r="A330" s="120"/>
      <c r="B330" s="145"/>
      <c r="C330" s="77"/>
      <c r="D330" s="78"/>
    </row>
    <row r="331" spans="1:4" ht="15.75" customHeight="1" x14ac:dyDescent="0.25">
      <c r="A331" s="120"/>
      <c r="B331" s="145"/>
      <c r="C331" s="77"/>
      <c r="D331" s="78"/>
    </row>
    <row r="332" spans="1:4" ht="15.75" customHeight="1" x14ac:dyDescent="0.25">
      <c r="A332" s="120"/>
      <c r="B332" s="145"/>
      <c r="C332" s="77"/>
      <c r="D332" s="78"/>
    </row>
    <row r="333" spans="1:4" ht="15.75" customHeight="1" x14ac:dyDescent="0.25">
      <c r="A333" s="120"/>
      <c r="B333" s="145"/>
      <c r="C333" s="77"/>
      <c r="D333" s="78"/>
    </row>
    <row r="334" spans="1:4" ht="15.75" customHeight="1" x14ac:dyDescent="0.25">
      <c r="A334" s="120"/>
      <c r="B334" s="145"/>
      <c r="C334" s="77"/>
      <c r="D334" s="78"/>
    </row>
    <row r="335" spans="1:4" ht="15.75" customHeight="1" x14ac:dyDescent="0.25">
      <c r="A335" s="120"/>
      <c r="B335" s="145"/>
      <c r="C335" s="77"/>
      <c r="D335" s="78"/>
    </row>
    <row r="336" spans="1:4" ht="15.75" customHeight="1" x14ac:dyDescent="0.25">
      <c r="A336" s="120"/>
      <c r="B336" s="145"/>
      <c r="C336" s="77"/>
      <c r="D336" s="78"/>
    </row>
    <row r="337" spans="1:4" ht="15.75" customHeight="1" x14ac:dyDescent="0.25">
      <c r="A337" s="120"/>
      <c r="B337" s="145"/>
      <c r="C337" s="77"/>
      <c r="D337" s="78"/>
    </row>
    <row r="338" spans="1:4" ht="15.75" customHeight="1" x14ac:dyDescent="0.25">
      <c r="A338" s="120"/>
      <c r="B338" s="145"/>
      <c r="C338" s="77"/>
      <c r="D338" s="78"/>
    </row>
    <row r="339" spans="1:4" ht="15.75" customHeight="1" x14ac:dyDescent="0.25">
      <c r="A339" s="120"/>
      <c r="B339" s="145"/>
      <c r="C339" s="77"/>
      <c r="D339" s="78"/>
    </row>
    <row r="340" spans="1:4" ht="15.75" customHeight="1" x14ac:dyDescent="0.25">
      <c r="A340" s="120"/>
      <c r="B340" s="145"/>
      <c r="C340" s="77"/>
      <c r="D340" s="78"/>
    </row>
    <row r="341" spans="1:4" ht="15.75" customHeight="1" x14ac:dyDescent="0.25">
      <c r="A341" s="120"/>
      <c r="B341" s="145"/>
      <c r="C341" s="77"/>
      <c r="D341" s="78"/>
    </row>
    <row r="342" spans="1:4" ht="15.75" customHeight="1" x14ac:dyDescent="0.25">
      <c r="A342" s="120"/>
      <c r="B342" s="145"/>
      <c r="C342" s="77"/>
      <c r="D342" s="78"/>
    </row>
    <row r="343" spans="1:4" ht="15.75" customHeight="1" x14ac:dyDescent="0.25">
      <c r="A343" s="120"/>
      <c r="B343" s="145"/>
      <c r="C343" s="77"/>
      <c r="D343" s="78"/>
    </row>
    <row r="344" spans="1:4" ht="15.75" customHeight="1" x14ac:dyDescent="0.25">
      <c r="A344" s="120"/>
      <c r="B344" s="145"/>
      <c r="C344" s="77"/>
      <c r="D344" s="78"/>
    </row>
    <row r="345" spans="1:4" ht="15.75" customHeight="1" x14ac:dyDescent="0.25">
      <c r="A345" s="120"/>
      <c r="B345" s="145"/>
      <c r="C345" s="77"/>
      <c r="D345" s="78"/>
    </row>
    <row r="346" spans="1:4" ht="15.75" customHeight="1" x14ac:dyDescent="0.25">
      <c r="A346" s="120"/>
      <c r="B346" s="145"/>
      <c r="C346" s="77"/>
      <c r="D346" s="78"/>
    </row>
    <row r="347" spans="1:4" ht="15.75" customHeight="1" x14ac:dyDescent="0.25">
      <c r="A347" s="120"/>
      <c r="B347" s="145"/>
      <c r="C347" s="77"/>
      <c r="D347" s="78"/>
    </row>
    <row r="348" spans="1:4" ht="15.75" customHeight="1" x14ac:dyDescent="0.25">
      <c r="A348" s="120"/>
      <c r="B348" s="145"/>
      <c r="C348" s="77"/>
      <c r="D348" s="78"/>
    </row>
    <row r="349" spans="1:4" ht="15.75" customHeight="1" x14ac:dyDescent="0.25">
      <c r="A349" s="120"/>
      <c r="B349" s="145"/>
      <c r="C349" s="77"/>
      <c r="D349" s="78"/>
    </row>
    <row r="350" spans="1:4" ht="15.75" customHeight="1" x14ac:dyDescent="0.25">
      <c r="A350" s="120"/>
      <c r="B350" s="145"/>
      <c r="C350" s="77"/>
      <c r="D350" s="78"/>
    </row>
    <row r="351" spans="1:4" ht="15.75" customHeight="1" x14ac:dyDescent="0.25">
      <c r="A351" s="120"/>
      <c r="B351" s="145"/>
      <c r="C351" s="77"/>
      <c r="D351" s="78"/>
    </row>
    <row r="352" spans="1:4" ht="15.75" customHeight="1" x14ac:dyDescent="0.25">
      <c r="A352" s="120"/>
      <c r="B352" s="145"/>
      <c r="C352" s="77"/>
      <c r="D352" s="78"/>
    </row>
    <row r="353" spans="1:4" ht="15.75" customHeight="1" x14ac:dyDescent="0.25">
      <c r="A353" s="120"/>
      <c r="B353" s="145"/>
      <c r="C353" s="77"/>
      <c r="D353" s="78"/>
    </row>
    <row r="354" spans="1:4" ht="15.75" customHeight="1" x14ac:dyDescent="0.25">
      <c r="A354" s="120"/>
      <c r="B354" s="145"/>
      <c r="C354" s="77"/>
      <c r="D354" s="78"/>
    </row>
    <row r="355" spans="1:4" ht="15.75" customHeight="1" x14ac:dyDescent="0.25">
      <c r="A355" s="120"/>
      <c r="B355" s="145"/>
      <c r="C355" s="77"/>
      <c r="D355" s="78"/>
    </row>
    <row r="356" spans="1:4" ht="15.75" customHeight="1" x14ac:dyDescent="0.25">
      <c r="A356" s="120"/>
      <c r="B356" s="145"/>
      <c r="C356" s="77"/>
      <c r="D356" s="78"/>
    </row>
    <row r="357" spans="1:4" ht="15.75" customHeight="1" x14ac:dyDescent="0.25">
      <c r="A357" s="120"/>
      <c r="B357" s="145"/>
      <c r="C357" s="77"/>
      <c r="D357" s="78"/>
    </row>
    <row r="358" spans="1:4" ht="15.75" customHeight="1" x14ac:dyDescent="0.25">
      <c r="A358" s="120"/>
      <c r="B358" s="145"/>
      <c r="C358" s="77"/>
      <c r="D358" s="78"/>
    </row>
    <row r="359" spans="1:4" ht="15.75" customHeight="1" x14ac:dyDescent="0.25">
      <c r="A359" s="120"/>
      <c r="B359" s="145"/>
      <c r="C359" s="77"/>
      <c r="D359" s="78"/>
    </row>
    <row r="360" spans="1:4" ht="15.75" customHeight="1" x14ac:dyDescent="0.25">
      <c r="A360" s="120"/>
      <c r="B360" s="145"/>
      <c r="C360" s="77"/>
      <c r="D360" s="78"/>
    </row>
    <row r="361" spans="1:4" ht="15.75" customHeight="1" x14ac:dyDescent="0.25">
      <c r="A361" s="120"/>
      <c r="B361" s="145"/>
      <c r="C361" s="77"/>
      <c r="D361" s="78"/>
    </row>
    <row r="362" spans="1:4" ht="15.75" customHeight="1" x14ac:dyDescent="0.25">
      <c r="A362" s="120"/>
      <c r="B362" s="145"/>
      <c r="C362" s="77"/>
      <c r="D362" s="78"/>
    </row>
    <row r="363" spans="1:4" ht="15.75" customHeight="1" x14ac:dyDescent="0.25">
      <c r="A363" s="120"/>
      <c r="B363" s="145"/>
      <c r="C363" s="77"/>
      <c r="D363" s="78"/>
    </row>
    <row r="364" spans="1:4" ht="15.75" customHeight="1" x14ac:dyDescent="0.25">
      <c r="A364" s="120"/>
      <c r="B364" s="145"/>
      <c r="C364" s="77"/>
      <c r="D364" s="78"/>
    </row>
    <row r="365" spans="1:4" ht="15.75" customHeight="1" x14ac:dyDescent="0.25">
      <c r="A365" s="120"/>
      <c r="B365" s="145"/>
      <c r="C365" s="77"/>
      <c r="D365" s="78"/>
    </row>
    <row r="366" spans="1:4" ht="15.75" customHeight="1" x14ac:dyDescent="0.25">
      <c r="A366" s="120"/>
      <c r="B366" s="145"/>
      <c r="C366" s="77"/>
      <c r="D366" s="78"/>
    </row>
    <row r="367" spans="1:4" ht="15.75" customHeight="1" x14ac:dyDescent="0.25">
      <c r="A367" s="120"/>
      <c r="B367" s="145"/>
      <c r="C367" s="77"/>
      <c r="D367" s="78"/>
    </row>
    <row r="368" spans="1:4" ht="15.75" customHeight="1" x14ac:dyDescent="0.25">
      <c r="A368" s="120"/>
      <c r="B368" s="145"/>
      <c r="C368" s="77"/>
      <c r="D368" s="78"/>
    </row>
    <row r="369" spans="1:4" ht="15.75" customHeight="1" x14ac:dyDescent="0.25">
      <c r="A369" s="120"/>
      <c r="B369" s="145"/>
      <c r="C369" s="77"/>
      <c r="D369" s="78"/>
    </row>
    <row r="370" spans="1:4" ht="15.75" customHeight="1" x14ac:dyDescent="0.25">
      <c r="A370" s="120"/>
      <c r="B370" s="145"/>
      <c r="C370" s="77"/>
      <c r="D370" s="78"/>
    </row>
    <row r="371" spans="1:4" ht="15.75" customHeight="1" x14ac:dyDescent="0.25">
      <c r="A371" s="120"/>
      <c r="B371" s="145"/>
      <c r="C371" s="77"/>
      <c r="D371" s="78"/>
    </row>
    <row r="372" spans="1:4" ht="15.75" customHeight="1" x14ac:dyDescent="0.25">
      <c r="A372" s="120"/>
      <c r="B372" s="145"/>
      <c r="C372" s="77"/>
      <c r="D372" s="78"/>
    </row>
    <row r="373" spans="1:4" ht="15.75" customHeight="1" x14ac:dyDescent="0.25">
      <c r="A373" s="120"/>
      <c r="B373" s="145"/>
      <c r="C373" s="77"/>
      <c r="D373" s="78"/>
    </row>
    <row r="374" spans="1:4" ht="15.75" customHeight="1" x14ac:dyDescent="0.25">
      <c r="A374" s="120"/>
      <c r="B374" s="145"/>
      <c r="C374" s="77"/>
      <c r="D374" s="78"/>
    </row>
    <row r="375" spans="1:4" ht="15.75" customHeight="1" x14ac:dyDescent="0.25">
      <c r="A375" s="120"/>
      <c r="B375" s="145"/>
      <c r="C375" s="77"/>
      <c r="D375" s="78"/>
    </row>
    <row r="376" spans="1:4" ht="15.75" customHeight="1" x14ac:dyDescent="0.25">
      <c r="A376" s="120"/>
      <c r="B376" s="145"/>
      <c r="C376" s="77"/>
      <c r="D376" s="78"/>
    </row>
    <row r="377" spans="1:4" ht="15.75" customHeight="1" x14ac:dyDescent="0.25">
      <c r="A377" s="120"/>
      <c r="B377" s="145"/>
      <c r="C377" s="77"/>
      <c r="D377" s="78"/>
    </row>
    <row r="378" spans="1:4" ht="15.75" customHeight="1" x14ac:dyDescent="0.25">
      <c r="A378" s="120"/>
      <c r="B378" s="145"/>
      <c r="C378" s="77"/>
      <c r="D378" s="78"/>
    </row>
    <row r="379" spans="1:4" ht="15.75" customHeight="1" x14ac:dyDescent="0.25">
      <c r="A379" s="120"/>
      <c r="B379" s="145"/>
      <c r="C379" s="77"/>
      <c r="D379" s="78"/>
    </row>
    <row r="380" spans="1:4" ht="15.75" customHeight="1" x14ac:dyDescent="0.25">
      <c r="A380" s="120"/>
      <c r="B380" s="145"/>
      <c r="C380" s="77"/>
      <c r="D380" s="78"/>
    </row>
    <row r="381" spans="1:4" ht="15.75" customHeight="1" x14ac:dyDescent="0.25">
      <c r="A381" s="120"/>
      <c r="B381" s="145"/>
      <c r="C381" s="77"/>
      <c r="D381" s="78"/>
    </row>
    <row r="382" spans="1:4" ht="15.75" customHeight="1" x14ac:dyDescent="0.25">
      <c r="A382" s="120"/>
      <c r="B382" s="145"/>
      <c r="C382" s="77"/>
      <c r="D382" s="78"/>
    </row>
    <row r="383" spans="1:4" ht="15.75" customHeight="1" x14ac:dyDescent="0.25">
      <c r="A383" s="120"/>
      <c r="B383" s="145"/>
      <c r="C383" s="77"/>
      <c r="D383" s="78"/>
    </row>
    <row r="384" spans="1:4" ht="15.75" customHeight="1" x14ac:dyDescent="0.25">
      <c r="A384" s="120"/>
      <c r="B384" s="145"/>
      <c r="C384" s="77"/>
      <c r="D384" s="78"/>
    </row>
    <row r="385" spans="1:4" ht="15.75" customHeight="1" x14ac:dyDescent="0.25">
      <c r="A385" s="120"/>
      <c r="B385" s="145"/>
      <c r="C385" s="77"/>
      <c r="D385" s="78"/>
    </row>
    <row r="386" spans="1:4" ht="15.75" customHeight="1" x14ac:dyDescent="0.25">
      <c r="A386" s="120"/>
      <c r="B386" s="145"/>
      <c r="C386" s="77"/>
      <c r="D386" s="78"/>
    </row>
    <row r="387" spans="1:4" ht="15.75" customHeight="1" x14ac:dyDescent="0.25">
      <c r="A387" s="120"/>
      <c r="B387" s="145"/>
      <c r="C387" s="77"/>
      <c r="D387" s="78"/>
    </row>
    <row r="388" spans="1:4" ht="15.75" customHeight="1" x14ac:dyDescent="0.25">
      <c r="A388" s="120"/>
      <c r="B388" s="145"/>
      <c r="C388" s="77"/>
      <c r="D388" s="78"/>
    </row>
    <row r="389" spans="1:4" ht="15.75" customHeight="1" x14ac:dyDescent="0.25">
      <c r="A389" s="120"/>
      <c r="B389" s="145"/>
      <c r="C389" s="77"/>
      <c r="D389" s="78"/>
    </row>
    <row r="390" spans="1:4" ht="15.75" customHeight="1" x14ac:dyDescent="0.25">
      <c r="A390" s="120"/>
      <c r="B390" s="145"/>
      <c r="C390" s="77"/>
      <c r="D390" s="78"/>
    </row>
    <row r="391" spans="1:4" ht="15.75" customHeight="1" x14ac:dyDescent="0.25">
      <c r="A391" s="120"/>
      <c r="B391" s="145"/>
      <c r="C391" s="77"/>
      <c r="D391" s="78"/>
    </row>
    <row r="392" spans="1:4" ht="15.75" customHeight="1" x14ac:dyDescent="0.25">
      <c r="A392" s="120"/>
      <c r="B392" s="145"/>
      <c r="C392" s="77"/>
      <c r="D392" s="78"/>
    </row>
    <row r="393" spans="1:4" ht="15.75" customHeight="1" x14ac:dyDescent="0.25">
      <c r="A393" s="120"/>
      <c r="B393" s="145"/>
      <c r="C393" s="77"/>
      <c r="D393" s="78"/>
    </row>
    <row r="394" spans="1:4" ht="15.75" customHeight="1" x14ac:dyDescent="0.25">
      <c r="A394" s="120"/>
      <c r="B394" s="145"/>
      <c r="C394" s="77"/>
      <c r="D394" s="78"/>
    </row>
    <row r="395" spans="1:4" ht="15.75" customHeight="1" x14ac:dyDescent="0.25">
      <c r="A395" s="120"/>
      <c r="B395" s="145"/>
      <c r="C395" s="77"/>
      <c r="D395" s="78"/>
    </row>
    <row r="396" spans="1:4" ht="15.75" customHeight="1" x14ac:dyDescent="0.25">
      <c r="A396" s="120"/>
      <c r="B396" s="145"/>
      <c r="C396" s="77"/>
      <c r="D396" s="78"/>
    </row>
    <row r="397" spans="1:4" ht="15.75" customHeight="1" x14ac:dyDescent="0.25">
      <c r="A397" s="120"/>
      <c r="B397" s="145"/>
      <c r="C397" s="77"/>
      <c r="D397" s="78"/>
    </row>
    <row r="398" spans="1:4" ht="15.75" customHeight="1" x14ac:dyDescent="0.25">
      <c r="A398" s="120"/>
      <c r="B398" s="145"/>
      <c r="C398" s="77"/>
      <c r="D398" s="78"/>
    </row>
    <row r="399" spans="1:4" ht="15.75" customHeight="1" x14ac:dyDescent="0.25">
      <c r="A399" s="120"/>
      <c r="B399" s="145"/>
      <c r="C399" s="77"/>
      <c r="D399" s="78"/>
    </row>
    <row r="400" spans="1:4" ht="15.75" customHeight="1" x14ac:dyDescent="0.25">
      <c r="A400" s="120"/>
      <c r="B400" s="145"/>
      <c r="C400" s="77"/>
      <c r="D400" s="78"/>
    </row>
    <row r="401" spans="1:4" ht="15.75" customHeight="1" x14ac:dyDescent="0.25">
      <c r="A401" s="120"/>
      <c r="B401" s="145"/>
      <c r="C401" s="77"/>
      <c r="D401" s="78"/>
    </row>
    <row r="402" spans="1:4" ht="15.75" customHeight="1" x14ac:dyDescent="0.25">
      <c r="A402" s="120"/>
      <c r="B402" s="145"/>
      <c r="C402" s="77"/>
      <c r="D402" s="78"/>
    </row>
    <row r="403" spans="1:4" ht="15.75" customHeight="1" x14ac:dyDescent="0.25">
      <c r="A403" s="120"/>
      <c r="B403" s="145"/>
      <c r="C403" s="77"/>
      <c r="D403" s="78"/>
    </row>
    <row r="404" spans="1:4" ht="15.75" customHeight="1" x14ac:dyDescent="0.25">
      <c r="A404" s="120"/>
      <c r="B404" s="145"/>
      <c r="C404" s="77"/>
      <c r="D404" s="78"/>
    </row>
    <row r="405" spans="1:4" ht="15.75" customHeight="1" x14ac:dyDescent="0.25">
      <c r="A405" s="120"/>
      <c r="B405" s="145"/>
      <c r="C405" s="77"/>
      <c r="D405" s="78"/>
    </row>
    <row r="406" spans="1:4" ht="15.75" customHeight="1" x14ac:dyDescent="0.25">
      <c r="A406" s="120"/>
      <c r="B406" s="145"/>
      <c r="C406" s="77"/>
      <c r="D406" s="78"/>
    </row>
    <row r="407" spans="1:4" ht="15.75" customHeight="1" x14ac:dyDescent="0.25">
      <c r="A407" s="120"/>
      <c r="B407" s="145"/>
      <c r="C407" s="77"/>
      <c r="D407" s="78"/>
    </row>
    <row r="408" spans="1:4" ht="15.75" customHeight="1" x14ac:dyDescent="0.25">
      <c r="A408" s="120"/>
      <c r="B408" s="145"/>
      <c r="C408" s="77"/>
      <c r="D408" s="78"/>
    </row>
    <row r="409" spans="1:4" ht="15.75" customHeight="1" x14ac:dyDescent="0.25">
      <c r="A409" s="120"/>
      <c r="B409" s="145"/>
      <c r="C409" s="77"/>
      <c r="D409" s="78"/>
    </row>
    <row r="410" spans="1:4" ht="15.75" customHeight="1" x14ac:dyDescent="0.25">
      <c r="A410" s="120"/>
      <c r="B410" s="145"/>
      <c r="C410" s="77"/>
      <c r="D410" s="78"/>
    </row>
    <row r="411" spans="1:4" ht="15.75" customHeight="1" x14ac:dyDescent="0.25">
      <c r="A411" s="120"/>
      <c r="B411" s="145"/>
      <c r="C411" s="77"/>
      <c r="D411" s="78"/>
    </row>
    <row r="412" spans="1:4" ht="15.75" customHeight="1" x14ac:dyDescent="0.25">
      <c r="A412" s="120"/>
      <c r="B412" s="145"/>
      <c r="C412" s="77"/>
      <c r="D412" s="78"/>
    </row>
    <row r="413" spans="1:4" ht="15.75" customHeight="1" x14ac:dyDescent="0.25">
      <c r="A413" s="120"/>
      <c r="B413" s="145"/>
      <c r="C413" s="77"/>
      <c r="D413" s="78"/>
    </row>
    <row r="414" spans="1:4" ht="15.75" customHeight="1" x14ac:dyDescent="0.25">
      <c r="A414" s="120"/>
      <c r="B414" s="145"/>
      <c r="C414" s="77"/>
      <c r="D414" s="78"/>
    </row>
    <row r="415" spans="1:4" ht="15.75" customHeight="1" x14ac:dyDescent="0.25">
      <c r="A415" s="120"/>
      <c r="B415" s="145"/>
      <c r="C415" s="77"/>
      <c r="D415" s="78"/>
    </row>
    <row r="416" spans="1:4" ht="15.75" customHeight="1" x14ac:dyDescent="0.25">
      <c r="A416" s="120"/>
      <c r="B416" s="145"/>
      <c r="C416" s="77"/>
      <c r="D416" s="78"/>
    </row>
    <row r="417" spans="1:4" ht="15.75" customHeight="1" x14ac:dyDescent="0.25">
      <c r="A417" s="120"/>
      <c r="B417" s="145"/>
      <c r="C417" s="77"/>
      <c r="D417" s="78"/>
    </row>
    <row r="418" spans="1:4" ht="15.75" customHeight="1" x14ac:dyDescent="0.25">
      <c r="A418" s="120"/>
      <c r="B418" s="145"/>
      <c r="C418" s="77"/>
      <c r="D418" s="78"/>
    </row>
    <row r="419" spans="1:4" ht="15.75" customHeight="1" x14ac:dyDescent="0.25">
      <c r="A419" s="120"/>
      <c r="B419" s="145"/>
      <c r="C419" s="77"/>
      <c r="D419" s="78"/>
    </row>
    <row r="420" spans="1:4" ht="15.75" customHeight="1" x14ac:dyDescent="0.25">
      <c r="A420" s="120"/>
      <c r="B420" s="145"/>
      <c r="C420" s="77"/>
      <c r="D420" s="78"/>
    </row>
    <row r="421" spans="1:4" ht="15.75" customHeight="1" x14ac:dyDescent="0.25">
      <c r="A421" s="120"/>
      <c r="B421" s="145"/>
      <c r="C421" s="77"/>
      <c r="D421" s="78"/>
    </row>
    <row r="422" spans="1:4" ht="15.75" customHeight="1" x14ac:dyDescent="0.25">
      <c r="A422" s="120"/>
      <c r="B422" s="145"/>
      <c r="C422" s="77"/>
      <c r="D422" s="78"/>
    </row>
    <row r="423" spans="1:4" ht="15.75" customHeight="1" x14ac:dyDescent="0.25">
      <c r="A423" s="120"/>
      <c r="B423" s="145"/>
      <c r="C423" s="77"/>
      <c r="D423" s="78"/>
    </row>
    <row r="424" spans="1:4" ht="15.75" customHeight="1" x14ac:dyDescent="0.25">
      <c r="A424" s="120"/>
      <c r="B424" s="145"/>
      <c r="C424" s="77"/>
      <c r="D424" s="78"/>
    </row>
    <row r="425" spans="1:4" ht="15.75" customHeight="1" x14ac:dyDescent="0.25">
      <c r="A425" s="120"/>
      <c r="B425" s="145"/>
      <c r="C425" s="77"/>
      <c r="D425" s="78"/>
    </row>
    <row r="426" spans="1:4" ht="15.75" customHeight="1" x14ac:dyDescent="0.25">
      <c r="A426" s="120"/>
      <c r="B426" s="145"/>
      <c r="C426" s="77"/>
      <c r="D426" s="78"/>
    </row>
    <row r="427" spans="1:4" ht="15.75" customHeight="1" x14ac:dyDescent="0.25">
      <c r="A427" s="120"/>
      <c r="B427" s="145"/>
      <c r="C427" s="77"/>
      <c r="D427" s="78"/>
    </row>
    <row r="428" spans="1:4" ht="15.75" customHeight="1" x14ac:dyDescent="0.25">
      <c r="A428" s="120"/>
      <c r="B428" s="145"/>
      <c r="C428" s="77"/>
      <c r="D428" s="78"/>
    </row>
    <row r="429" spans="1:4" ht="15.75" customHeight="1" x14ac:dyDescent="0.25">
      <c r="A429" s="120"/>
      <c r="B429" s="145"/>
      <c r="C429" s="77"/>
      <c r="D429" s="78"/>
    </row>
    <row r="430" spans="1:4" ht="15.75" customHeight="1" x14ac:dyDescent="0.25">
      <c r="A430" s="120"/>
      <c r="B430" s="145"/>
      <c r="C430" s="77"/>
      <c r="D430" s="78"/>
    </row>
    <row r="431" spans="1:4" ht="15.75" customHeight="1" x14ac:dyDescent="0.25">
      <c r="A431" s="120"/>
      <c r="B431" s="145"/>
      <c r="C431" s="77"/>
      <c r="D431" s="78"/>
    </row>
    <row r="432" spans="1:4" ht="15.75" customHeight="1" x14ac:dyDescent="0.25">
      <c r="A432" s="120"/>
      <c r="B432" s="145"/>
      <c r="C432" s="77"/>
      <c r="D432" s="78"/>
    </row>
    <row r="433" spans="1:4" ht="15.75" customHeight="1" x14ac:dyDescent="0.25">
      <c r="A433" s="120"/>
      <c r="B433" s="145"/>
      <c r="C433" s="77"/>
      <c r="D433" s="78"/>
    </row>
    <row r="434" spans="1:4" ht="15.75" customHeight="1" x14ac:dyDescent="0.25">
      <c r="A434" s="120"/>
      <c r="B434" s="145"/>
      <c r="C434" s="77"/>
      <c r="D434" s="78"/>
    </row>
    <row r="435" spans="1:4" ht="15.75" customHeight="1" x14ac:dyDescent="0.25">
      <c r="A435" s="120"/>
      <c r="B435" s="145"/>
      <c r="C435" s="77"/>
      <c r="D435" s="78"/>
    </row>
    <row r="436" spans="1:4" ht="15.75" customHeight="1" x14ac:dyDescent="0.25">
      <c r="A436" s="120"/>
      <c r="B436" s="145"/>
      <c r="C436" s="77"/>
      <c r="D436" s="78"/>
    </row>
    <row r="437" spans="1:4" ht="15.75" customHeight="1" x14ac:dyDescent="0.25">
      <c r="A437" s="120"/>
      <c r="B437" s="145"/>
      <c r="C437" s="77"/>
      <c r="D437" s="78"/>
    </row>
    <row r="438" spans="1:4" ht="15.75" customHeight="1" x14ac:dyDescent="0.25">
      <c r="A438" s="120"/>
      <c r="B438" s="145"/>
      <c r="C438" s="77"/>
      <c r="D438" s="78"/>
    </row>
    <row r="439" spans="1:4" ht="15.75" customHeight="1" x14ac:dyDescent="0.25">
      <c r="A439" s="120"/>
      <c r="B439" s="145"/>
      <c r="C439" s="77"/>
      <c r="D439" s="78"/>
    </row>
    <row r="440" spans="1:4" ht="15.75" customHeight="1" x14ac:dyDescent="0.25">
      <c r="A440" s="120"/>
      <c r="B440" s="145"/>
      <c r="C440" s="77"/>
      <c r="D440" s="78"/>
    </row>
    <row r="441" spans="1:4" ht="15.75" customHeight="1" x14ac:dyDescent="0.25">
      <c r="A441" s="120"/>
      <c r="B441" s="145"/>
      <c r="C441" s="77"/>
      <c r="D441" s="78"/>
    </row>
    <row r="442" spans="1:4" ht="15.75" customHeight="1" x14ac:dyDescent="0.25">
      <c r="A442" s="120"/>
      <c r="B442" s="145"/>
      <c r="C442" s="77"/>
      <c r="D442" s="78"/>
    </row>
    <row r="443" spans="1:4" ht="15.75" customHeight="1" x14ac:dyDescent="0.25">
      <c r="A443" s="120"/>
      <c r="B443" s="145"/>
      <c r="C443" s="77"/>
      <c r="D443" s="78"/>
    </row>
    <row r="444" spans="1:4" ht="15.75" customHeight="1" x14ac:dyDescent="0.25">
      <c r="A444" s="120"/>
      <c r="B444" s="145"/>
      <c r="C444" s="77"/>
      <c r="D444" s="78"/>
    </row>
    <row r="445" spans="1:4" ht="15.75" customHeight="1" x14ac:dyDescent="0.25">
      <c r="A445" s="120"/>
      <c r="B445" s="145"/>
      <c r="C445" s="77"/>
      <c r="D445" s="78"/>
    </row>
    <row r="446" spans="1:4" ht="15.75" customHeight="1" x14ac:dyDescent="0.25">
      <c r="A446" s="120"/>
      <c r="B446" s="145"/>
      <c r="C446" s="77"/>
      <c r="D446" s="78"/>
    </row>
    <row r="447" spans="1:4" ht="15.75" customHeight="1" x14ac:dyDescent="0.25">
      <c r="A447" s="120"/>
      <c r="B447" s="145"/>
      <c r="C447" s="77"/>
      <c r="D447" s="78"/>
    </row>
    <row r="448" spans="1:4" ht="15.75" customHeight="1" x14ac:dyDescent="0.25">
      <c r="A448" s="120"/>
      <c r="B448" s="145"/>
      <c r="C448" s="77"/>
      <c r="D448" s="78"/>
    </row>
    <row r="449" spans="1:4" ht="15.75" customHeight="1" x14ac:dyDescent="0.25">
      <c r="A449" s="120"/>
      <c r="B449" s="145"/>
      <c r="C449" s="77"/>
      <c r="D449" s="78"/>
    </row>
    <row r="450" spans="1:4" ht="15.75" customHeight="1" x14ac:dyDescent="0.25">
      <c r="A450" s="120"/>
      <c r="B450" s="145"/>
      <c r="C450" s="77"/>
      <c r="D450" s="78"/>
    </row>
    <row r="451" spans="1:4" ht="15.75" customHeight="1" x14ac:dyDescent="0.25">
      <c r="A451" s="120"/>
      <c r="B451" s="145"/>
      <c r="C451" s="77"/>
      <c r="D451" s="78"/>
    </row>
    <row r="452" spans="1:4" ht="15.75" customHeight="1" x14ac:dyDescent="0.25">
      <c r="A452" s="120"/>
      <c r="B452" s="145"/>
      <c r="C452" s="77"/>
      <c r="D452" s="78"/>
    </row>
    <row r="453" spans="1:4" ht="15.75" customHeight="1" x14ac:dyDescent="0.25">
      <c r="A453" s="120"/>
      <c r="B453" s="145"/>
      <c r="C453" s="77"/>
      <c r="D453" s="78"/>
    </row>
    <row r="454" spans="1:4" ht="15.75" customHeight="1" x14ac:dyDescent="0.25">
      <c r="A454" s="120"/>
      <c r="B454" s="145"/>
      <c r="C454" s="77"/>
      <c r="D454" s="78"/>
    </row>
    <row r="455" spans="1:4" ht="15.75" customHeight="1" x14ac:dyDescent="0.25">
      <c r="A455" s="120"/>
      <c r="B455" s="145"/>
      <c r="C455" s="77"/>
      <c r="D455" s="78"/>
    </row>
    <row r="456" spans="1:4" ht="15.75" customHeight="1" x14ac:dyDescent="0.25">
      <c r="A456" s="120"/>
      <c r="B456" s="145"/>
      <c r="C456" s="77"/>
      <c r="D456" s="78"/>
    </row>
    <row r="457" spans="1:4" ht="15.75" customHeight="1" x14ac:dyDescent="0.25">
      <c r="A457" s="120"/>
      <c r="B457" s="145"/>
      <c r="C457" s="77"/>
      <c r="D457" s="78"/>
    </row>
    <row r="458" spans="1:4" ht="15.75" customHeight="1" x14ac:dyDescent="0.25">
      <c r="A458" s="120"/>
      <c r="B458" s="145"/>
      <c r="C458" s="77"/>
      <c r="D458" s="78"/>
    </row>
    <row r="459" spans="1:4" ht="15.75" customHeight="1" x14ac:dyDescent="0.25">
      <c r="A459" s="120"/>
      <c r="B459" s="145"/>
      <c r="C459" s="77"/>
      <c r="D459" s="78"/>
    </row>
    <row r="460" spans="1:4" ht="15.75" customHeight="1" x14ac:dyDescent="0.25">
      <c r="A460" s="120"/>
      <c r="B460" s="145"/>
      <c r="C460" s="77"/>
      <c r="D460" s="78"/>
    </row>
    <row r="461" spans="1:4" ht="15.75" customHeight="1" x14ac:dyDescent="0.25">
      <c r="A461" s="120"/>
      <c r="B461" s="145"/>
      <c r="C461" s="77"/>
      <c r="D461" s="78"/>
    </row>
    <row r="462" spans="1:4" ht="15.75" customHeight="1" x14ac:dyDescent="0.25">
      <c r="A462" s="120"/>
      <c r="B462" s="145"/>
      <c r="C462" s="77"/>
      <c r="D462" s="78"/>
    </row>
    <row r="463" spans="1:4" ht="15.75" customHeight="1" x14ac:dyDescent="0.25">
      <c r="A463" s="120"/>
      <c r="B463" s="145"/>
      <c r="C463" s="77"/>
      <c r="D463" s="78"/>
    </row>
    <row r="464" spans="1:4" ht="15.75" customHeight="1" x14ac:dyDescent="0.25">
      <c r="A464" s="120"/>
      <c r="B464" s="145"/>
      <c r="C464" s="77"/>
      <c r="D464" s="78"/>
    </row>
    <row r="465" spans="1:4" ht="15.75" customHeight="1" x14ac:dyDescent="0.25">
      <c r="A465" s="120"/>
      <c r="B465" s="145"/>
      <c r="C465" s="77"/>
      <c r="D465" s="78"/>
    </row>
    <row r="466" spans="1:4" ht="15.75" customHeight="1" x14ac:dyDescent="0.25">
      <c r="A466" s="120"/>
      <c r="B466" s="145"/>
      <c r="C466" s="77"/>
      <c r="D466" s="78"/>
    </row>
    <row r="467" spans="1:4" ht="15.75" customHeight="1" x14ac:dyDescent="0.25">
      <c r="A467" s="120"/>
      <c r="B467" s="145"/>
      <c r="C467" s="77"/>
      <c r="D467" s="78"/>
    </row>
    <row r="468" spans="1:4" ht="15.75" customHeight="1" x14ac:dyDescent="0.25">
      <c r="A468" s="120"/>
      <c r="B468" s="145"/>
      <c r="C468" s="77"/>
      <c r="D468" s="78"/>
    </row>
    <row r="469" spans="1:4" ht="15.75" customHeight="1" x14ac:dyDescent="0.25">
      <c r="A469" s="120"/>
      <c r="B469" s="145"/>
      <c r="C469" s="77"/>
      <c r="D469" s="78"/>
    </row>
    <row r="470" spans="1:4" ht="15.75" customHeight="1" x14ac:dyDescent="0.25">
      <c r="A470" s="120"/>
      <c r="B470" s="145"/>
      <c r="C470" s="77"/>
      <c r="D470" s="78"/>
    </row>
    <row r="471" spans="1:4" ht="15.75" customHeight="1" x14ac:dyDescent="0.25">
      <c r="A471" s="120"/>
      <c r="B471" s="145"/>
      <c r="C471" s="77"/>
      <c r="D471" s="78"/>
    </row>
    <row r="472" spans="1:4" ht="15.75" customHeight="1" x14ac:dyDescent="0.25">
      <c r="A472" s="120"/>
      <c r="B472" s="145"/>
      <c r="C472" s="77"/>
      <c r="D472" s="78"/>
    </row>
    <row r="473" spans="1:4" ht="15.75" customHeight="1" x14ac:dyDescent="0.25">
      <c r="A473" s="120"/>
      <c r="B473" s="145"/>
      <c r="C473" s="77"/>
      <c r="D473" s="78"/>
    </row>
    <row r="474" spans="1:4" ht="15.75" customHeight="1" x14ac:dyDescent="0.25">
      <c r="A474" s="120"/>
      <c r="B474" s="145"/>
      <c r="C474" s="77"/>
      <c r="D474" s="78"/>
    </row>
    <row r="475" spans="1:4" ht="15.75" customHeight="1" x14ac:dyDescent="0.25">
      <c r="A475" s="120"/>
      <c r="B475" s="145"/>
      <c r="C475" s="77"/>
      <c r="D475" s="78"/>
    </row>
    <row r="476" spans="1:4" ht="15.75" customHeight="1" x14ac:dyDescent="0.25">
      <c r="A476" s="120"/>
      <c r="B476" s="145"/>
      <c r="C476" s="77"/>
      <c r="D476" s="78"/>
    </row>
    <row r="477" spans="1:4" ht="15.75" customHeight="1" x14ac:dyDescent="0.25">
      <c r="A477" s="120"/>
      <c r="B477" s="145"/>
      <c r="C477" s="77"/>
      <c r="D477" s="78"/>
    </row>
    <row r="478" spans="1:4" ht="15.75" customHeight="1" x14ac:dyDescent="0.25">
      <c r="A478" s="120"/>
      <c r="B478" s="145"/>
      <c r="C478" s="77"/>
      <c r="D478" s="78"/>
    </row>
    <row r="479" spans="1:4" ht="15.75" customHeight="1" x14ac:dyDescent="0.25">
      <c r="A479" s="120"/>
      <c r="B479" s="145"/>
      <c r="C479" s="77"/>
      <c r="D479" s="78"/>
    </row>
    <row r="480" spans="1:4" ht="15.75" customHeight="1" x14ac:dyDescent="0.25">
      <c r="A480" s="120"/>
      <c r="B480" s="145"/>
      <c r="C480" s="77"/>
      <c r="D480" s="78"/>
    </row>
    <row r="481" spans="1:4" ht="15.75" customHeight="1" x14ac:dyDescent="0.25">
      <c r="A481" s="120"/>
      <c r="B481" s="145"/>
      <c r="C481" s="77"/>
      <c r="D481" s="78"/>
    </row>
    <row r="482" spans="1:4" ht="15.75" customHeight="1" x14ac:dyDescent="0.25">
      <c r="A482" s="120"/>
      <c r="B482" s="145"/>
      <c r="C482" s="77"/>
      <c r="D482" s="78"/>
    </row>
    <row r="483" spans="1:4" ht="15.75" customHeight="1" x14ac:dyDescent="0.25">
      <c r="A483" s="120"/>
      <c r="B483" s="145"/>
      <c r="C483" s="77"/>
      <c r="D483" s="78"/>
    </row>
    <row r="484" spans="1:4" ht="15.75" customHeight="1" x14ac:dyDescent="0.25">
      <c r="A484" s="120"/>
      <c r="B484" s="145"/>
      <c r="C484" s="77"/>
      <c r="D484" s="78"/>
    </row>
    <row r="485" spans="1:4" ht="15.75" customHeight="1" x14ac:dyDescent="0.25">
      <c r="A485" s="120"/>
      <c r="B485" s="145"/>
      <c r="C485" s="77"/>
      <c r="D485" s="78"/>
    </row>
    <row r="486" spans="1:4" ht="15.75" customHeight="1" x14ac:dyDescent="0.25">
      <c r="A486" s="120"/>
      <c r="B486" s="145"/>
      <c r="C486" s="77"/>
      <c r="D486" s="78"/>
    </row>
    <row r="487" spans="1:4" ht="15.75" customHeight="1" x14ac:dyDescent="0.25">
      <c r="A487" s="120"/>
      <c r="B487" s="145"/>
      <c r="C487" s="77"/>
      <c r="D487" s="78"/>
    </row>
    <row r="488" spans="1:4" ht="15.75" customHeight="1" x14ac:dyDescent="0.25">
      <c r="A488" s="120"/>
      <c r="B488" s="145"/>
      <c r="C488" s="77"/>
      <c r="D488" s="78"/>
    </row>
    <row r="489" spans="1:4" ht="15.75" customHeight="1" x14ac:dyDescent="0.25">
      <c r="A489" s="120"/>
      <c r="B489" s="145"/>
      <c r="C489" s="77"/>
      <c r="D489" s="78"/>
    </row>
    <row r="490" spans="1:4" ht="15.75" customHeight="1" x14ac:dyDescent="0.25">
      <c r="A490" s="120"/>
      <c r="B490" s="145"/>
      <c r="C490" s="77"/>
      <c r="D490" s="78"/>
    </row>
    <row r="491" spans="1:4" ht="15.75" customHeight="1" x14ac:dyDescent="0.25">
      <c r="A491" s="120"/>
      <c r="B491" s="145"/>
      <c r="C491" s="77"/>
      <c r="D491" s="78"/>
    </row>
    <row r="492" spans="1:4" ht="15.75" customHeight="1" x14ac:dyDescent="0.25">
      <c r="A492" s="120"/>
      <c r="B492" s="145"/>
      <c r="C492" s="77"/>
      <c r="D492" s="78"/>
    </row>
    <row r="493" spans="1:4" ht="15.75" customHeight="1" x14ac:dyDescent="0.25">
      <c r="A493" s="120"/>
      <c r="B493" s="145"/>
      <c r="C493" s="77"/>
      <c r="D493" s="78"/>
    </row>
    <row r="494" spans="1:4" ht="15.75" customHeight="1" x14ac:dyDescent="0.25">
      <c r="A494" s="120"/>
      <c r="B494" s="145"/>
      <c r="C494" s="77"/>
      <c r="D494" s="78"/>
    </row>
    <row r="495" spans="1:4" ht="15.75" customHeight="1" x14ac:dyDescent="0.25">
      <c r="A495" s="120"/>
      <c r="B495" s="145"/>
      <c r="C495" s="77"/>
      <c r="D495" s="78"/>
    </row>
    <row r="496" spans="1:4" ht="15.75" customHeight="1" x14ac:dyDescent="0.25">
      <c r="A496" s="120"/>
      <c r="B496" s="145"/>
      <c r="C496" s="77"/>
      <c r="D496" s="78"/>
    </row>
    <row r="497" spans="1:4" ht="15.75" customHeight="1" x14ac:dyDescent="0.25">
      <c r="A497" s="120"/>
      <c r="B497" s="145"/>
      <c r="C497" s="77"/>
      <c r="D497" s="78"/>
    </row>
    <row r="498" spans="1:4" ht="15.75" customHeight="1" x14ac:dyDescent="0.25">
      <c r="A498" s="120"/>
      <c r="B498" s="145"/>
      <c r="C498" s="77"/>
      <c r="D498" s="78"/>
    </row>
    <row r="499" spans="1:4" ht="15.75" customHeight="1" x14ac:dyDescent="0.25">
      <c r="A499" s="120"/>
      <c r="B499" s="145"/>
      <c r="C499" s="77"/>
      <c r="D499" s="78"/>
    </row>
    <row r="500" spans="1:4" ht="15.75" customHeight="1" x14ac:dyDescent="0.25">
      <c r="A500" s="120"/>
      <c r="B500" s="145"/>
      <c r="C500" s="77"/>
      <c r="D500" s="78"/>
    </row>
    <row r="501" spans="1:4" ht="15.75" customHeight="1" x14ac:dyDescent="0.25">
      <c r="A501" s="120"/>
      <c r="B501" s="145"/>
      <c r="C501" s="77"/>
      <c r="D501" s="78"/>
    </row>
    <row r="502" spans="1:4" ht="15.75" customHeight="1" x14ac:dyDescent="0.25">
      <c r="A502" s="120"/>
      <c r="B502" s="145"/>
      <c r="C502" s="77"/>
      <c r="D502" s="78"/>
    </row>
    <row r="503" spans="1:4" ht="15.75" customHeight="1" x14ac:dyDescent="0.25">
      <c r="A503" s="120"/>
      <c r="B503" s="145"/>
      <c r="C503" s="77"/>
      <c r="D503" s="78"/>
    </row>
    <row r="504" spans="1:4" ht="15.75" customHeight="1" x14ac:dyDescent="0.25">
      <c r="A504" s="120"/>
      <c r="B504" s="145"/>
      <c r="C504" s="77"/>
      <c r="D504" s="78"/>
    </row>
    <row r="505" spans="1:4" ht="15.75" customHeight="1" x14ac:dyDescent="0.25">
      <c r="A505" s="120"/>
      <c r="B505" s="145"/>
      <c r="C505" s="77"/>
      <c r="D505" s="78"/>
    </row>
    <row r="506" spans="1:4" ht="15.75" customHeight="1" x14ac:dyDescent="0.25">
      <c r="A506" s="120"/>
      <c r="B506" s="145"/>
      <c r="C506" s="77"/>
      <c r="D506" s="78"/>
    </row>
    <row r="507" spans="1:4" ht="15.75" customHeight="1" x14ac:dyDescent="0.25">
      <c r="A507" s="120"/>
      <c r="B507" s="145"/>
      <c r="C507" s="77"/>
      <c r="D507" s="78"/>
    </row>
    <row r="508" spans="1:4" ht="15.75" customHeight="1" x14ac:dyDescent="0.25">
      <c r="A508" s="120"/>
      <c r="B508" s="145"/>
      <c r="C508" s="77"/>
      <c r="D508" s="78"/>
    </row>
    <row r="509" spans="1:4" ht="15.75" customHeight="1" x14ac:dyDescent="0.25">
      <c r="A509" s="120"/>
      <c r="B509" s="145"/>
      <c r="C509" s="77"/>
      <c r="D509" s="78"/>
    </row>
    <row r="510" spans="1:4" ht="15.75" customHeight="1" x14ac:dyDescent="0.25">
      <c r="A510" s="120"/>
      <c r="B510" s="145"/>
      <c r="C510" s="77"/>
      <c r="D510" s="78"/>
    </row>
    <row r="511" spans="1:4" ht="15.75" customHeight="1" x14ac:dyDescent="0.25">
      <c r="A511" s="120"/>
      <c r="B511" s="145"/>
      <c r="C511" s="77"/>
      <c r="D511" s="78"/>
    </row>
    <row r="512" spans="1:4" ht="15.75" customHeight="1" x14ac:dyDescent="0.25">
      <c r="A512" s="120"/>
      <c r="B512" s="145"/>
      <c r="C512" s="77"/>
      <c r="D512" s="78"/>
    </row>
    <row r="513" spans="1:4" ht="15.75" customHeight="1" x14ac:dyDescent="0.25">
      <c r="A513" s="120"/>
      <c r="B513" s="145"/>
      <c r="C513" s="77"/>
      <c r="D513" s="78"/>
    </row>
    <row r="514" spans="1:4" ht="15.75" customHeight="1" x14ac:dyDescent="0.25">
      <c r="A514" s="120"/>
      <c r="B514" s="145"/>
      <c r="C514" s="77"/>
      <c r="D514" s="78"/>
    </row>
    <row r="515" spans="1:4" ht="15.75" customHeight="1" x14ac:dyDescent="0.25">
      <c r="A515" s="120"/>
      <c r="B515" s="145"/>
      <c r="C515" s="77"/>
      <c r="D515" s="78"/>
    </row>
    <row r="516" spans="1:4" ht="15.75" customHeight="1" x14ac:dyDescent="0.25">
      <c r="A516" s="120"/>
      <c r="B516" s="145"/>
      <c r="C516" s="77"/>
      <c r="D516" s="78"/>
    </row>
    <row r="517" spans="1:4" ht="15.75" customHeight="1" x14ac:dyDescent="0.25">
      <c r="A517" s="120"/>
      <c r="B517" s="145"/>
      <c r="C517" s="77"/>
      <c r="D517" s="78"/>
    </row>
    <row r="518" spans="1:4" ht="15.75" customHeight="1" x14ac:dyDescent="0.25">
      <c r="A518" s="120"/>
      <c r="B518" s="145"/>
      <c r="C518" s="77"/>
      <c r="D518" s="78"/>
    </row>
    <row r="519" spans="1:4" ht="15.75" customHeight="1" x14ac:dyDescent="0.25">
      <c r="A519" s="120"/>
      <c r="B519" s="145"/>
      <c r="C519" s="77"/>
      <c r="D519" s="78"/>
    </row>
    <row r="520" spans="1:4" ht="15.75" customHeight="1" x14ac:dyDescent="0.25">
      <c r="A520" s="120"/>
      <c r="B520" s="145"/>
      <c r="C520" s="77"/>
      <c r="D520" s="78"/>
    </row>
    <row r="521" spans="1:4" ht="15.75" customHeight="1" x14ac:dyDescent="0.25">
      <c r="A521" s="120"/>
      <c r="B521" s="145"/>
      <c r="C521" s="77"/>
      <c r="D521" s="78"/>
    </row>
    <row r="522" spans="1:4" ht="15.75" customHeight="1" x14ac:dyDescent="0.25">
      <c r="A522" s="120"/>
      <c r="B522" s="145"/>
      <c r="C522" s="77"/>
      <c r="D522" s="78"/>
    </row>
    <row r="523" spans="1:4" ht="15.75" customHeight="1" x14ac:dyDescent="0.25">
      <c r="A523" s="120"/>
      <c r="B523" s="145"/>
      <c r="C523" s="77"/>
      <c r="D523" s="78"/>
    </row>
    <row r="524" spans="1:4" ht="15.75" customHeight="1" x14ac:dyDescent="0.25">
      <c r="A524" s="120"/>
      <c r="B524" s="145"/>
      <c r="C524" s="77"/>
      <c r="D524" s="78"/>
    </row>
    <row r="525" spans="1:4" ht="15.75" customHeight="1" x14ac:dyDescent="0.25">
      <c r="A525" s="120"/>
      <c r="B525" s="145"/>
      <c r="C525" s="77"/>
      <c r="D525" s="78"/>
    </row>
    <row r="526" spans="1:4" ht="15.75" customHeight="1" x14ac:dyDescent="0.25">
      <c r="A526" s="120"/>
      <c r="B526" s="145"/>
      <c r="C526" s="77"/>
      <c r="D526" s="78"/>
    </row>
    <row r="527" spans="1:4" ht="15.75" customHeight="1" x14ac:dyDescent="0.25">
      <c r="A527" s="120"/>
      <c r="B527" s="145"/>
      <c r="C527" s="77"/>
      <c r="D527" s="78"/>
    </row>
    <row r="528" spans="1:4" ht="15.75" customHeight="1" x14ac:dyDescent="0.25">
      <c r="A528" s="120"/>
      <c r="B528" s="145"/>
      <c r="C528" s="77"/>
      <c r="D528" s="78"/>
    </row>
    <row r="529" spans="1:4" ht="15.75" customHeight="1" x14ac:dyDescent="0.25">
      <c r="A529" s="120"/>
      <c r="B529" s="145"/>
      <c r="C529" s="77"/>
      <c r="D529" s="78"/>
    </row>
    <row r="530" spans="1:4" ht="15.75" customHeight="1" x14ac:dyDescent="0.25">
      <c r="A530" s="120"/>
      <c r="B530" s="145"/>
      <c r="C530" s="77"/>
      <c r="D530" s="78"/>
    </row>
    <row r="531" spans="1:4" ht="15.75" customHeight="1" x14ac:dyDescent="0.25">
      <c r="A531" s="120"/>
      <c r="B531" s="145"/>
      <c r="C531" s="77"/>
      <c r="D531" s="78"/>
    </row>
    <row r="532" spans="1:4" ht="15.75" customHeight="1" x14ac:dyDescent="0.25">
      <c r="A532" s="120"/>
      <c r="B532" s="145"/>
      <c r="C532" s="77"/>
      <c r="D532" s="78"/>
    </row>
    <row r="533" spans="1:4" ht="15.75" customHeight="1" x14ac:dyDescent="0.25">
      <c r="A533" s="120"/>
      <c r="B533" s="145"/>
      <c r="C533" s="77"/>
      <c r="D533" s="78"/>
    </row>
    <row r="534" spans="1:4" ht="15.75" customHeight="1" x14ac:dyDescent="0.25">
      <c r="A534" s="120"/>
      <c r="B534" s="145"/>
      <c r="C534" s="77"/>
      <c r="D534" s="78"/>
    </row>
    <row r="535" spans="1:4" ht="15.75" customHeight="1" x14ac:dyDescent="0.25">
      <c r="A535" s="120"/>
      <c r="B535" s="145"/>
      <c r="C535" s="77"/>
      <c r="D535" s="78"/>
    </row>
    <row r="536" spans="1:4" ht="15.75" customHeight="1" x14ac:dyDescent="0.25">
      <c r="A536" s="120"/>
      <c r="B536" s="145"/>
      <c r="C536" s="77"/>
      <c r="D536" s="78"/>
    </row>
    <row r="537" spans="1:4" ht="15.75" customHeight="1" x14ac:dyDescent="0.25">
      <c r="A537" s="120"/>
      <c r="B537" s="145"/>
      <c r="C537" s="77"/>
      <c r="D537" s="78"/>
    </row>
    <row r="538" spans="1:4" ht="15.75" customHeight="1" x14ac:dyDescent="0.25">
      <c r="A538" s="120"/>
      <c r="B538" s="145"/>
      <c r="C538" s="77"/>
      <c r="D538" s="78"/>
    </row>
    <row r="539" spans="1:4" ht="15.75" customHeight="1" x14ac:dyDescent="0.25">
      <c r="A539" s="120"/>
      <c r="B539" s="145"/>
      <c r="C539" s="77"/>
      <c r="D539" s="78"/>
    </row>
    <row r="540" spans="1:4" ht="15.75" customHeight="1" x14ac:dyDescent="0.25">
      <c r="A540" s="120"/>
      <c r="B540" s="145"/>
      <c r="C540" s="77"/>
      <c r="D540" s="78"/>
    </row>
    <row r="541" spans="1:4" ht="15.75" customHeight="1" x14ac:dyDescent="0.25">
      <c r="A541" s="120"/>
      <c r="B541" s="145"/>
      <c r="C541" s="77"/>
      <c r="D541" s="78"/>
    </row>
    <row r="542" spans="1:4" ht="15.75" customHeight="1" x14ac:dyDescent="0.25">
      <c r="A542" s="120"/>
      <c r="B542" s="145"/>
      <c r="C542" s="77"/>
      <c r="D542" s="78"/>
    </row>
    <row r="543" spans="1:4" ht="15.75" customHeight="1" x14ac:dyDescent="0.25">
      <c r="A543" s="120"/>
      <c r="B543" s="145"/>
      <c r="C543" s="77"/>
      <c r="D543" s="78"/>
    </row>
    <row r="544" spans="1:4" ht="15.75" customHeight="1" x14ac:dyDescent="0.25">
      <c r="A544" s="120"/>
      <c r="B544" s="145"/>
      <c r="C544" s="77"/>
      <c r="D544" s="78"/>
    </row>
    <row r="545" spans="1:4" ht="15.75" customHeight="1" x14ac:dyDescent="0.25">
      <c r="A545" s="120"/>
      <c r="B545" s="145"/>
      <c r="C545" s="77"/>
      <c r="D545" s="78"/>
    </row>
    <row r="546" spans="1:4" ht="15.75" customHeight="1" x14ac:dyDescent="0.25">
      <c r="A546" s="120"/>
      <c r="B546" s="145"/>
      <c r="C546" s="77"/>
      <c r="D546" s="78"/>
    </row>
    <row r="547" spans="1:4" ht="15.75" customHeight="1" x14ac:dyDescent="0.25">
      <c r="A547" s="120"/>
      <c r="B547" s="145"/>
      <c r="C547" s="77"/>
      <c r="D547" s="78"/>
    </row>
    <row r="548" spans="1:4" ht="15.75" customHeight="1" x14ac:dyDescent="0.25">
      <c r="A548" s="120"/>
      <c r="B548" s="145"/>
      <c r="C548" s="77"/>
      <c r="D548" s="78"/>
    </row>
    <row r="549" spans="1:4" ht="15.75" customHeight="1" x14ac:dyDescent="0.25">
      <c r="A549" s="120"/>
      <c r="B549" s="145"/>
      <c r="C549" s="77"/>
      <c r="D549" s="78"/>
    </row>
    <row r="550" spans="1:4" ht="15.75" customHeight="1" x14ac:dyDescent="0.25">
      <c r="A550" s="120"/>
      <c r="B550" s="145"/>
      <c r="C550" s="77"/>
      <c r="D550" s="78"/>
    </row>
    <row r="551" spans="1:4" ht="15.75" customHeight="1" x14ac:dyDescent="0.25">
      <c r="A551" s="120"/>
      <c r="B551" s="145"/>
      <c r="C551" s="77"/>
      <c r="D551" s="78"/>
    </row>
    <row r="552" spans="1:4" ht="15.75" customHeight="1" x14ac:dyDescent="0.25">
      <c r="A552" s="120"/>
      <c r="B552" s="145"/>
      <c r="C552" s="77"/>
      <c r="D552" s="78"/>
    </row>
    <row r="553" spans="1:4" ht="15.75" customHeight="1" x14ac:dyDescent="0.25">
      <c r="A553" s="120"/>
      <c r="B553" s="145"/>
      <c r="C553" s="77"/>
      <c r="D553" s="78"/>
    </row>
    <row r="554" spans="1:4" ht="15.75" customHeight="1" x14ac:dyDescent="0.25">
      <c r="A554" s="120"/>
      <c r="B554" s="145"/>
      <c r="C554" s="77"/>
      <c r="D554" s="78"/>
    </row>
    <row r="555" spans="1:4" ht="15.75" customHeight="1" x14ac:dyDescent="0.25">
      <c r="A555" s="120"/>
      <c r="B555" s="145"/>
      <c r="C555" s="77"/>
      <c r="D555" s="78"/>
    </row>
    <row r="556" spans="1:4" ht="15.75" customHeight="1" x14ac:dyDescent="0.25">
      <c r="A556" s="120"/>
      <c r="B556" s="145"/>
      <c r="C556" s="77"/>
      <c r="D556" s="78"/>
    </row>
    <row r="557" spans="1:4" ht="15.75" customHeight="1" x14ac:dyDescent="0.25">
      <c r="A557" s="120"/>
      <c r="B557" s="145"/>
      <c r="C557" s="77"/>
      <c r="D557" s="78"/>
    </row>
    <row r="558" spans="1:4" ht="15.75" customHeight="1" x14ac:dyDescent="0.25">
      <c r="A558" s="120"/>
      <c r="B558" s="145"/>
      <c r="C558" s="77"/>
      <c r="D558" s="78"/>
    </row>
    <row r="559" spans="1:4" ht="15.75" customHeight="1" x14ac:dyDescent="0.25">
      <c r="A559" s="120"/>
      <c r="B559" s="145"/>
      <c r="C559" s="77"/>
      <c r="D559" s="78"/>
    </row>
    <row r="560" spans="1:4" ht="15.75" customHeight="1" x14ac:dyDescent="0.25">
      <c r="A560" s="120"/>
      <c r="B560" s="145"/>
      <c r="C560" s="77"/>
      <c r="D560" s="78"/>
    </row>
    <row r="561" spans="1:4" ht="15.75" customHeight="1" x14ac:dyDescent="0.25">
      <c r="A561" s="120"/>
      <c r="B561" s="145"/>
      <c r="C561" s="77"/>
      <c r="D561" s="78"/>
    </row>
    <row r="562" spans="1:4" ht="15.75" customHeight="1" x14ac:dyDescent="0.25">
      <c r="A562" s="120"/>
      <c r="B562" s="145"/>
      <c r="C562" s="77"/>
      <c r="D562" s="78"/>
    </row>
    <row r="563" spans="1:4" ht="15.75" customHeight="1" x14ac:dyDescent="0.25">
      <c r="A563" s="120"/>
      <c r="B563" s="145"/>
      <c r="C563" s="77"/>
      <c r="D563" s="78"/>
    </row>
    <row r="564" spans="1:4" ht="15.75" customHeight="1" x14ac:dyDescent="0.25">
      <c r="A564" s="120"/>
      <c r="B564" s="145"/>
      <c r="C564" s="77"/>
      <c r="D564" s="78"/>
    </row>
    <row r="565" spans="1:4" ht="15.75" customHeight="1" x14ac:dyDescent="0.25">
      <c r="A565" s="120"/>
      <c r="B565" s="145"/>
      <c r="C565" s="77"/>
      <c r="D565" s="78"/>
    </row>
    <row r="566" spans="1:4" ht="15.75" customHeight="1" x14ac:dyDescent="0.25">
      <c r="A566" s="120"/>
      <c r="B566" s="145"/>
      <c r="C566" s="77"/>
      <c r="D566" s="78"/>
    </row>
    <row r="567" spans="1:4" ht="15.75" customHeight="1" x14ac:dyDescent="0.25">
      <c r="A567" s="120"/>
      <c r="B567" s="145"/>
      <c r="C567" s="77"/>
      <c r="D567" s="78"/>
    </row>
    <row r="568" spans="1:4" ht="15.75" customHeight="1" x14ac:dyDescent="0.25">
      <c r="A568" s="120"/>
      <c r="B568" s="145"/>
      <c r="C568" s="77"/>
      <c r="D568" s="78"/>
    </row>
    <row r="569" spans="1:4" ht="15.75" customHeight="1" x14ac:dyDescent="0.25">
      <c r="A569" s="120"/>
      <c r="B569" s="145"/>
      <c r="C569" s="77"/>
      <c r="D569" s="78"/>
    </row>
    <row r="570" spans="1:4" ht="15.75" customHeight="1" x14ac:dyDescent="0.25">
      <c r="A570" s="120"/>
      <c r="B570" s="145"/>
      <c r="C570" s="77"/>
      <c r="D570" s="78"/>
    </row>
    <row r="571" spans="1:4" ht="15.75" customHeight="1" x14ac:dyDescent="0.25">
      <c r="A571" s="120"/>
      <c r="B571" s="145"/>
      <c r="C571" s="77"/>
      <c r="D571" s="78"/>
    </row>
    <row r="572" spans="1:4" ht="15.75" customHeight="1" x14ac:dyDescent="0.25">
      <c r="A572" s="120"/>
      <c r="B572" s="145"/>
      <c r="C572" s="77"/>
      <c r="D572" s="78"/>
    </row>
    <row r="573" spans="1:4" ht="15.75" customHeight="1" x14ac:dyDescent="0.25">
      <c r="A573" s="120"/>
      <c r="B573" s="145"/>
      <c r="C573" s="77"/>
      <c r="D573" s="78"/>
    </row>
    <row r="574" spans="1:4" ht="15.75" customHeight="1" x14ac:dyDescent="0.25">
      <c r="A574" s="120"/>
      <c r="B574" s="145"/>
      <c r="C574" s="77"/>
      <c r="D574" s="78"/>
    </row>
    <row r="575" spans="1:4" ht="15.75" customHeight="1" x14ac:dyDescent="0.25">
      <c r="A575" s="120"/>
      <c r="B575" s="145"/>
      <c r="C575" s="77"/>
      <c r="D575" s="78"/>
    </row>
    <row r="576" spans="1:4" ht="15.75" customHeight="1" x14ac:dyDescent="0.25">
      <c r="A576" s="120"/>
      <c r="B576" s="145"/>
      <c r="C576" s="77"/>
      <c r="D576" s="78"/>
    </row>
    <row r="577" spans="1:4" ht="15.75" customHeight="1" x14ac:dyDescent="0.25">
      <c r="A577" s="120"/>
      <c r="B577" s="145"/>
      <c r="C577" s="77"/>
      <c r="D577" s="78"/>
    </row>
    <row r="578" spans="1:4" ht="15.75" customHeight="1" x14ac:dyDescent="0.25">
      <c r="A578" s="120"/>
      <c r="B578" s="145"/>
      <c r="C578" s="77"/>
      <c r="D578" s="78"/>
    </row>
    <row r="579" spans="1:4" ht="15.75" customHeight="1" x14ac:dyDescent="0.25">
      <c r="A579" s="120"/>
      <c r="B579" s="145"/>
      <c r="C579" s="77"/>
      <c r="D579" s="78"/>
    </row>
    <row r="580" spans="1:4" ht="15.75" customHeight="1" x14ac:dyDescent="0.25">
      <c r="A580" s="120"/>
      <c r="B580" s="145"/>
      <c r="C580" s="77"/>
      <c r="D580" s="78"/>
    </row>
    <row r="581" spans="1:4" ht="15.75" customHeight="1" x14ac:dyDescent="0.25">
      <c r="A581" s="120"/>
      <c r="B581" s="145"/>
      <c r="C581" s="77"/>
      <c r="D581" s="78"/>
    </row>
    <row r="582" spans="1:4" ht="15.75" customHeight="1" x14ac:dyDescent="0.25">
      <c r="A582" s="120"/>
      <c r="B582" s="145"/>
      <c r="C582" s="77"/>
      <c r="D582" s="78"/>
    </row>
    <row r="583" spans="1:4" ht="15.75" customHeight="1" x14ac:dyDescent="0.25">
      <c r="A583" s="120"/>
      <c r="B583" s="145"/>
      <c r="C583" s="77"/>
      <c r="D583" s="78"/>
    </row>
    <row r="584" spans="1:4" ht="15.75" customHeight="1" x14ac:dyDescent="0.25">
      <c r="A584" s="120"/>
      <c r="B584" s="145"/>
      <c r="C584" s="77"/>
      <c r="D584" s="78"/>
    </row>
    <row r="585" spans="1:4" ht="15.75" customHeight="1" x14ac:dyDescent="0.25">
      <c r="A585" s="120"/>
      <c r="B585" s="145"/>
      <c r="C585" s="77"/>
      <c r="D585" s="78"/>
    </row>
    <row r="586" spans="1:4" ht="15.75" customHeight="1" x14ac:dyDescent="0.25">
      <c r="A586" s="120"/>
      <c r="B586" s="145"/>
      <c r="C586" s="77"/>
      <c r="D586" s="78"/>
    </row>
    <row r="587" spans="1:4" ht="15.75" customHeight="1" x14ac:dyDescent="0.25">
      <c r="A587" s="120"/>
      <c r="B587" s="145"/>
      <c r="C587" s="77"/>
      <c r="D587" s="78"/>
    </row>
    <row r="588" spans="1:4" ht="15.75" customHeight="1" x14ac:dyDescent="0.25">
      <c r="A588" s="120"/>
      <c r="B588" s="145"/>
      <c r="C588" s="77"/>
      <c r="D588" s="78"/>
    </row>
    <row r="589" spans="1:4" ht="15.75" customHeight="1" x14ac:dyDescent="0.25">
      <c r="A589" s="120"/>
      <c r="B589" s="145"/>
      <c r="C589" s="77"/>
      <c r="D589" s="78"/>
    </row>
    <row r="590" spans="1:4" ht="15.75" customHeight="1" x14ac:dyDescent="0.25">
      <c r="A590" s="120"/>
      <c r="B590" s="145"/>
      <c r="C590" s="77"/>
      <c r="D590" s="78"/>
    </row>
    <row r="591" spans="1:4" ht="15.75" customHeight="1" x14ac:dyDescent="0.25">
      <c r="A591" s="120"/>
      <c r="B591" s="145"/>
      <c r="C591" s="77"/>
      <c r="D591" s="78"/>
    </row>
    <row r="592" spans="1:4" ht="15.75" customHeight="1" x14ac:dyDescent="0.25">
      <c r="A592" s="120"/>
      <c r="B592" s="145"/>
      <c r="C592" s="77"/>
      <c r="D592" s="78"/>
    </row>
    <row r="593" spans="1:4" ht="15.75" customHeight="1" x14ac:dyDescent="0.25">
      <c r="A593" s="120"/>
      <c r="B593" s="145"/>
      <c r="C593" s="77"/>
      <c r="D593" s="78"/>
    </row>
    <row r="594" spans="1:4" ht="15.75" customHeight="1" x14ac:dyDescent="0.25">
      <c r="A594" s="120"/>
      <c r="B594" s="145"/>
      <c r="C594" s="77"/>
      <c r="D594" s="78"/>
    </row>
    <row r="595" spans="1:4" ht="15.75" customHeight="1" x14ac:dyDescent="0.25">
      <c r="A595" s="120"/>
      <c r="B595" s="145"/>
      <c r="C595" s="77"/>
      <c r="D595" s="78"/>
    </row>
    <row r="596" spans="1:4" ht="15.75" customHeight="1" x14ac:dyDescent="0.25">
      <c r="A596" s="120"/>
      <c r="B596" s="145"/>
      <c r="C596" s="77"/>
      <c r="D596" s="78"/>
    </row>
    <row r="597" spans="1:4" ht="15.75" customHeight="1" x14ac:dyDescent="0.25">
      <c r="A597" s="120"/>
      <c r="B597" s="145"/>
      <c r="C597" s="77"/>
      <c r="D597" s="78"/>
    </row>
    <row r="598" spans="1:4" ht="15.75" customHeight="1" x14ac:dyDescent="0.25">
      <c r="A598" s="120"/>
      <c r="B598" s="145"/>
      <c r="C598" s="77"/>
      <c r="D598" s="78"/>
    </row>
    <row r="599" spans="1:4" ht="15.75" customHeight="1" x14ac:dyDescent="0.25">
      <c r="A599" s="120"/>
      <c r="B599" s="145"/>
      <c r="C599" s="77"/>
      <c r="D599" s="78"/>
    </row>
    <row r="600" spans="1:4" ht="15.75" customHeight="1" x14ac:dyDescent="0.25">
      <c r="A600" s="120"/>
      <c r="B600" s="145"/>
      <c r="C600" s="77"/>
      <c r="D600" s="78"/>
    </row>
    <row r="601" spans="1:4" ht="15.75" customHeight="1" x14ac:dyDescent="0.25">
      <c r="A601" s="120"/>
      <c r="B601" s="145"/>
      <c r="C601" s="77"/>
      <c r="D601" s="78"/>
    </row>
    <row r="602" spans="1:4" ht="15.75" customHeight="1" x14ac:dyDescent="0.25">
      <c r="A602" s="120"/>
      <c r="B602" s="145"/>
      <c r="C602" s="77"/>
      <c r="D602" s="78"/>
    </row>
    <row r="603" spans="1:4" ht="15.75" customHeight="1" x14ac:dyDescent="0.25">
      <c r="A603" s="120"/>
      <c r="B603" s="145"/>
      <c r="C603" s="77"/>
      <c r="D603" s="78"/>
    </row>
    <row r="604" spans="1:4" ht="15.75" customHeight="1" x14ac:dyDescent="0.25">
      <c r="A604" s="120"/>
      <c r="B604" s="145"/>
      <c r="C604" s="77"/>
      <c r="D604" s="78"/>
    </row>
    <row r="605" spans="1:4" ht="15.75" customHeight="1" x14ac:dyDescent="0.25">
      <c r="A605" s="120"/>
      <c r="B605" s="145"/>
      <c r="C605" s="77"/>
      <c r="D605" s="78"/>
    </row>
    <row r="606" spans="1:4" ht="15.75" customHeight="1" x14ac:dyDescent="0.25">
      <c r="A606" s="120"/>
      <c r="B606" s="145"/>
      <c r="C606" s="77"/>
      <c r="D606" s="78"/>
    </row>
    <row r="607" spans="1:4" ht="15.75" customHeight="1" x14ac:dyDescent="0.25">
      <c r="A607" s="120"/>
      <c r="B607" s="145"/>
      <c r="C607" s="77"/>
      <c r="D607" s="78"/>
    </row>
    <row r="608" spans="1:4" ht="15.75" customHeight="1" x14ac:dyDescent="0.25">
      <c r="A608" s="120"/>
      <c r="B608" s="145"/>
      <c r="C608" s="77"/>
      <c r="D608" s="78"/>
    </row>
    <row r="609" spans="1:4" ht="15.75" customHeight="1" x14ac:dyDescent="0.25">
      <c r="A609" s="120"/>
      <c r="B609" s="145"/>
      <c r="C609" s="77"/>
      <c r="D609" s="78"/>
    </row>
    <row r="610" spans="1:4" ht="15.75" customHeight="1" x14ac:dyDescent="0.25">
      <c r="A610" s="120"/>
      <c r="B610" s="145"/>
      <c r="C610" s="77"/>
      <c r="D610" s="78"/>
    </row>
    <row r="611" spans="1:4" ht="15.75" customHeight="1" x14ac:dyDescent="0.25">
      <c r="A611" s="120"/>
      <c r="B611" s="145"/>
      <c r="C611" s="77"/>
      <c r="D611" s="78"/>
    </row>
    <row r="612" spans="1:4" ht="15.75" customHeight="1" x14ac:dyDescent="0.25">
      <c r="A612" s="120"/>
      <c r="B612" s="145"/>
      <c r="C612" s="77"/>
      <c r="D612" s="78"/>
    </row>
    <row r="613" spans="1:4" ht="15.75" customHeight="1" x14ac:dyDescent="0.25">
      <c r="A613" s="120"/>
      <c r="B613" s="145"/>
      <c r="C613" s="77"/>
      <c r="D613" s="78"/>
    </row>
    <row r="614" spans="1:4" ht="15.75" customHeight="1" x14ac:dyDescent="0.25">
      <c r="A614" s="120"/>
      <c r="B614" s="145"/>
      <c r="C614" s="77"/>
      <c r="D614" s="78"/>
    </row>
    <row r="615" spans="1:4" ht="15.75" customHeight="1" x14ac:dyDescent="0.25">
      <c r="A615" s="120"/>
      <c r="B615" s="145"/>
      <c r="C615" s="77"/>
      <c r="D615" s="78"/>
    </row>
    <row r="616" spans="1:4" ht="15.75" customHeight="1" x14ac:dyDescent="0.25">
      <c r="A616" s="120"/>
      <c r="B616" s="145"/>
      <c r="C616" s="77"/>
      <c r="D616" s="78"/>
    </row>
    <row r="617" spans="1:4" ht="15.75" customHeight="1" x14ac:dyDescent="0.25">
      <c r="A617" s="120"/>
      <c r="B617" s="145"/>
      <c r="C617" s="77"/>
      <c r="D617" s="78"/>
    </row>
    <row r="618" spans="1:4" ht="15.75" customHeight="1" x14ac:dyDescent="0.25">
      <c r="A618" s="120"/>
      <c r="B618" s="145"/>
      <c r="C618" s="77"/>
      <c r="D618" s="78"/>
    </row>
    <row r="619" spans="1:4" ht="15.75" customHeight="1" x14ac:dyDescent="0.25">
      <c r="A619" s="120"/>
      <c r="B619" s="145"/>
      <c r="C619" s="77"/>
      <c r="D619" s="78"/>
    </row>
    <row r="620" spans="1:4" ht="15.75" customHeight="1" x14ac:dyDescent="0.25">
      <c r="A620" s="120"/>
      <c r="B620" s="145"/>
      <c r="C620" s="77"/>
      <c r="D620" s="78"/>
    </row>
    <row r="621" spans="1:4" ht="15.75" customHeight="1" x14ac:dyDescent="0.25">
      <c r="A621" s="120"/>
      <c r="B621" s="145"/>
      <c r="C621" s="77"/>
      <c r="D621" s="78"/>
    </row>
    <row r="622" spans="1:4" ht="15.75" customHeight="1" x14ac:dyDescent="0.25">
      <c r="A622" s="120"/>
      <c r="B622" s="145"/>
      <c r="C622" s="77"/>
      <c r="D622" s="78"/>
    </row>
    <row r="623" spans="1:4" ht="15.75" customHeight="1" x14ac:dyDescent="0.25">
      <c r="A623" s="120"/>
      <c r="B623" s="145"/>
      <c r="C623" s="77"/>
      <c r="D623" s="78"/>
    </row>
    <row r="624" spans="1:4" ht="15.75" customHeight="1" x14ac:dyDescent="0.25">
      <c r="A624" s="120"/>
      <c r="B624" s="145"/>
      <c r="C624" s="77"/>
      <c r="D624" s="78"/>
    </row>
    <row r="625" spans="1:4" ht="15.75" customHeight="1" x14ac:dyDescent="0.25">
      <c r="A625" s="120"/>
      <c r="B625" s="145"/>
      <c r="C625" s="77"/>
      <c r="D625" s="78"/>
    </row>
    <row r="626" spans="1:4" ht="15.75" customHeight="1" x14ac:dyDescent="0.25">
      <c r="A626" s="120"/>
      <c r="B626" s="145"/>
      <c r="C626" s="77"/>
      <c r="D626" s="78"/>
    </row>
    <row r="627" spans="1:4" ht="15.75" customHeight="1" x14ac:dyDescent="0.25">
      <c r="A627" s="120"/>
      <c r="B627" s="145"/>
      <c r="C627" s="77"/>
      <c r="D627" s="78"/>
    </row>
    <row r="628" spans="1:4" ht="15.75" customHeight="1" x14ac:dyDescent="0.25">
      <c r="A628" s="120"/>
      <c r="B628" s="145"/>
      <c r="C628" s="77"/>
      <c r="D628" s="78"/>
    </row>
    <row r="629" spans="1:4" ht="15.75" customHeight="1" x14ac:dyDescent="0.25">
      <c r="A629" s="120"/>
      <c r="B629" s="145"/>
      <c r="C629" s="77"/>
      <c r="D629" s="78"/>
    </row>
    <row r="630" spans="1:4" ht="15.75" customHeight="1" x14ac:dyDescent="0.25">
      <c r="A630" s="120"/>
      <c r="B630" s="145"/>
      <c r="C630" s="77"/>
      <c r="D630" s="78"/>
    </row>
    <row r="631" spans="1:4" ht="15.75" customHeight="1" x14ac:dyDescent="0.25">
      <c r="A631" s="120"/>
      <c r="B631" s="145"/>
      <c r="C631" s="77"/>
      <c r="D631" s="78"/>
    </row>
    <row r="632" spans="1:4" ht="15.75" customHeight="1" x14ac:dyDescent="0.25">
      <c r="A632" s="120"/>
      <c r="B632" s="145"/>
      <c r="C632" s="77"/>
      <c r="D632" s="78"/>
    </row>
    <row r="633" spans="1:4" ht="15.75" customHeight="1" x14ac:dyDescent="0.25">
      <c r="A633" s="120"/>
      <c r="B633" s="145"/>
      <c r="C633" s="77"/>
      <c r="D633" s="78"/>
    </row>
    <row r="634" spans="1:4" ht="15.75" customHeight="1" x14ac:dyDescent="0.25">
      <c r="A634" s="120"/>
      <c r="B634" s="145"/>
      <c r="C634" s="77"/>
      <c r="D634" s="78"/>
    </row>
    <row r="635" spans="1:4" ht="15.75" customHeight="1" x14ac:dyDescent="0.25">
      <c r="A635" s="120"/>
      <c r="B635" s="145"/>
      <c r="C635" s="77"/>
      <c r="D635" s="78"/>
    </row>
    <row r="636" spans="1:4" ht="15.75" customHeight="1" x14ac:dyDescent="0.25">
      <c r="A636" s="120"/>
      <c r="B636" s="145"/>
      <c r="C636" s="77"/>
      <c r="D636" s="78"/>
    </row>
    <row r="637" spans="1:4" ht="15.75" customHeight="1" x14ac:dyDescent="0.25">
      <c r="A637" s="120"/>
      <c r="B637" s="145"/>
      <c r="C637" s="77"/>
      <c r="D637" s="78"/>
    </row>
    <row r="638" spans="1:4" ht="15.75" customHeight="1" x14ac:dyDescent="0.25">
      <c r="A638" s="120"/>
      <c r="B638" s="145"/>
      <c r="C638" s="77"/>
      <c r="D638" s="78"/>
    </row>
    <row r="639" spans="1:4" ht="15.75" customHeight="1" x14ac:dyDescent="0.25">
      <c r="A639" s="120"/>
      <c r="B639" s="145"/>
      <c r="C639" s="77"/>
      <c r="D639" s="78"/>
    </row>
    <row r="640" spans="1:4" ht="15.75" customHeight="1" x14ac:dyDescent="0.25">
      <c r="A640" s="120"/>
      <c r="B640" s="145"/>
      <c r="C640" s="77"/>
      <c r="D640" s="78"/>
    </row>
    <row r="641" spans="1:4" ht="15.75" customHeight="1" x14ac:dyDescent="0.25">
      <c r="A641" s="120"/>
      <c r="B641" s="145"/>
      <c r="C641" s="77"/>
      <c r="D641" s="78"/>
    </row>
    <row r="642" spans="1:4" ht="15.75" customHeight="1" x14ac:dyDescent="0.25">
      <c r="A642" s="120"/>
      <c r="B642" s="145"/>
      <c r="C642" s="77"/>
      <c r="D642" s="78"/>
    </row>
    <row r="643" spans="1:4" ht="15.75" customHeight="1" x14ac:dyDescent="0.25">
      <c r="A643" s="120"/>
      <c r="B643" s="145"/>
      <c r="C643" s="77"/>
      <c r="D643" s="78"/>
    </row>
    <row r="644" spans="1:4" ht="15.75" customHeight="1" x14ac:dyDescent="0.25">
      <c r="A644" s="120"/>
      <c r="B644" s="145"/>
      <c r="C644" s="77"/>
      <c r="D644" s="78"/>
    </row>
    <row r="645" spans="1:4" ht="15.75" customHeight="1" x14ac:dyDescent="0.25">
      <c r="A645" s="120"/>
      <c r="B645" s="145"/>
      <c r="C645" s="77"/>
      <c r="D645" s="78"/>
    </row>
    <row r="646" spans="1:4" ht="15.75" customHeight="1" x14ac:dyDescent="0.25">
      <c r="A646" s="120"/>
      <c r="B646" s="145"/>
      <c r="C646" s="77"/>
      <c r="D646" s="78"/>
    </row>
    <row r="647" spans="1:4" ht="15.75" customHeight="1" x14ac:dyDescent="0.25">
      <c r="A647" s="120"/>
      <c r="B647" s="145"/>
      <c r="C647" s="77"/>
      <c r="D647" s="78"/>
    </row>
    <row r="648" spans="1:4" ht="15.75" customHeight="1" x14ac:dyDescent="0.25">
      <c r="A648" s="120"/>
      <c r="B648" s="145"/>
      <c r="C648" s="77"/>
      <c r="D648" s="78"/>
    </row>
    <row r="649" spans="1:4" ht="15.75" customHeight="1" x14ac:dyDescent="0.25">
      <c r="A649" s="120"/>
      <c r="B649" s="145"/>
      <c r="C649" s="77"/>
      <c r="D649" s="78"/>
    </row>
    <row r="650" spans="1:4" ht="15.75" customHeight="1" x14ac:dyDescent="0.25">
      <c r="A650" s="120"/>
      <c r="B650" s="145"/>
      <c r="C650" s="77"/>
      <c r="D650" s="78"/>
    </row>
    <row r="651" spans="1:4" ht="15.75" customHeight="1" x14ac:dyDescent="0.25">
      <c r="A651" s="120"/>
      <c r="B651" s="145"/>
      <c r="C651" s="77"/>
      <c r="D651" s="78"/>
    </row>
    <row r="652" spans="1:4" ht="15.75" customHeight="1" x14ac:dyDescent="0.25">
      <c r="A652" s="120"/>
      <c r="B652" s="145"/>
      <c r="C652" s="77"/>
      <c r="D652" s="78"/>
    </row>
    <row r="653" spans="1:4" ht="15.75" customHeight="1" x14ac:dyDescent="0.25">
      <c r="A653" s="120"/>
      <c r="B653" s="145"/>
      <c r="C653" s="77"/>
      <c r="D653" s="78"/>
    </row>
    <row r="654" spans="1:4" ht="15.75" customHeight="1" x14ac:dyDescent="0.25">
      <c r="A654" s="120"/>
      <c r="B654" s="145"/>
      <c r="C654" s="77"/>
      <c r="D654" s="78"/>
    </row>
    <row r="655" spans="1:4" ht="15.75" customHeight="1" x14ac:dyDescent="0.25">
      <c r="A655" s="120"/>
      <c r="B655" s="145"/>
      <c r="C655" s="77"/>
      <c r="D655" s="78"/>
    </row>
    <row r="656" spans="1:4" ht="15.75" customHeight="1" x14ac:dyDescent="0.25">
      <c r="A656" s="120"/>
      <c r="B656" s="145"/>
      <c r="C656" s="77"/>
      <c r="D656" s="78"/>
    </row>
    <row r="657" spans="1:4" ht="15.75" customHeight="1" x14ac:dyDescent="0.25">
      <c r="A657" s="120"/>
      <c r="B657" s="145"/>
      <c r="C657" s="77"/>
      <c r="D657" s="78"/>
    </row>
    <row r="658" spans="1:4" ht="15.75" customHeight="1" x14ac:dyDescent="0.25">
      <c r="A658" s="120"/>
      <c r="B658" s="145"/>
      <c r="C658" s="77"/>
      <c r="D658" s="78"/>
    </row>
    <row r="659" spans="1:4" ht="15.75" customHeight="1" x14ac:dyDescent="0.25">
      <c r="A659" s="120"/>
      <c r="B659" s="145"/>
      <c r="C659" s="77"/>
      <c r="D659" s="78"/>
    </row>
    <row r="660" spans="1:4" ht="15.75" customHeight="1" x14ac:dyDescent="0.25">
      <c r="A660" s="120"/>
      <c r="B660" s="145"/>
      <c r="C660" s="77"/>
      <c r="D660" s="78"/>
    </row>
    <row r="661" spans="1:4" ht="15.75" customHeight="1" x14ac:dyDescent="0.25">
      <c r="A661" s="120"/>
      <c r="B661" s="145"/>
      <c r="C661" s="77"/>
      <c r="D661" s="78"/>
    </row>
    <row r="662" spans="1:4" ht="15.75" customHeight="1" x14ac:dyDescent="0.25">
      <c r="A662" s="120"/>
      <c r="B662" s="145"/>
      <c r="C662" s="77"/>
      <c r="D662" s="78"/>
    </row>
    <row r="663" spans="1:4" ht="15.75" customHeight="1" x14ac:dyDescent="0.25">
      <c r="A663" s="120"/>
      <c r="B663" s="145"/>
      <c r="C663" s="77"/>
      <c r="D663" s="78"/>
    </row>
    <row r="664" spans="1:4" ht="15.75" customHeight="1" x14ac:dyDescent="0.25">
      <c r="A664" s="120"/>
      <c r="B664" s="145"/>
      <c r="C664" s="77"/>
      <c r="D664" s="78"/>
    </row>
    <row r="665" spans="1:4" ht="15.75" customHeight="1" x14ac:dyDescent="0.25">
      <c r="A665" s="120"/>
      <c r="B665" s="145"/>
      <c r="C665" s="77"/>
      <c r="D665" s="78"/>
    </row>
    <row r="666" spans="1:4" ht="15.75" customHeight="1" x14ac:dyDescent="0.25">
      <c r="A666" s="120"/>
      <c r="B666" s="145"/>
      <c r="C666" s="77"/>
      <c r="D666" s="78"/>
    </row>
    <row r="667" spans="1:4" ht="15.75" customHeight="1" x14ac:dyDescent="0.25">
      <c r="A667" s="120"/>
      <c r="B667" s="145"/>
      <c r="C667" s="77"/>
      <c r="D667" s="78"/>
    </row>
    <row r="668" spans="1:4" ht="15.75" customHeight="1" x14ac:dyDescent="0.25">
      <c r="A668" s="120"/>
      <c r="B668" s="145"/>
      <c r="C668" s="77"/>
      <c r="D668" s="78"/>
    </row>
    <row r="669" spans="1:4" ht="15.75" customHeight="1" x14ac:dyDescent="0.25">
      <c r="A669" s="120"/>
      <c r="B669" s="145"/>
      <c r="C669" s="77"/>
      <c r="D669" s="78"/>
    </row>
    <row r="670" spans="1:4" ht="15.75" customHeight="1" x14ac:dyDescent="0.25">
      <c r="A670" s="120"/>
      <c r="B670" s="145"/>
      <c r="C670" s="77"/>
      <c r="D670" s="78"/>
    </row>
    <row r="671" spans="1:4" ht="15.75" customHeight="1" x14ac:dyDescent="0.25">
      <c r="A671" s="120"/>
      <c r="B671" s="145"/>
      <c r="C671" s="77"/>
      <c r="D671" s="78"/>
    </row>
    <row r="672" spans="1:4" ht="15.75" customHeight="1" x14ac:dyDescent="0.25">
      <c r="A672" s="120"/>
      <c r="B672" s="145"/>
      <c r="C672" s="77"/>
      <c r="D672" s="78"/>
    </row>
    <row r="673" spans="1:4" ht="15.75" customHeight="1" x14ac:dyDescent="0.25">
      <c r="A673" s="120"/>
      <c r="B673" s="145"/>
      <c r="C673" s="77"/>
      <c r="D673" s="78"/>
    </row>
    <row r="674" spans="1:4" ht="15.75" customHeight="1" x14ac:dyDescent="0.25">
      <c r="A674" s="120"/>
      <c r="B674" s="145"/>
      <c r="C674" s="77"/>
      <c r="D674" s="78"/>
    </row>
    <row r="675" spans="1:4" ht="15.75" customHeight="1" x14ac:dyDescent="0.25">
      <c r="A675" s="120"/>
      <c r="B675" s="145"/>
      <c r="C675" s="77"/>
      <c r="D675" s="78"/>
    </row>
    <row r="676" spans="1:4" ht="15.75" customHeight="1" x14ac:dyDescent="0.25">
      <c r="A676" s="120"/>
      <c r="B676" s="145"/>
      <c r="C676" s="77"/>
      <c r="D676" s="78"/>
    </row>
    <row r="677" spans="1:4" ht="15.75" customHeight="1" x14ac:dyDescent="0.25">
      <c r="A677" s="120"/>
      <c r="B677" s="145"/>
      <c r="C677" s="77"/>
      <c r="D677" s="78"/>
    </row>
    <row r="678" spans="1:4" ht="15.75" customHeight="1" x14ac:dyDescent="0.25">
      <c r="A678" s="120"/>
      <c r="B678" s="145"/>
      <c r="C678" s="77"/>
      <c r="D678" s="78"/>
    </row>
    <row r="679" spans="1:4" ht="15.75" customHeight="1" x14ac:dyDescent="0.25">
      <c r="A679" s="120"/>
      <c r="B679" s="145"/>
      <c r="C679" s="77"/>
      <c r="D679" s="78"/>
    </row>
    <row r="680" spans="1:4" ht="15.75" customHeight="1" x14ac:dyDescent="0.25">
      <c r="A680" s="120"/>
      <c r="B680" s="145"/>
      <c r="C680" s="77"/>
      <c r="D680" s="78"/>
    </row>
    <row r="681" spans="1:4" ht="15.75" customHeight="1" x14ac:dyDescent="0.25">
      <c r="A681" s="120"/>
      <c r="B681" s="145"/>
      <c r="C681" s="77"/>
      <c r="D681" s="78"/>
    </row>
    <row r="682" spans="1:4" ht="15.75" customHeight="1" x14ac:dyDescent="0.25">
      <c r="A682" s="120"/>
      <c r="B682" s="145"/>
      <c r="C682" s="77"/>
      <c r="D682" s="78"/>
    </row>
    <row r="683" spans="1:4" ht="15.75" customHeight="1" x14ac:dyDescent="0.25">
      <c r="A683" s="120"/>
      <c r="B683" s="145"/>
      <c r="C683" s="77"/>
      <c r="D683" s="78"/>
    </row>
    <row r="684" spans="1:4" ht="15.75" customHeight="1" x14ac:dyDescent="0.25">
      <c r="A684" s="120"/>
      <c r="B684" s="145"/>
      <c r="C684" s="77"/>
      <c r="D684" s="78"/>
    </row>
    <row r="685" spans="1:4" ht="15.75" customHeight="1" x14ac:dyDescent="0.25">
      <c r="A685" s="120"/>
      <c r="B685" s="145"/>
      <c r="C685" s="77"/>
      <c r="D685" s="78"/>
    </row>
    <row r="686" spans="1:4" ht="15.75" customHeight="1" x14ac:dyDescent="0.25">
      <c r="A686" s="120"/>
      <c r="B686" s="145"/>
      <c r="C686" s="77"/>
      <c r="D686" s="78"/>
    </row>
    <row r="687" spans="1:4" ht="15.75" customHeight="1" x14ac:dyDescent="0.25">
      <c r="A687" s="120"/>
      <c r="B687" s="145"/>
      <c r="C687" s="77"/>
      <c r="D687" s="78"/>
    </row>
    <row r="688" spans="1:4" ht="15.75" customHeight="1" x14ac:dyDescent="0.25">
      <c r="A688" s="120"/>
      <c r="B688" s="145"/>
      <c r="C688" s="77"/>
      <c r="D688" s="78"/>
    </row>
    <row r="689" spans="1:4" ht="15.75" customHeight="1" x14ac:dyDescent="0.25">
      <c r="A689" s="120"/>
      <c r="B689" s="145"/>
      <c r="C689" s="77"/>
      <c r="D689" s="78"/>
    </row>
    <row r="690" spans="1:4" ht="15.75" customHeight="1" x14ac:dyDescent="0.25">
      <c r="A690" s="120"/>
      <c r="B690" s="145"/>
      <c r="C690" s="77"/>
      <c r="D690" s="78"/>
    </row>
    <row r="691" spans="1:4" ht="15.75" customHeight="1" x14ac:dyDescent="0.25">
      <c r="A691" s="120"/>
      <c r="B691" s="145"/>
      <c r="C691" s="77"/>
      <c r="D691" s="78"/>
    </row>
    <row r="692" spans="1:4" ht="15.75" customHeight="1" x14ac:dyDescent="0.25">
      <c r="A692" s="120"/>
      <c r="B692" s="145"/>
      <c r="C692" s="77"/>
      <c r="D692" s="78"/>
    </row>
    <row r="693" spans="1:4" ht="15.75" customHeight="1" x14ac:dyDescent="0.25">
      <c r="A693" s="120"/>
      <c r="B693" s="145"/>
      <c r="C693" s="77"/>
      <c r="D693" s="78"/>
    </row>
    <row r="694" spans="1:4" ht="15.75" customHeight="1" x14ac:dyDescent="0.25">
      <c r="A694" s="120"/>
      <c r="B694" s="145"/>
      <c r="C694" s="77"/>
      <c r="D694" s="78"/>
    </row>
    <row r="695" spans="1:4" ht="15.75" customHeight="1" x14ac:dyDescent="0.25">
      <c r="A695" s="120"/>
      <c r="B695" s="145"/>
      <c r="C695" s="77"/>
      <c r="D695" s="78"/>
    </row>
    <row r="696" spans="1:4" ht="15.75" customHeight="1" x14ac:dyDescent="0.25">
      <c r="A696" s="120"/>
      <c r="B696" s="145"/>
      <c r="C696" s="77"/>
      <c r="D696" s="78"/>
    </row>
    <row r="697" spans="1:4" ht="15.75" customHeight="1" x14ac:dyDescent="0.25">
      <c r="A697" s="120"/>
      <c r="B697" s="145"/>
      <c r="C697" s="77"/>
      <c r="D697" s="78"/>
    </row>
    <row r="698" spans="1:4" ht="15.75" customHeight="1" x14ac:dyDescent="0.25">
      <c r="A698" s="120"/>
      <c r="B698" s="145"/>
      <c r="C698" s="77"/>
      <c r="D698" s="78"/>
    </row>
    <row r="699" spans="1:4" ht="15.75" customHeight="1" x14ac:dyDescent="0.25">
      <c r="A699" s="120"/>
      <c r="B699" s="145"/>
      <c r="C699" s="77"/>
      <c r="D699" s="78"/>
    </row>
    <row r="700" spans="1:4" ht="15.75" customHeight="1" x14ac:dyDescent="0.25">
      <c r="A700" s="120"/>
      <c r="B700" s="145"/>
      <c r="C700" s="77"/>
      <c r="D700" s="78"/>
    </row>
    <row r="701" spans="1:4" ht="15.75" customHeight="1" x14ac:dyDescent="0.25">
      <c r="A701" s="120"/>
      <c r="B701" s="145"/>
      <c r="C701" s="77"/>
      <c r="D701" s="78"/>
    </row>
    <row r="702" spans="1:4" ht="15.75" customHeight="1" x14ac:dyDescent="0.25">
      <c r="A702" s="120"/>
      <c r="B702" s="145"/>
      <c r="C702" s="77"/>
      <c r="D702" s="78"/>
    </row>
    <row r="703" spans="1:4" ht="15.75" customHeight="1" x14ac:dyDescent="0.25">
      <c r="A703" s="120"/>
      <c r="B703" s="145"/>
      <c r="C703" s="77"/>
      <c r="D703" s="78"/>
    </row>
    <row r="704" spans="1:4" ht="15.75" customHeight="1" x14ac:dyDescent="0.25">
      <c r="A704" s="120"/>
      <c r="B704" s="145"/>
      <c r="C704" s="77"/>
      <c r="D704" s="78"/>
    </row>
    <row r="705" spans="1:4" ht="15.75" customHeight="1" x14ac:dyDescent="0.25">
      <c r="A705" s="120"/>
      <c r="B705" s="145"/>
      <c r="C705" s="77"/>
      <c r="D705" s="78"/>
    </row>
    <row r="706" spans="1:4" ht="15.75" customHeight="1" x14ac:dyDescent="0.25">
      <c r="A706" s="120"/>
      <c r="B706" s="145"/>
      <c r="C706" s="77"/>
      <c r="D706" s="78"/>
    </row>
    <row r="707" spans="1:4" ht="15.75" customHeight="1" x14ac:dyDescent="0.25">
      <c r="A707" s="120"/>
      <c r="B707" s="145"/>
      <c r="C707" s="77"/>
      <c r="D707" s="78"/>
    </row>
    <row r="708" spans="1:4" ht="15.75" customHeight="1" x14ac:dyDescent="0.25">
      <c r="A708" s="120"/>
      <c r="B708" s="145"/>
      <c r="C708" s="77"/>
      <c r="D708" s="78"/>
    </row>
    <row r="709" spans="1:4" ht="15.75" customHeight="1" x14ac:dyDescent="0.25">
      <c r="A709" s="120"/>
      <c r="B709" s="145"/>
      <c r="C709" s="77"/>
      <c r="D709" s="78"/>
    </row>
    <row r="710" spans="1:4" ht="15.75" customHeight="1" x14ac:dyDescent="0.25">
      <c r="A710" s="120"/>
      <c r="B710" s="145"/>
      <c r="C710" s="77"/>
      <c r="D710" s="78"/>
    </row>
    <row r="711" spans="1:4" ht="15.75" customHeight="1" x14ac:dyDescent="0.25">
      <c r="A711" s="120"/>
      <c r="B711" s="145"/>
      <c r="C711" s="77"/>
      <c r="D711" s="78"/>
    </row>
    <row r="712" spans="1:4" ht="15.75" customHeight="1" x14ac:dyDescent="0.25">
      <c r="A712" s="120"/>
      <c r="B712" s="145"/>
      <c r="C712" s="77"/>
      <c r="D712" s="78"/>
    </row>
    <row r="713" spans="1:4" ht="15.75" customHeight="1" x14ac:dyDescent="0.25">
      <c r="A713" s="120"/>
      <c r="B713" s="145"/>
      <c r="C713" s="77"/>
      <c r="D713" s="78"/>
    </row>
    <row r="714" spans="1:4" ht="15.75" customHeight="1" x14ac:dyDescent="0.25">
      <c r="A714" s="120"/>
      <c r="B714" s="145"/>
      <c r="C714" s="77"/>
      <c r="D714" s="78"/>
    </row>
    <row r="715" spans="1:4" ht="15.75" customHeight="1" x14ac:dyDescent="0.25">
      <c r="A715" s="120"/>
      <c r="B715" s="145"/>
      <c r="C715" s="77"/>
      <c r="D715" s="78"/>
    </row>
    <row r="716" spans="1:4" ht="15.75" customHeight="1" x14ac:dyDescent="0.25">
      <c r="A716" s="120"/>
      <c r="B716" s="145"/>
      <c r="C716" s="77"/>
      <c r="D716" s="78"/>
    </row>
    <row r="717" spans="1:4" ht="15.75" customHeight="1" x14ac:dyDescent="0.25">
      <c r="A717" s="120"/>
      <c r="B717" s="145"/>
      <c r="C717" s="77"/>
      <c r="D717" s="78"/>
    </row>
    <row r="718" spans="1:4" ht="15.75" customHeight="1" x14ac:dyDescent="0.25">
      <c r="A718" s="120"/>
      <c r="B718" s="145"/>
      <c r="C718" s="77"/>
      <c r="D718" s="78"/>
    </row>
    <row r="719" spans="1:4" ht="15.75" customHeight="1" x14ac:dyDescent="0.25">
      <c r="A719" s="120"/>
      <c r="B719" s="145"/>
      <c r="C719" s="77"/>
      <c r="D719" s="78"/>
    </row>
    <row r="720" spans="1:4" ht="15.75" customHeight="1" x14ac:dyDescent="0.25">
      <c r="A720" s="120"/>
      <c r="B720" s="145"/>
      <c r="C720" s="77"/>
      <c r="D720" s="78"/>
    </row>
    <row r="721" spans="1:4" ht="15.75" customHeight="1" x14ac:dyDescent="0.25">
      <c r="A721" s="120"/>
      <c r="B721" s="145"/>
      <c r="C721" s="77"/>
      <c r="D721" s="78"/>
    </row>
    <row r="722" spans="1:4" ht="15.75" customHeight="1" x14ac:dyDescent="0.25">
      <c r="A722" s="120"/>
      <c r="B722" s="145"/>
      <c r="C722" s="77"/>
      <c r="D722" s="78"/>
    </row>
    <row r="723" spans="1:4" ht="15.75" customHeight="1" x14ac:dyDescent="0.25">
      <c r="A723" s="120"/>
      <c r="B723" s="145"/>
      <c r="C723" s="77"/>
      <c r="D723" s="78"/>
    </row>
    <row r="724" spans="1:4" ht="15.75" customHeight="1" x14ac:dyDescent="0.25">
      <c r="A724" s="120"/>
      <c r="B724" s="145"/>
      <c r="C724" s="77"/>
      <c r="D724" s="78"/>
    </row>
    <row r="725" spans="1:4" ht="15.75" customHeight="1" x14ac:dyDescent="0.25">
      <c r="A725" s="120"/>
      <c r="B725" s="145"/>
      <c r="C725" s="77"/>
      <c r="D725" s="78"/>
    </row>
    <row r="726" spans="1:4" ht="15.75" customHeight="1" x14ac:dyDescent="0.25">
      <c r="A726" s="120"/>
      <c r="B726" s="145"/>
      <c r="C726" s="77"/>
      <c r="D726" s="78"/>
    </row>
    <row r="727" spans="1:4" ht="15.75" customHeight="1" x14ac:dyDescent="0.25">
      <c r="A727" s="120"/>
      <c r="B727" s="145"/>
      <c r="C727" s="77"/>
      <c r="D727" s="78"/>
    </row>
    <row r="728" spans="1:4" ht="15.75" customHeight="1" x14ac:dyDescent="0.25">
      <c r="A728" s="120"/>
      <c r="B728" s="145"/>
      <c r="C728" s="77"/>
      <c r="D728" s="78"/>
    </row>
    <row r="729" spans="1:4" ht="15.75" customHeight="1" x14ac:dyDescent="0.25">
      <c r="A729" s="120"/>
      <c r="B729" s="145"/>
      <c r="C729" s="77"/>
      <c r="D729" s="78"/>
    </row>
    <row r="730" spans="1:4" ht="15.75" customHeight="1" x14ac:dyDescent="0.25">
      <c r="A730" s="120"/>
      <c r="B730" s="145"/>
      <c r="C730" s="77"/>
      <c r="D730" s="78"/>
    </row>
    <row r="731" spans="1:4" ht="15.75" customHeight="1" x14ac:dyDescent="0.25">
      <c r="A731" s="120"/>
      <c r="B731" s="145"/>
      <c r="C731" s="77"/>
      <c r="D731" s="78"/>
    </row>
    <row r="732" spans="1:4" ht="15.75" customHeight="1" x14ac:dyDescent="0.25">
      <c r="A732" s="120"/>
      <c r="B732" s="145"/>
      <c r="C732" s="77"/>
      <c r="D732" s="78"/>
    </row>
    <row r="733" spans="1:4" ht="15.75" customHeight="1" x14ac:dyDescent="0.25">
      <c r="A733" s="120"/>
      <c r="B733" s="145"/>
      <c r="C733" s="77"/>
      <c r="D733" s="78"/>
    </row>
    <row r="734" spans="1:4" ht="15.75" customHeight="1" x14ac:dyDescent="0.25">
      <c r="A734" s="120"/>
      <c r="B734" s="145"/>
      <c r="C734" s="77"/>
      <c r="D734" s="78"/>
    </row>
    <row r="735" spans="1:4" ht="15.75" customHeight="1" x14ac:dyDescent="0.25">
      <c r="A735" s="120"/>
      <c r="B735" s="145"/>
      <c r="C735" s="77"/>
      <c r="D735" s="78"/>
    </row>
    <row r="736" spans="1:4" ht="15.75" customHeight="1" x14ac:dyDescent="0.25">
      <c r="A736" s="120"/>
      <c r="B736" s="145"/>
      <c r="C736" s="77"/>
      <c r="D736" s="78"/>
    </row>
    <row r="737" spans="1:4" ht="15.75" customHeight="1" x14ac:dyDescent="0.25">
      <c r="A737" s="120"/>
      <c r="B737" s="145"/>
      <c r="C737" s="77"/>
      <c r="D737" s="78"/>
    </row>
    <row r="738" spans="1:4" ht="15.75" customHeight="1" x14ac:dyDescent="0.25">
      <c r="A738" s="120"/>
      <c r="B738" s="145"/>
      <c r="C738" s="77"/>
      <c r="D738" s="78"/>
    </row>
    <row r="739" spans="1:4" ht="15.75" customHeight="1" x14ac:dyDescent="0.25">
      <c r="A739" s="120"/>
      <c r="B739" s="145"/>
      <c r="C739" s="77"/>
      <c r="D739" s="78"/>
    </row>
    <row r="740" spans="1:4" ht="15.75" customHeight="1" x14ac:dyDescent="0.25">
      <c r="A740" s="120"/>
      <c r="B740" s="145"/>
      <c r="C740" s="77"/>
      <c r="D740" s="78"/>
    </row>
    <row r="741" spans="1:4" ht="15.75" customHeight="1" x14ac:dyDescent="0.25">
      <c r="A741" s="120"/>
      <c r="B741" s="145"/>
      <c r="C741" s="77"/>
      <c r="D741" s="78"/>
    </row>
    <row r="742" spans="1:4" ht="15.75" customHeight="1" x14ac:dyDescent="0.25">
      <c r="A742" s="120"/>
      <c r="B742" s="145"/>
      <c r="C742" s="77"/>
      <c r="D742" s="78"/>
    </row>
    <row r="743" spans="1:4" ht="15.75" customHeight="1" x14ac:dyDescent="0.25">
      <c r="A743" s="120"/>
      <c r="B743" s="145"/>
      <c r="C743" s="77"/>
      <c r="D743" s="78"/>
    </row>
    <row r="744" spans="1:4" ht="15.75" customHeight="1" x14ac:dyDescent="0.25">
      <c r="A744" s="120"/>
      <c r="B744" s="145"/>
      <c r="C744" s="77"/>
      <c r="D744" s="78"/>
    </row>
    <row r="745" spans="1:4" ht="15.75" customHeight="1" x14ac:dyDescent="0.25">
      <c r="A745" s="120"/>
      <c r="B745" s="145"/>
      <c r="C745" s="77"/>
      <c r="D745" s="78"/>
    </row>
    <row r="746" spans="1:4" ht="15.75" customHeight="1" x14ac:dyDescent="0.25">
      <c r="A746" s="120"/>
      <c r="B746" s="145"/>
      <c r="C746" s="77"/>
      <c r="D746" s="78"/>
    </row>
    <row r="747" spans="1:4" ht="15.75" customHeight="1" x14ac:dyDescent="0.25">
      <c r="A747" s="120"/>
      <c r="B747" s="145"/>
      <c r="C747" s="77"/>
      <c r="D747" s="78"/>
    </row>
    <row r="748" spans="1:4" ht="15.75" customHeight="1" x14ac:dyDescent="0.25">
      <c r="A748" s="120"/>
      <c r="B748" s="145"/>
      <c r="C748" s="77"/>
      <c r="D748" s="78"/>
    </row>
    <row r="749" spans="1:4" ht="15.75" customHeight="1" x14ac:dyDescent="0.25">
      <c r="A749" s="120"/>
      <c r="B749" s="145"/>
      <c r="C749" s="77"/>
      <c r="D749" s="78"/>
    </row>
    <row r="750" spans="1:4" ht="15.75" customHeight="1" x14ac:dyDescent="0.25">
      <c r="A750" s="120"/>
      <c r="B750" s="145"/>
      <c r="C750" s="77"/>
      <c r="D750" s="78"/>
    </row>
    <row r="751" spans="1:4" ht="15.75" customHeight="1" x14ac:dyDescent="0.25">
      <c r="A751" s="120"/>
      <c r="B751" s="145"/>
      <c r="C751" s="77"/>
      <c r="D751" s="78"/>
    </row>
    <row r="752" spans="1:4" ht="15.75" customHeight="1" x14ac:dyDescent="0.25">
      <c r="A752" s="120"/>
      <c r="B752" s="145"/>
      <c r="C752" s="77"/>
      <c r="D752" s="78"/>
    </row>
    <row r="753" spans="1:4" ht="15.75" customHeight="1" x14ac:dyDescent="0.25">
      <c r="A753" s="120"/>
      <c r="B753" s="145"/>
      <c r="C753" s="77"/>
      <c r="D753" s="78"/>
    </row>
    <row r="754" spans="1:4" ht="15.75" customHeight="1" x14ac:dyDescent="0.25">
      <c r="A754" s="120"/>
      <c r="B754" s="145"/>
      <c r="C754" s="77"/>
      <c r="D754" s="78"/>
    </row>
    <row r="755" spans="1:4" ht="15.75" customHeight="1" x14ac:dyDescent="0.25">
      <c r="A755" s="120"/>
      <c r="B755" s="145"/>
      <c r="C755" s="77"/>
      <c r="D755" s="78"/>
    </row>
    <row r="756" spans="1:4" ht="15.75" customHeight="1" x14ac:dyDescent="0.25">
      <c r="A756" s="120"/>
      <c r="B756" s="145"/>
      <c r="C756" s="77"/>
      <c r="D756" s="78"/>
    </row>
    <row r="757" spans="1:4" ht="15.75" customHeight="1" x14ac:dyDescent="0.25">
      <c r="A757" s="120"/>
      <c r="B757" s="145"/>
      <c r="C757" s="77"/>
      <c r="D757" s="78"/>
    </row>
    <row r="758" spans="1:4" ht="15.75" customHeight="1" x14ac:dyDescent="0.25">
      <c r="A758" s="120"/>
      <c r="B758" s="145"/>
      <c r="C758" s="77"/>
      <c r="D758" s="78"/>
    </row>
    <row r="759" spans="1:4" ht="15.75" customHeight="1" x14ac:dyDescent="0.25">
      <c r="A759" s="120"/>
      <c r="B759" s="145"/>
      <c r="C759" s="77"/>
      <c r="D759" s="78"/>
    </row>
    <row r="760" spans="1:4" ht="15.75" customHeight="1" x14ac:dyDescent="0.25">
      <c r="A760" s="120"/>
      <c r="B760" s="145"/>
      <c r="C760" s="77"/>
      <c r="D760" s="78"/>
    </row>
    <row r="761" spans="1:4" ht="15.75" customHeight="1" x14ac:dyDescent="0.25">
      <c r="A761" s="120"/>
      <c r="B761" s="145"/>
      <c r="C761" s="77"/>
      <c r="D761" s="78"/>
    </row>
    <row r="762" spans="1:4" ht="15.75" customHeight="1" x14ac:dyDescent="0.25">
      <c r="A762" s="120"/>
      <c r="B762" s="145"/>
      <c r="C762" s="77"/>
      <c r="D762" s="78"/>
    </row>
    <row r="763" spans="1:4" ht="15.75" customHeight="1" x14ac:dyDescent="0.25">
      <c r="A763" s="120"/>
      <c r="B763" s="145"/>
      <c r="C763" s="77"/>
      <c r="D763" s="78"/>
    </row>
    <row r="764" spans="1:4" ht="15.75" customHeight="1" x14ac:dyDescent="0.25">
      <c r="A764" s="120"/>
      <c r="B764" s="145"/>
      <c r="C764" s="77"/>
      <c r="D764" s="78"/>
    </row>
    <row r="765" spans="1:4" ht="15.75" customHeight="1" x14ac:dyDescent="0.25">
      <c r="A765" s="120"/>
      <c r="B765" s="145"/>
      <c r="C765" s="77"/>
      <c r="D765" s="78"/>
    </row>
    <row r="766" spans="1:4" ht="15.75" customHeight="1" x14ac:dyDescent="0.25">
      <c r="A766" s="120"/>
      <c r="B766" s="145"/>
      <c r="C766" s="77"/>
      <c r="D766" s="78"/>
    </row>
    <row r="767" spans="1:4" ht="15.75" customHeight="1" x14ac:dyDescent="0.25">
      <c r="A767" s="120"/>
      <c r="B767" s="145"/>
      <c r="C767" s="77"/>
      <c r="D767" s="78"/>
    </row>
    <row r="768" spans="1:4" ht="15.75" customHeight="1" x14ac:dyDescent="0.25">
      <c r="A768" s="120"/>
      <c r="B768" s="145"/>
      <c r="C768" s="77"/>
      <c r="D768" s="78"/>
    </row>
    <row r="769" spans="1:4" ht="15.75" customHeight="1" x14ac:dyDescent="0.25">
      <c r="A769" s="120"/>
      <c r="B769" s="145"/>
      <c r="C769" s="77"/>
      <c r="D769" s="78"/>
    </row>
    <row r="770" spans="1:4" ht="15.75" customHeight="1" x14ac:dyDescent="0.25">
      <c r="A770" s="120"/>
      <c r="B770" s="145"/>
      <c r="C770" s="77"/>
      <c r="D770" s="78"/>
    </row>
    <row r="771" spans="1:4" ht="15.75" customHeight="1" x14ac:dyDescent="0.25">
      <c r="A771" s="120"/>
      <c r="B771" s="145"/>
      <c r="C771" s="77"/>
      <c r="D771" s="78"/>
    </row>
    <row r="772" spans="1:4" ht="15.75" customHeight="1" x14ac:dyDescent="0.25">
      <c r="A772" s="120"/>
      <c r="B772" s="145"/>
      <c r="C772" s="77"/>
      <c r="D772" s="78"/>
    </row>
    <row r="773" spans="1:4" ht="15.75" customHeight="1" x14ac:dyDescent="0.25">
      <c r="A773" s="120"/>
      <c r="B773" s="145"/>
      <c r="C773" s="77"/>
      <c r="D773" s="78"/>
    </row>
    <row r="774" spans="1:4" ht="15.75" customHeight="1" x14ac:dyDescent="0.25">
      <c r="A774" s="120"/>
      <c r="B774" s="145"/>
      <c r="C774" s="77"/>
      <c r="D774" s="78"/>
    </row>
    <row r="775" spans="1:4" ht="15.75" customHeight="1" x14ac:dyDescent="0.25">
      <c r="A775" s="120"/>
      <c r="B775" s="145"/>
      <c r="C775" s="77"/>
      <c r="D775" s="78"/>
    </row>
    <row r="776" spans="1:4" ht="15.75" customHeight="1" x14ac:dyDescent="0.25">
      <c r="A776" s="120"/>
      <c r="B776" s="145"/>
      <c r="C776" s="77"/>
      <c r="D776" s="78"/>
    </row>
    <row r="777" spans="1:4" ht="15.75" customHeight="1" x14ac:dyDescent="0.25">
      <c r="A777" s="120"/>
      <c r="B777" s="145"/>
      <c r="C777" s="77"/>
      <c r="D777" s="78"/>
    </row>
    <row r="778" spans="1:4" ht="15.75" customHeight="1" x14ac:dyDescent="0.25">
      <c r="A778" s="120"/>
      <c r="B778" s="145"/>
      <c r="C778" s="77"/>
      <c r="D778" s="78"/>
    </row>
    <row r="779" spans="1:4" ht="15.75" customHeight="1" x14ac:dyDescent="0.25">
      <c r="A779" s="120"/>
      <c r="B779" s="145"/>
      <c r="C779" s="77"/>
      <c r="D779" s="78"/>
    </row>
    <row r="780" spans="1:4" ht="15.75" customHeight="1" x14ac:dyDescent="0.25">
      <c r="A780" s="120"/>
      <c r="B780" s="145"/>
      <c r="C780" s="77"/>
      <c r="D780" s="78"/>
    </row>
    <row r="781" spans="1:4" ht="15.75" customHeight="1" x14ac:dyDescent="0.25">
      <c r="A781" s="120"/>
      <c r="B781" s="145"/>
      <c r="C781" s="77"/>
      <c r="D781" s="78"/>
    </row>
    <row r="782" spans="1:4" ht="15.75" customHeight="1" x14ac:dyDescent="0.25">
      <c r="A782" s="120"/>
      <c r="B782" s="145"/>
      <c r="C782" s="77"/>
      <c r="D782" s="78"/>
    </row>
    <row r="783" spans="1:4" ht="15.75" customHeight="1" x14ac:dyDescent="0.25">
      <c r="A783" s="120"/>
      <c r="B783" s="145"/>
      <c r="C783" s="77"/>
      <c r="D783" s="78"/>
    </row>
    <row r="784" spans="1:4" ht="15.75" customHeight="1" x14ac:dyDescent="0.25">
      <c r="A784" s="120"/>
      <c r="B784" s="145"/>
      <c r="C784" s="77"/>
      <c r="D784" s="78"/>
    </row>
    <row r="785" spans="1:4" ht="15.75" customHeight="1" x14ac:dyDescent="0.25">
      <c r="A785" s="120"/>
      <c r="B785" s="145"/>
      <c r="C785" s="77"/>
      <c r="D785" s="78"/>
    </row>
    <row r="786" spans="1:4" ht="15.75" customHeight="1" x14ac:dyDescent="0.25">
      <c r="A786" s="120"/>
      <c r="B786" s="145"/>
      <c r="C786" s="77"/>
      <c r="D786" s="78"/>
    </row>
    <row r="787" spans="1:4" ht="15.75" customHeight="1" x14ac:dyDescent="0.25">
      <c r="A787" s="120"/>
      <c r="B787" s="145"/>
      <c r="C787" s="77"/>
      <c r="D787" s="78"/>
    </row>
    <row r="788" spans="1:4" ht="15.75" customHeight="1" x14ac:dyDescent="0.25">
      <c r="A788" s="120"/>
      <c r="B788" s="145"/>
      <c r="C788" s="77"/>
      <c r="D788" s="78"/>
    </row>
    <row r="789" spans="1:4" ht="15.75" customHeight="1" x14ac:dyDescent="0.25">
      <c r="A789" s="120"/>
      <c r="B789" s="145"/>
      <c r="C789" s="77"/>
      <c r="D789" s="78"/>
    </row>
    <row r="790" spans="1:4" ht="15.75" customHeight="1" x14ac:dyDescent="0.25">
      <c r="A790" s="120"/>
      <c r="B790" s="145"/>
      <c r="C790" s="77"/>
      <c r="D790" s="78"/>
    </row>
    <row r="791" spans="1:4" ht="15.75" customHeight="1" x14ac:dyDescent="0.25">
      <c r="A791" s="120"/>
      <c r="B791" s="145"/>
      <c r="C791" s="77"/>
      <c r="D791" s="78"/>
    </row>
    <row r="792" spans="1:4" ht="15.75" customHeight="1" x14ac:dyDescent="0.25">
      <c r="A792" s="120"/>
      <c r="B792" s="145"/>
      <c r="C792" s="77"/>
      <c r="D792" s="78"/>
    </row>
    <row r="793" spans="1:4" ht="15.75" customHeight="1" x14ac:dyDescent="0.25">
      <c r="A793" s="120"/>
      <c r="B793" s="145"/>
      <c r="C793" s="77"/>
      <c r="D793" s="78"/>
    </row>
    <row r="794" spans="1:4" ht="15.75" customHeight="1" x14ac:dyDescent="0.25">
      <c r="A794" s="120"/>
      <c r="B794" s="145"/>
      <c r="C794" s="77"/>
      <c r="D794" s="78"/>
    </row>
    <row r="795" spans="1:4" ht="15.75" customHeight="1" x14ac:dyDescent="0.25">
      <c r="A795" s="120"/>
      <c r="B795" s="145"/>
      <c r="C795" s="77"/>
      <c r="D795" s="78"/>
    </row>
    <row r="796" spans="1:4" ht="15.75" customHeight="1" x14ac:dyDescent="0.25">
      <c r="A796" s="120"/>
      <c r="B796" s="145"/>
      <c r="C796" s="77"/>
      <c r="D796" s="78"/>
    </row>
    <row r="797" spans="1:4" ht="15.75" customHeight="1" x14ac:dyDescent="0.25">
      <c r="A797" s="120"/>
      <c r="B797" s="145"/>
      <c r="C797" s="77"/>
      <c r="D797" s="78"/>
    </row>
    <row r="798" spans="1:4" ht="15.75" customHeight="1" x14ac:dyDescent="0.25">
      <c r="A798" s="120"/>
      <c r="B798" s="145"/>
      <c r="C798" s="77"/>
      <c r="D798" s="78"/>
    </row>
    <row r="799" spans="1:4" ht="15.75" customHeight="1" x14ac:dyDescent="0.25">
      <c r="A799" s="120"/>
      <c r="B799" s="145"/>
      <c r="C799" s="77"/>
      <c r="D799" s="78"/>
    </row>
    <row r="800" spans="1:4" ht="15.75" customHeight="1" x14ac:dyDescent="0.25">
      <c r="A800" s="120"/>
      <c r="B800" s="145"/>
      <c r="C800" s="77"/>
      <c r="D800" s="78"/>
    </row>
    <row r="801" spans="1:4" ht="15.75" customHeight="1" x14ac:dyDescent="0.25">
      <c r="A801" s="120"/>
      <c r="B801" s="145"/>
      <c r="C801" s="77"/>
      <c r="D801" s="78"/>
    </row>
    <row r="802" spans="1:4" ht="15.75" customHeight="1" x14ac:dyDescent="0.25">
      <c r="A802" s="120"/>
      <c r="B802" s="145"/>
      <c r="C802" s="77"/>
      <c r="D802" s="78"/>
    </row>
    <row r="803" spans="1:4" ht="15.75" customHeight="1" x14ac:dyDescent="0.25">
      <c r="A803" s="120"/>
      <c r="B803" s="145"/>
      <c r="C803" s="77"/>
      <c r="D803" s="78"/>
    </row>
    <row r="804" spans="1:4" ht="15.75" customHeight="1" x14ac:dyDescent="0.25">
      <c r="A804" s="120"/>
      <c r="B804" s="145"/>
      <c r="C804" s="77"/>
      <c r="D804" s="78"/>
    </row>
    <row r="805" spans="1:4" ht="15.75" customHeight="1" x14ac:dyDescent="0.25">
      <c r="A805" s="120"/>
      <c r="B805" s="145"/>
      <c r="C805" s="77"/>
      <c r="D805" s="78"/>
    </row>
    <row r="806" spans="1:4" ht="15.75" customHeight="1" x14ac:dyDescent="0.25">
      <c r="A806" s="120"/>
      <c r="B806" s="145"/>
      <c r="C806" s="77"/>
      <c r="D806" s="78"/>
    </row>
    <row r="807" spans="1:4" ht="15.75" customHeight="1" x14ac:dyDescent="0.25">
      <c r="A807" s="120"/>
      <c r="B807" s="145"/>
      <c r="C807" s="77"/>
      <c r="D807" s="78"/>
    </row>
    <row r="808" spans="1:4" ht="15.75" customHeight="1" x14ac:dyDescent="0.25">
      <c r="A808" s="120"/>
      <c r="B808" s="145"/>
      <c r="C808" s="77"/>
      <c r="D808" s="78"/>
    </row>
    <row r="809" spans="1:4" ht="15.75" customHeight="1" x14ac:dyDescent="0.25">
      <c r="A809" s="120"/>
      <c r="B809" s="145"/>
      <c r="C809" s="77"/>
      <c r="D809" s="78"/>
    </row>
    <row r="810" spans="1:4" ht="15.75" customHeight="1" x14ac:dyDescent="0.25">
      <c r="A810" s="120"/>
      <c r="B810" s="145"/>
      <c r="C810" s="77"/>
      <c r="D810" s="78"/>
    </row>
    <row r="811" spans="1:4" ht="15.75" customHeight="1" x14ac:dyDescent="0.25">
      <c r="A811" s="120"/>
      <c r="B811" s="145"/>
      <c r="C811" s="77"/>
      <c r="D811" s="78"/>
    </row>
    <row r="812" spans="1:4" ht="15.75" customHeight="1" x14ac:dyDescent="0.25">
      <c r="A812" s="120"/>
      <c r="B812" s="145"/>
      <c r="C812" s="77"/>
      <c r="D812" s="78"/>
    </row>
    <row r="813" spans="1:4" ht="15.75" customHeight="1" x14ac:dyDescent="0.25">
      <c r="A813" s="120"/>
      <c r="B813" s="145"/>
      <c r="C813" s="77"/>
      <c r="D813" s="78"/>
    </row>
    <row r="814" spans="1:4" ht="15.75" customHeight="1" x14ac:dyDescent="0.25">
      <c r="A814" s="120"/>
      <c r="B814" s="145"/>
      <c r="C814" s="77"/>
      <c r="D814" s="78"/>
    </row>
    <row r="815" spans="1:4" ht="15.75" customHeight="1" x14ac:dyDescent="0.25">
      <c r="A815" s="120"/>
      <c r="B815" s="145"/>
      <c r="C815" s="77"/>
      <c r="D815" s="78"/>
    </row>
    <row r="816" spans="1:4" ht="15.75" customHeight="1" x14ac:dyDescent="0.25">
      <c r="A816" s="120"/>
      <c r="B816" s="145"/>
      <c r="C816" s="77"/>
      <c r="D816" s="78"/>
    </row>
    <row r="817" spans="1:4" ht="15.75" customHeight="1" x14ac:dyDescent="0.25">
      <c r="A817" s="120"/>
      <c r="B817" s="145"/>
      <c r="C817" s="77"/>
      <c r="D817" s="78"/>
    </row>
    <row r="818" spans="1:4" ht="15.75" customHeight="1" x14ac:dyDescent="0.25">
      <c r="A818" s="120"/>
      <c r="B818" s="145"/>
      <c r="C818" s="77"/>
      <c r="D818" s="78"/>
    </row>
    <row r="819" spans="1:4" ht="15.75" customHeight="1" x14ac:dyDescent="0.25">
      <c r="A819" s="120"/>
      <c r="B819" s="145"/>
      <c r="C819" s="77"/>
      <c r="D819" s="78"/>
    </row>
    <row r="820" spans="1:4" ht="15.75" customHeight="1" x14ac:dyDescent="0.25">
      <c r="A820" s="120"/>
      <c r="B820" s="145"/>
      <c r="C820" s="77"/>
      <c r="D820" s="78"/>
    </row>
    <row r="821" spans="1:4" ht="15.75" customHeight="1" x14ac:dyDescent="0.25">
      <c r="A821" s="120"/>
      <c r="B821" s="145"/>
      <c r="C821" s="77"/>
      <c r="D821" s="78"/>
    </row>
    <row r="822" spans="1:4" ht="15.75" customHeight="1" x14ac:dyDescent="0.25">
      <c r="A822" s="120"/>
      <c r="B822" s="145"/>
      <c r="C822" s="77"/>
      <c r="D822" s="78"/>
    </row>
    <row r="823" spans="1:4" ht="15.75" customHeight="1" x14ac:dyDescent="0.25">
      <c r="A823" s="120"/>
      <c r="B823" s="145"/>
      <c r="C823" s="77"/>
      <c r="D823" s="78"/>
    </row>
    <row r="824" spans="1:4" ht="15.75" customHeight="1" x14ac:dyDescent="0.25">
      <c r="A824" s="120"/>
      <c r="B824" s="145"/>
      <c r="C824" s="77"/>
      <c r="D824" s="78"/>
    </row>
    <row r="825" spans="1:4" ht="15.75" customHeight="1" x14ac:dyDescent="0.25">
      <c r="A825" s="120"/>
      <c r="B825" s="145"/>
      <c r="C825" s="77"/>
      <c r="D825" s="78"/>
    </row>
    <row r="826" spans="1:4" ht="15.75" customHeight="1" x14ac:dyDescent="0.25">
      <c r="A826" s="120"/>
      <c r="B826" s="145"/>
      <c r="C826" s="77"/>
      <c r="D826" s="78"/>
    </row>
    <row r="827" spans="1:4" ht="15.75" customHeight="1" x14ac:dyDescent="0.25">
      <c r="A827" s="120"/>
      <c r="B827" s="145"/>
      <c r="C827" s="77"/>
      <c r="D827" s="78"/>
    </row>
    <row r="828" spans="1:4" ht="15.75" customHeight="1" x14ac:dyDescent="0.25">
      <c r="A828" s="120"/>
      <c r="B828" s="145"/>
      <c r="C828" s="77"/>
      <c r="D828" s="78"/>
    </row>
    <row r="829" spans="1:4" ht="15.75" customHeight="1" x14ac:dyDescent="0.25">
      <c r="A829" s="120"/>
      <c r="B829" s="145"/>
      <c r="C829" s="77"/>
      <c r="D829" s="78"/>
    </row>
    <row r="830" spans="1:4" ht="15.75" customHeight="1" x14ac:dyDescent="0.25">
      <c r="A830" s="120"/>
      <c r="B830" s="145"/>
      <c r="C830" s="77"/>
      <c r="D830" s="78"/>
    </row>
    <row r="831" spans="1:4" ht="15.75" customHeight="1" x14ac:dyDescent="0.25">
      <c r="A831" s="120"/>
      <c r="B831" s="145"/>
      <c r="C831" s="77"/>
      <c r="D831" s="78"/>
    </row>
    <row r="832" spans="1:4" ht="15.75" customHeight="1" x14ac:dyDescent="0.25">
      <c r="A832" s="120"/>
      <c r="B832" s="145"/>
      <c r="C832" s="77"/>
      <c r="D832" s="78"/>
    </row>
    <row r="833" spans="1:4" ht="15.75" customHeight="1" x14ac:dyDescent="0.25">
      <c r="A833" s="120"/>
      <c r="B833" s="145"/>
      <c r="C833" s="77"/>
      <c r="D833" s="78"/>
    </row>
    <row r="834" spans="1:4" ht="15.75" customHeight="1" x14ac:dyDescent="0.25">
      <c r="A834" s="120"/>
      <c r="B834" s="145"/>
      <c r="C834" s="77"/>
      <c r="D834" s="78"/>
    </row>
    <row r="835" spans="1:4" ht="15.75" customHeight="1" x14ac:dyDescent="0.25">
      <c r="A835" s="120"/>
      <c r="B835" s="145"/>
      <c r="C835" s="77"/>
      <c r="D835" s="78"/>
    </row>
    <row r="836" spans="1:4" ht="15.75" customHeight="1" x14ac:dyDescent="0.25">
      <c r="A836" s="120"/>
      <c r="B836" s="145"/>
      <c r="C836" s="77"/>
      <c r="D836" s="78"/>
    </row>
    <row r="837" spans="1:4" ht="15.75" customHeight="1" x14ac:dyDescent="0.25">
      <c r="A837" s="120"/>
      <c r="B837" s="145"/>
      <c r="C837" s="77"/>
      <c r="D837" s="78"/>
    </row>
    <row r="838" spans="1:4" ht="15.75" customHeight="1" x14ac:dyDescent="0.25">
      <c r="A838" s="120"/>
      <c r="B838" s="145"/>
      <c r="C838" s="77"/>
      <c r="D838" s="78"/>
    </row>
    <row r="839" spans="1:4" ht="15.75" customHeight="1" x14ac:dyDescent="0.25">
      <c r="A839" s="120"/>
      <c r="B839" s="145"/>
      <c r="C839" s="77"/>
      <c r="D839" s="78"/>
    </row>
    <row r="840" spans="1:4" ht="15.75" customHeight="1" x14ac:dyDescent="0.25">
      <c r="A840" s="120"/>
      <c r="B840" s="145"/>
      <c r="C840" s="77"/>
      <c r="D840" s="78"/>
    </row>
    <row r="841" spans="1:4" ht="15.75" customHeight="1" x14ac:dyDescent="0.25">
      <c r="A841" s="120"/>
      <c r="B841" s="145"/>
      <c r="C841" s="77"/>
      <c r="D841" s="78"/>
    </row>
    <row r="842" spans="1:4" ht="15.75" customHeight="1" x14ac:dyDescent="0.25">
      <c r="A842" s="120"/>
      <c r="B842" s="145"/>
      <c r="C842" s="77"/>
      <c r="D842" s="78"/>
    </row>
    <row r="843" spans="1:4" ht="15.75" customHeight="1" x14ac:dyDescent="0.25">
      <c r="A843" s="120"/>
      <c r="B843" s="145"/>
      <c r="C843" s="77"/>
      <c r="D843" s="78"/>
    </row>
    <row r="844" spans="1:4" ht="15.75" customHeight="1" x14ac:dyDescent="0.25">
      <c r="A844" s="120"/>
      <c r="B844" s="145"/>
      <c r="C844" s="77"/>
      <c r="D844" s="78"/>
    </row>
    <row r="845" spans="1:4" ht="15.75" customHeight="1" x14ac:dyDescent="0.25">
      <c r="A845" s="120"/>
      <c r="B845" s="145"/>
      <c r="C845" s="77"/>
      <c r="D845" s="78"/>
    </row>
    <row r="846" spans="1:4" ht="15.75" customHeight="1" x14ac:dyDescent="0.25">
      <c r="A846" s="120"/>
      <c r="B846" s="145"/>
      <c r="C846" s="77"/>
      <c r="D846" s="78"/>
    </row>
    <row r="847" spans="1:4" ht="15.75" customHeight="1" x14ac:dyDescent="0.25">
      <c r="A847" s="120"/>
      <c r="B847" s="145"/>
      <c r="C847" s="77"/>
      <c r="D847" s="78"/>
    </row>
    <row r="848" spans="1:4" ht="15.75" customHeight="1" x14ac:dyDescent="0.25">
      <c r="A848" s="120"/>
      <c r="B848" s="145"/>
      <c r="C848" s="77"/>
      <c r="D848" s="78"/>
    </row>
    <row r="849" spans="1:4" ht="15.75" customHeight="1" x14ac:dyDescent="0.25">
      <c r="A849" s="120"/>
      <c r="B849" s="145"/>
      <c r="C849" s="77"/>
      <c r="D849" s="78"/>
    </row>
    <row r="850" spans="1:4" ht="15.75" customHeight="1" x14ac:dyDescent="0.25">
      <c r="A850" s="120"/>
      <c r="B850" s="145"/>
      <c r="C850" s="77"/>
      <c r="D850" s="78"/>
    </row>
    <row r="851" spans="1:4" ht="15.75" customHeight="1" x14ac:dyDescent="0.25">
      <c r="A851" s="120"/>
      <c r="B851" s="145"/>
      <c r="C851" s="77"/>
      <c r="D851" s="78"/>
    </row>
    <row r="852" spans="1:4" ht="15.75" customHeight="1" x14ac:dyDescent="0.25">
      <c r="A852" s="120"/>
      <c r="B852" s="145"/>
      <c r="C852" s="77"/>
      <c r="D852" s="78"/>
    </row>
    <row r="853" spans="1:4" ht="15.75" customHeight="1" x14ac:dyDescent="0.25">
      <c r="A853" s="120"/>
      <c r="B853" s="145"/>
      <c r="C853" s="77"/>
      <c r="D853" s="78"/>
    </row>
    <row r="854" spans="1:4" ht="15.75" customHeight="1" x14ac:dyDescent="0.25">
      <c r="A854" s="120"/>
      <c r="B854" s="145"/>
      <c r="C854" s="77"/>
      <c r="D854" s="78"/>
    </row>
    <row r="855" spans="1:4" ht="15.75" customHeight="1" x14ac:dyDescent="0.25">
      <c r="A855" s="120"/>
      <c r="B855" s="145"/>
      <c r="C855" s="77"/>
      <c r="D855" s="78"/>
    </row>
    <row r="856" spans="1:4" ht="15.75" customHeight="1" x14ac:dyDescent="0.25">
      <c r="A856" s="120"/>
      <c r="B856" s="145"/>
      <c r="C856" s="77"/>
      <c r="D856" s="78"/>
    </row>
    <row r="857" spans="1:4" ht="15.75" customHeight="1" x14ac:dyDescent="0.25">
      <c r="A857" s="120"/>
      <c r="B857" s="145"/>
      <c r="C857" s="77"/>
      <c r="D857" s="78"/>
    </row>
    <row r="858" spans="1:4" ht="15.75" customHeight="1" x14ac:dyDescent="0.25">
      <c r="A858" s="120"/>
      <c r="B858" s="145"/>
      <c r="C858" s="77"/>
      <c r="D858" s="78"/>
    </row>
    <row r="859" spans="1:4" ht="15.75" customHeight="1" x14ac:dyDescent="0.25">
      <c r="A859" s="120"/>
      <c r="B859" s="145"/>
      <c r="C859" s="77"/>
      <c r="D859" s="78"/>
    </row>
    <row r="860" spans="1:4" ht="15.75" customHeight="1" x14ac:dyDescent="0.25">
      <c r="A860" s="120"/>
      <c r="B860" s="145"/>
      <c r="C860" s="77"/>
      <c r="D860" s="78"/>
    </row>
    <row r="861" spans="1:4" ht="15.75" customHeight="1" x14ac:dyDescent="0.25">
      <c r="A861" s="120"/>
      <c r="B861" s="145"/>
      <c r="C861" s="77"/>
      <c r="D861" s="78"/>
    </row>
    <row r="862" spans="1:4" ht="15.75" customHeight="1" x14ac:dyDescent="0.25">
      <c r="A862" s="120"/>
      <c r="B862" s="145"/>
      <c r="C862" s="77"/>
      <c r="D862" s="78"/>
    </row>
    <row r="863" spans="1:4" ht="15.75" customHeight="1" x14ac:dyDescent="0.25">
      <c r="A863" s="120"/>
      <c r="B863" s="145"/>
      <c r="C863" s="77"/>
      <c r="D863" s="78"/>
    </row>
    <row r="864" spans="1:4" ht="15.75" customHeight="1" x14ac:dyDescent="0.25">
      <c r="A864" s="120"/>
      <c r="B864" s="145"/>
      <c r="C864" s="77"/>
      <c r="D864" s="78"/>
    </row>
    <row r="865" spans="1:4" ht="15.75" customHeight="1" x14ac:dyDescent="0.25">
      <c r="A865" s="120"/>
      <c r="B865" s="145"/>
      <c r="C865" s="77"/>
      <c r="D865" s="78"/>
    </row>
    <row r="866" spans="1:4" ht="15.75" customHeight="1" x14ac:dyDescent="0.25">
      <c r="A866" s="120"/>
      <c r="B866" s="145"/>
      <c r="C866" s="77"/>
      <c r="D866" s="78"/>
    </row>
    <row r="867" spans="1:4" ht="15.75" customHeight="1" x14ac:dyDescent="0.25">
      <c r="A867" s="120"/>
      <c r="B867" s="145"/>
      <c r="C867" s="77"/>
      <c r="D867" s="78"/>
    </row>
    <row r="868" spans="1:4" ht="15.75" customHeight="1" x14ac:dyDescent="0.25">
      <c r="A868" s="120"/>
      <c r="B868" s="145"/>
      <c r="C868" s="77"/>
      <c r="D868" s="78"/>
    </row>
    <row r="869" spans="1:4" ht="15.75" customHeight="1" x14ac:dyDescent="0.25">
      <c r="A869" s="120"/>
      <c r="B869" s="145"/>
      <c r="C869" s="77"/>
      <c r="D869" s="78"/>
    </row>
    <row r="870" spans="1:4" ht="15.75" customHeight="1" x14ac:dyDescent="0.25">
      <c r="A870" s="120"/>
      <c r="B870" s="145"/>
      <c r="C870" s="77"/>
      <c r="D870" s="78"/>
    </row>
    <row r="871" spans="1:4" ht="15.75" customHeight="1" x14ac:dyDescent="0.25">
      <c r="A871" s="120"/>
      <c r="B871" s="145"/>
      <c r="C871" s="77"/>
      <c r="D871" s="78"/>
    </row>
    <row r="872" spans="1:4" ht="15.75" customHeight="1" x14ac:dyDescent="0.25">
      <c r="A872" s="120"/>
      <c r="B872" s="145"/>
      <c r="C872" s="77"/>
      <c r="D872" s="78"/>
    </row>
    <row r="873" spans="1:4" ht="15.75" customHeight="1" x14ac:dyDescent="0.25">
      <c r="A873" s="120"/>
      <c r="B873" s="145"/>
      <c r="C873" s="77"/>
      <c r="D873" s="78"/>
    </row>
    <row r="874" spans="1:4" ht="15.75" customHeight="1" x14ac:dyDescent="0.25">
      <c r="A874" s="120"/>
      <c r="B874" s="145"/>
      <c r="C874" s="77"/>
      <c r="D874" s="78"/>
    </row>
    <row r="875" spans="1:4" ht="15.75" customHeight="1" x14ac:dyDescent="0.25">
      <c r="A875" s="120"/>
      <c r="B875" s="145"/>
      <c r="C875" s="77"/>
      <c r="D875" s="78"/>
    </row>
    <row r="876" spans="1:4" ht="15.75" customHeight="1" x14ac:dyDescent="0.25">
      <c r="A876" s="120"/>
      <c r="B876" s="145"/>
      <c r="C876" s="77"/>
      <c r="D876" s="78"/>
    </row>
    <row r="877" spans="1:4" ht="15.75" customHeight="1" x14ac:dyDescent="0.25">
      <c r="A877" s="120"/>
      <c r="B877" s="145"/>
      <c r="C877" s="77"/>
      <c r="D877" s="78"/>
    </row>
    <row r="878" spans="1:4" ht="15.75" customHeight="1" x14ac:dyDescent="0.25">
      <c r="A878" s="120"/>
      <c r="B878" s="145"/>
      <c r="C878" s="77"/>
      <c r="D878" s="78"/>
    </row>
    <row r="879" spans="1:4" ht="15.75" customHeight="1" x14ac:dyDescent="0.25">
      <c r="A879" s="120"/>
      <c r="B879" s="145"/>
      <c r="C879" s="77"/>
      <c r="D879" s="78"/>
    </row>
    <row r="880" spans="1:4" ht="15.75" customHeight="1" x14ac:dyDescent="0.25">
      <c r="A880" s="120"/>
      <c r="B880" s="145"/>
      <c r="C880" s="77"/>
      <c r="D880" s="78"/>
    </row>
    <row r="881" spans="1:4" ht="15.75" customHeight="1" x14ac:dyDescent="0.25">
      <c r="A881" s="120"/>
      <c r="B881" s="145"/>
      <c r="C881" s="77"/>
      <c r="D881" s="78"/>
    </row>
    <row r="882" spans="1:4" ht="15.75" customHeight="1" x14ac:dyDescent="0.25">
      <c r="A882" s="120"/>
      <c r="B882" s="145"/>
      <c r="C882" s="77"/>
      <c r="D882" s="78"/>
    </row>
    <row r="883" spans="1:4" ht="15.75" customHeight="1" x14ac:dyDescent="0.25">
      <c r="A883" s="120"/>
      <c r="B883" s="145"/>
      <c r="C883" s="77"/>
      <c r="D883" s="78"/>
    </row>
    <row r="884" spans="1:4" ht="15.75" customHeight="1" x14ac:dyDescent="0.25">
      <c r="A884" s="120"/>
      <c r="B884" s="145"/>
      <c r="C884" s="77"/>
      <c r="D884" s="78"/>
    </row>
    <row r="885" spans="1:4" ht="15.75" customHeight="1" x14ac:dyDescent="0.25">
      <c r="A885" s="120"/>
      <c r="B885" s="145"/>
      <c r="C885" s="77"/>
      <c r="D885" s="78"/>
    </row>
    <row r="886" spans="1:4" ht="15.75" customHeight="1" x14ac:dyDescent="0.25">
      <c r="A886" s="120"/>
      <c r="B886" s="145"/>
      <c r="C886" s="77"/>
      <c r="D886" s="78"/>
    </row>
    <row r="887" spans="1:4" ht="15.75" customHeight="1" x14ac:dyDescent="0.25">
      <c r="A887" s="120"/>
      <c r="B887" s="145"/>
      <c r="C887" s="77"/>
      <c r="D887" s="78"/>
    </row>
    <row r="888" spans="1:4" ht="15.75" customHeight="1" x14ac:dyDescent="0.25">
      <c r="A888" s="120"/>
      <c r="B888" s="145"/>
      <c r="C888" s="77"/>
      <c r="D888" s="78"/>
    </row>
    <row r="889" spans="1:4" ht="15.75" customHeight="1" x14ac:dyDescent="0.25">
      <c r="A889" s="120"/>
      <c r="B889" s="145"/>
      <c r="C889" s="77"/>
      <c r="D889" s="78"/>
    </row>
    <row r="890" spans="1:4" ht="15.75" customHeight="1" x14ac:dyDescent="0.25">
      <c r="A890" s="120"/>
      <c r="B890" s="145"/>
      <c r="C890" s="77"/>
      <c r="D890" s="78"/>
    </row>
    <row r="891" spans="1:4" ht="15.75" customHeight="1" x14ac:dyDescent="0.25">
      <c r="A891" s="120"/>
      <c r="B891" s="145"/>
      <c r="C891" s="77"/>
      <c r="D891" s="78"/>
    </row>
    <row r="892" spans="1:4" ht="15.75" customHeight="1" x14ac:dyDescent="0.25">
      <c r="A892" s="120"/>
      <c r="B892" s="145"/>
      <c r="C892" s="77"/>
      <c r="D892" s="78"/>
    </row>
    <row r="893" spans="1:4" ht="15.75" customHeight="1" x14ac:dyDescent="0.25">
      <c r="A893" s="120"/>
      <c r="B893" s="145"/>
      <c r="C893" s="77"/>
      <c r="D893" s="78"/>
    </row>
    <row r="894" spans="1:4" ht="15.75" customHeight="1" x14ac:dyDescent="0.25">
      <c r="A894" s="120"/>
      <c r="B894" s="145"/>
      <c r="C894" s="77"/>
      <c r="D894" s="78"/>
    </row>
    <row r="895" spans="1:4" ht="15.75" customHeight="1" x14ac:dyDescent="0.25">
      <c r="A895" s="120"/>
      <c r="B895" s="145"/>
      <c r="C895" s="77"/>
      <c r="D895" s="78"/>
    </row>
    <row r="896" spans="1:4" ht="15.75" customHeight="1" x14ac:dyDescent="0.25">
      <c r="A896" s="120"/>
      <c r="B896" s="145"/>
      <c r="C896" s="77"/>
      <c r="D896" s="78"/>
    </row>
    <row r="897" spans="1:4" ht="15.75" customHeight="1" x14ac:dyDescent="0.25">
      <c r="A897" s="120"/>
      <c r="B897" s="145"/>
      <c r="C897" s="77"/>
      <c r="D897" s="78"/>
    </row>
    <row r="898" spans="1:4" ht="15.75" customHeight="1" x14ac:dyDescent="0.25">
      <c r="A898" s="120"/>
      <c r="B898" s="145"/>
      <c r="C898" s="77"/>
      <c r="D898" s="78"/>
    </row>
    <row r="899" spans="1:4" ht="15.75" customHeight="1" x14ac:dyDescent="0.25">
      <c r="A899" s="120"/>
      <c r="B899" s="145"/>
      <c r="C899" s="77"/>
      <c r="D899" s="78"/>
    </row>
    <row r="900" spans="1:4" ht="15.75" customHeight="1" x14ac:dyDescent="0.25">
      <c r="A900" s="120"/>
      <c r="B900" s="145"/>
      <c r="C900" s="77"/>
      <c r="D900" s="78"/>
    </row>
    <row r="901" spans="1:4" ht="15.75" customHeight="1" x14ac:dyDescent="0.25">
      <c r="A901" s="120"/>
      <c r="B901" s="145"/>
      <c r="C901" s="77"/>
      <c r="D901" s="78"/>
    </row>
    <row r="902" spans="1:4" ht="15.75" customHeight="1" x14ac:dyDescent="0.25">
      <c r="A902" s="120"/>
      <c r="B902" s="145"/>
      <c r="C902" s="77"/>
      <c r="D902" s="78"/>
    </row>
    <row r="903" spans="1:4" ht="15.75" customHeight="1" x14ac:dyDescent="0.25">
      <c r="A903" s="120"/>
      <c r="B903" s="145"/>
      <c r="C903" s="77"/>
      <c r="D903" s="78"/>
    </row>
    <row r="904" spans="1:4" ht="15.75" customHeight="1" x14ac:dyDescent="0.25">
      <c r="A904" s="120"/>
      <c r="B904" s="145"/>
      <c r="C904" s="77"/>
      <c r="D904" s="78"/>
    </row>
    <row r="905" spans="1:4" ht="15.75" customHeight="1" x14ac:dyDescent="0.25">
      <c r="A905" s="120"/>
      <c r="B905" s="145"/>
      <c r="C905" s="77"/>
      <c r="D905" s="78"/>
    </row>
    <row r="906" spans="1:4" ht="15.75" customHeight="1" x14ac:dyDescent="0.25">
      <c r="A906" s="120"/>
      <c r="B906" s="145"/>
      <c r="C906" s="77"/>
      <c r="D906" s="78"/>
    </row>
    <row r="907" spans="1:4" ht="15.75" customHeight="1" x14ac:dyDescent="0.25">
      <c r="A907" s="120"/>
      <c r="B907" s="145"/>
      <c r="C907" s="77"/>
      <c r="D907" s="78"/>
    </row>
    <row r="908" spans="1:4" ht="15.75" customHeight="1" x14ac:dyDescent="0.25">
      <c r="A908" s="120"/>
      <c r="B908" s="145"/>
      <c r="C908" s="77"/>
      <c r="D908" s="78"/>
    </row>
    <row r="909" spans="1:4" ht="15.75" customHeight="1" x14ac:dyDescent="0.25">
      <c r="A909" s="120"/>
      <c r="B909" s="145"/>
      <c r="C909" s="77"/>
      <c r="D909" s="78"/>
    </row>
    <row r="910" spans="1:4" ht="15.75" customHeight="1" x14ac:dyDescent="0.25">
      <c r="A910" s="120"/>
      <c r="B910" s="145"/>
      <c r="C910" s="77"/>
      <c r="D910" s="78"/>
    </row>
    <row r="911" spans="1:4" ht="15.75" customHeight="1" x14ac:dyDescent="0.25">
      <c r="A911" s="120"/>
      <c r="B911" s="145"/>
      <c r="C911" s="77"/>
      <c r="D911" s="78"/>
    </row>
    <row r="912" spans="1:4" ht="15.75" customHeight="1" x14ac:dyDescent="0.25">
      <c r="A912" s="120"/>
      <c r="B912" s="145"/>
      <c r="C912" s="77"/>
      <c r="D912" s="78"/>
    </row>
    <row r="913" spans="1:4" ht="15.75" customHeight="1" x14ac:dyDescent="0.25">
      <c r="A913" s="120"/>
      <c r="B913" s="145"/>
      <c r="C913" s="77"/>
      <c r="D913" s="78"/>
    </row>
    <row r="914" spans="1:4" ht="15.75" customHeight="1" x14ac:dyDescent="0.25">
      <c r="A914" s="120"/>
      <c r="B914" s="145"/>
      <c r="C914" s="77"/>
      <c r="D914" s="78"/>
    </row>
    <row r="915" spans="1:4" ht="15.75" customHeight="1" x14ac:dyDescent="0.25">
      <c r="A915" s="120"/>
      <c r="B915" s="145"/>
      <c r="C915" s="77"/>
      <c r="D915" s="78"/>
    </row>
    <row r="916" spans="1:4" ht="15.75" customHeight="1" x14ac:dyDescent="0.25">
      <c r="A916" s="120"/>
      <c r="B916" s="145"/>
      <c r="C916" s="77"/>
      <c r="D916" s="78"/>
    </row>
    <row r="917" spans="1:4" ht="15.75" customHeight="1" x14ac:dyDescent="0.25">
      <c r="A917" s="120"/>
      <c r="B917" s="145"/>
      <c r="C917" s="77"/>
      <c r="D917" s="78"/>
    </row>
    <row r="918" spans="1:4" ht="15.75" customHeight="1" x14ac:dyDescent="0.25">
      <c r="A918" s="120"/>
      <c r="B918" s="145"/>
      <c r="C918" s="77"/>
      <c r="D918" s="78"/>
    </row>
    <row r="919" spans="1:4" ht="15.75" customHeight="1" x14ac:dyDescent="0.25">
      <c r="A919" s="120"/>
      <c r="B919" s="145"/>
      <c r="C919" s="77"/>
      <c r="D919" s="78"/>
    </row>
    <row r="920" spans="1:4" ht="15.75" customHeight="1" x14ac:dyDescent="0.25">
      <c r="A920" s="120"/>
      <c r="B920" s="145"/>
      <c r="C920" s="77"/>
      <c r="D920" s="78"/>
    </row>
    <row r="921" spans="1:4" ht="15.75" customHeight="1" x14ac:dyDescent="0.25">
      <c r="A921" s="120"/>
      <c r="B921" s="145"/>
      <c r="C921" s="77"/>
      <c r="D921" s="78"/>
    </row>
    <row r="922" spans="1:4" ht="15.75" customHeight="1" x14ac:dyDescent="0.25">
      <c r="A922" s="120"/>
      <c r="B922" s="145"/>
      <c r="C922" s="77"/>
      <c r="D922" s="78"/>
    </row>
    <row r="923" spans="1:4" ht="15.75" customHeight="1" x14ac:dyDescent="0.25">
      <c r="A923" s="120"/>
      <c r="B923" s="145"/>
      <c r="C923" s="77"/>
      <c r="D923" s="78"/>
    </row>
    <row r="924" spans="1:4" ht="15.75" customHeight="1" x14ac:dyDescent="0.25">
      <c r="A924" s="120"/>
      <c r="B924" s="145"/>
      <c r="C924" s="77"/>
      <c r="D924" s="78"/>
    </row>
    <row r="925" spans="1:4" ht="15.75" customHeight="1" x14ac:dyDescent="0.25">
      <c r="A925" s="120"/>
      <c r="B925" s="145"/>
      <c r="C925" s="77"/>
      <c r="D925" s="78"/>
    </row>
    <row r="926" spans="1:4" ht="15.75" customHeight="1" x14ac:dyDescent="0.25">
      <c r="A926" s="120"/>
      <c r="B926" s="145"/>
      <c r="C926" s="77"/>
      <c r="D926" s="78"/>
    </row>
    <row r="927" spans="1:4" ht="15.75" customHeight="1" x14ac:dyDescent="0.25">
      <c r="A927" s="120"/>
      <c r="B927" s="145"/>
      <c r="C927" s="77"/>
      <c r="D927" s="78"/>
    </row>
    <row r="928" spans="1:4" ht="15.75" customHeight="1" x14ac:dyDescent="0.25">
      <c r="A928" s="120"/>
      <c r="B928" s="145"/>
      <c r="C928" s="77"/>
      <c r="D928" s="78"/>
    </row>
    <row r="929" spans="1:4" ht="15.75" customHeight="1" x14ac:dyDescent="0.25">
      <c r="A929" s="120"/>
      <c r="B929" s="145"/>
      <c r="C929" s="77"/>
      <c r="D929" s="78"/>
    </row>
    <row r="930" spans="1:4" ht="15.75" customHeight="1" x14ac:dyDescent="0.25">
      <c r="A930" s="120"/>
      <c r="B930" s="145"/>
      <c r="C930" s="77"/>
      <c r="D930" s="78"/>
    </row>
    <row r="931" spans="1:4" ht="15.75" customHeight="1" x14ac:dyDescent="0.25">
      <c r="A931" s="120"/>
      <c r="B931" s="145"/>
      <c r="C931" s="77"/>
      <c r="D931" s="78"/>
    </row>
    <row r="932" spans="1:4" ht="15.75" customHeight="1" x14ac:dyDescent="0.25">
      <c r="A932" s="120"/>
      <c r="B932" s="145"/>
      <c r="C932" s="77"/>
      <c r="D932" s="78"/>
    </row>
    <row r="933" spans="1:4" ht="15.75" customHeight="1" x14ac:dyDescent="0.25">
      <c r="A933" s="120"/>
      <c r="B933" s="145"/>
      <c r="C933" s="77"/>
      <c r="D933" s="78"/>
    </row>
    <row r="934" spans="1:4" ht="15.75" customHeight="1" x14ac:dyDescent="0.25">
      <c r="A934" s="120"/>
      <c r="B934" s="145"/>
      <c r="C934" s="77"/>
      <c r="D934" s="78"/>
    </row>
    <row r="935" spans="1:4" ht="15.75" customHeight="1" x14ac:dyDescent="0.25">
      <c r="A935" s="120"/>
      <c r="B935" s="145"/>
      <c r="C935" s="77"/>
      <c r="D935" s="78"/>
    </row>
    <row r="936" spans="1:4" ht="15.75" customHeight="1" x14ac:dyDescent="0.25">
      <c r="A936" s="120"/>
      <c r="B936" s="145"/>
      <c r="C936" s="77"/>
      <c r="D936" s="78"/>
    </row>
    <row r="937" spans="1:4" ht="15.75" customHeight="1" x14ac:dyDescent="0.25">
      <c r="A937" s="120"/>
      <c r="B937" s="145"/>
      <c r="C937" s="77"/>
      <c r="D937" s="78"/>
    </row>
    <row r="938" spans="1:4" ht="15.75" customHeight="1" x14ac:dyDescent="0.25">
      <c r="A938" s="120"/>
      <c r="B938" s="145"/>
      <c r="C938" s="77"/>
      <c r="D938" s="78"/>
    </row>
    <row r="939" spans="1:4" ht="15.75" customHeight="1" x14ac:dyDescent="0.25">
      <c r="A939" s="120"/>
      <c r="B939" s="145"/>
      <c r="C939" s="77"/>
      <c r="D939" s="78"/>
    </row>
    <row r="940" spans="1:4" ht="15.75" customHeight="1" x14ac:dyDescent="0.25">
      <c r="A940" s="120"/>
      <c r="B940" s="145"/>
      <c r="C940" s="77"/>
      <c r="D940" s="78"/>
    </row>
    <row r="941" spans="1:4" ht="15.75" customHeight="1" x14ac:dyDescent="0.25">
      <c r="A941" s="120"/>
      <c r="B941" s="145"/>
      <c r="C941" s="77"/>
      <c r="D941" s="78"/>
    </row>
    <row r="942" spans="1:4" ht="15.75" customHeight="1" x14ac:dyDescent="0.25">
      <c r="A942" s="120"/>
      <c r="B942" s="145"/>
      <c r="C942" s="77"/>
      <c r="D942" s="78"/>
    </row>
    <row r="943" spans="1:4" ht="15.75" customHeight="1" x14ac:dyDescent="0.25">
      <c r="A943" s="120"/>
      <c r="B943" s="145"/>
      <c r="C943" s="77"/>
      <c r="D943" s="78"/>
    </row>
    <row r="944" spans="1:4" ht="15.75" customHeight="1" x14ac:dyDescent="0.25">
      <c r="A944" s="120"/>
      <c r="B944" s="145"/>
      <c r="C944" s="77"/>
      <c r="D944" s="78"/>
    </row>
    <row r="945" spans="1:4" ht="15.75" customHeight="1" x14ac:dyDescent="0.25">
      <c r="A945" s="120"/>
      <c r="B945" s="145"/>
      <c r="C945" s="77"/>
      <c r="D945" s="78"/>
    </row>
    <row r="946" spans="1:4" ht="15.75" customHeight="1" x14ac:dyDescent="0.25">
      <c r="A946" s="120"/>
      <c r="B946" s="145"/>
      <c r="C946" s="77"/>
      <c r="D946" s="78"/>
    </row>
    <row r="947" spans="1:4" ht="15.75" customHeight="1" x14ac:dyDescent="0.25">
      <c r="A947" s="120"/>
      <c r="B947" s="145"/>
      <c r="C947" s="77"/>
      <c r="D947" s="78"/>
    </row>
    <row r="948" spans="1:4" ht="15.75" customHeight="1" x14ac:dyDescent="0.25">
      <c r="A948" s="120"/>
      <c r="B948" s="145"/>
      <c r="C948" s="77"/>
      <c r="D948" s="78"/>
    </row>
    <row r="949" spans="1:4" ht="15.75" customHeight="1" x14ac:dyDescent="0.25">
      <c r="A949" s="120"/>
      <c r="B949" s="145"/>
      <c r="C949" s="77"/>
      <c r="D949" s="78"/>
    </row>
    <row r="950" spans="1:4" ht="15.75" customHeight="1" x14ac:dyDescent="0.25">
      <c r="A950" s="120"/>
      <c r="B950" s="145"/>
      <c r="C950" s="77"/>
      <c r="D950" s="78"/>
    </row>
    <row r="951" spans="1:4" ht="15.75" customHeight="1" x14ac:dyDescent="0.25">
      <c r="A951" s="120"/>
      <c r="B951" s="145"/>
      <c r="C951" s="77"/>
      <c r="D951" s="78"/>
    </row>
    <row r="952" spans="1:4" ht="15.75" customHeight="1" x14ac:dyDescent="0.25">
      <c r="A952" s="120"/>
      <c r="B952" s="145"/>
      <c r="C952" s="77"/>
      <c r="D952" s="78"/>
    </row>
    <row r="953" spans="1:4" ht="15.75" customHeight="1" x14ac:dyDescent="0.25">
      <c r="A953" s="120"/>
      <c r="B953" s="145"/>
      <c r="C953" s="77"/>
      <c r="D953" s="78"/>
    </row>
    <row r="954" spans="1:4" ht="15.75" customHeight="1" x14ac:dyDescent="0.25">
      <c r="A954" s="120"/>
      <c r="B954" s="145"/>
      <c r="C954" s="77"/>
      <c r="D954" s="78"/>
    </row>
    <row r="955" spans="1:4" ht="15.75" customHeight="1" x14ac:dyDescent="0.25">
      <c r="A955" s="120"/>
      <c r="B955" s="145"/>
      <c r="C955" s="77"/>
      <c r="D955" s="78"/>
    </row>
    <row r="956" spans="1:4" ht="15.75" customHeight="1" x14ac:dyDescent="0.25">
      <c r="A956" s="120"/>
      <c r="B956" s="145"/>
      <c r="C956" s="77"/>
      <c r="D956" s="78"/>
    </row>
    <row r="957" spans="1:4" ht="15.75" customHeight="1" x14ac:dyDescent="0.25">
      <c r="A957" s="120"/>
      <c r="B957" s="145"/>
      <c r="C957" s="77"/>
      <c r="D957" s="78"/>
    </row>
    <row r="958" spans="1:4" ht="15.75" customHeight="1" x14ac:dyDescent="0.25">
      <c r="A958" s="120"/>
      <c r="B958" s="145"/>
      <c r="C958" s="77"/>
      <c r="D958" s="78"/>
    </row>
    <row r="959" spans="1:4" ht="15.75" customHeight="1" x14ac:dyDescent="0.25">
      <c r="A959" s="120"/>
      <c r="B959" s="145"/>
      <c r="C959" s="77"/>
      <c r="D959" s="78"/>
    </row>
    <row r="960" spans="1:4" ht="15.75" customHeight="1" x14ac:dyDescent="0.25">
      <c r="A960" s="120"/>
      <c r="B960" s="145"/>
      <c r="C960" s="77"/>
      <c r="D960" s="78"/>
    </row>
    <row r="961" spans="1:4" ht="15.75" customHeight="1" x14ac:dyDescent="0.25">
      <c r="A961" s="120"/>
      <c r="B961" s="145"/>
      <c r="C961" s="77"/>
      <c r="D961" s="78"/>
    </row>
    <row r="962" spans="1:4" ht="15.75" customHeight="1" x14ac:dyDescent="0.25">
      <c r="A962" s="120"/>
      <c r="B962" s="145"/>
      <c r="C962" s="77"/>
      <c r="D962" s="78"/>
    </row>
    <row r="963" spans="1:4" ht="15.75" customHeight="1" x14ac:dyDescent="0.25">
      <c r="A963" s="120"/>
      <c r="B963" s="145"/>
      <c r="C963" s="77"/>
      <c r="D963" s="78"/>
    </row>
    <row r="964" spans="1:4" ht="15.75" customHeight="1" x14ac:dyDescent="0.25">
      <c r="A964" s="120"/>
      <c r="B964" s="145"/>
      <c r="C964" s="77"/>
      <c r="D964" s="78"/>
    </row>
    <row r="965" spans="1:4" ht="15.75" customHeight="1" x14ac:dyDescent="0.25">
      <c r="A965" s="120"/>
      <c r="B965" s="145"/>
      <c r="C965" s="77"/>
      <c r="D965" s="78"/>
    </row>
    <row r="966" spans="1:4" ht="15.75" customHeight="1" x14ac:dyDescent="0.25">
      <c r="A966" s="120"/>
      <c r="B966" s="145"/>
      <c r="C966" s="77"/>
      <c r="D966" s="78"/>
    </row>
    <row r="967" spans="1:4" ht="15.75" customHeight="1" x14ac:dyDescent="0.25">
      <c r="A967" s="120"/>
      <c r="B967" s="145"/>
      <c r="C967" s="77"/>
      <c r="D967" s="78"/>
    </row>
    <row r="968" spans="1:4" ht="15.75" customHeight="1" x14ac:dyDescent="0.25">
      <c r="A968" s="120"/>
      <c r="B968" s="145"/>
      <c r="C968" s="77"/>
      <c r="D968" s="78"/>
    </row>
    <row r="969" spans="1:4" ht="15.75" customHeight="1" x14ac:dyDescent="0.25">
      <c r="A969" s="120"/>
      <c r="B969" s="145"/>
      <c r="C969" s="77"/>
      <c r="D969" s="78"/>
    </row>
    <row r="970" spans="1:4" ht="15.75" customHeight="1" x14ac:dyDescent="0.25">
      <c r="A970" s="120"/>
      <c r="B970" s="145"/>
      <c r="C970" s="77"/>
      <c r="D970" s="78"/>
    </row>
    <row r="971" spans="1:4" ht="15.75" customHeight="1" x14ac:dyDescent="0.25">
      <c r="A971" s="120"/>
      <c r="B971" s="145"/>
      <c r="C971" s="77"/>
      <c r="D971" s="78"/>
    </row>
    <row r="972" spans="1:4" ht="15.75" customHeight="1" x14ac:dyDescent="0.25">
      <c r="A972" s="120"/>
      <c r="B972" s="145"/>
      <c r="C972" s="77"/>
      <c r="D972" s="78"/>
    </row>
    <row r="973" spans="1:4" ht="15.75" customHeight="1" x14ac:dyDescent="0.25">
      <c r="A973" s="120"/>
      <c r="B973" s="145"/>
      <c r="C973" s="77"/>
      <c r="D973" s="78"/>
    </row>
    <row r="974" spans="1:4" ht="15.75" customHeight="1" x14ac:dyDescent="0.25">
      <c r="A974" s="120"/>
      <c r="B974" s="145"/>
      <c r="C974" s="77"/>
      <c r="D974" s="78"/>
    </row>
    <row r="975" spans="1:4" ht="15.75" customHeight="1" x14ac:dyDescent="0.25">
      <c r="A975" s="120"/>
      <c r="B975" s="145"/>
      <c r="C975" s="77"/>
      <c r="D975" s="78"/>
    </row>
    <row r="976" spans="1:4" ht="15.75" customHeight="1" x14ac:dyDescent="0.25">
      <c r="A976" s="120"/>
      <c r="B976" s="145"/>
      <c r="C976" s="77"/>
      <c r="D976" s="78"/>
    </row>
    <row r="977" spans="1:4" ht="15.75" customHeight="1" x14ac:dyDescent="0.25">
      <c r="A977" s="120"/>
      <c r="B977" s="145"/>
      <c r="C977" s="77"/>
      <c r="D977" s="78"/>
    </row>
    <row r="978" spans="1:4" ht="15.75" customHeight="1" x14ac:dyDescent="0.25">
      <c r="A978" s="120"/>
      <c r="B978" s="145"/>
      <c r="C978" s="77"/>
      <c r="D978" s="78"/>
    </row>
    <row r="979" spans="1:4" ht="15.75" customHeight="1" x14ac:dyDescent="0.25">
      <c r="A979" s="120"/>
      <c r="B979" s="145"/>
      <c r="C979" s="77"/>
      <c r="D979" s="78"/>
    </row>
    <row r="980" spans="1:4" ht="15.75" customHeight="1" x14ac:dyDescent="0.25">
      <c r="A980" s="120"/>
      <c r="B980" s="145"/>
      <c r="C980" s="77"/>
      <c r="D980" s="78"/>
    </row>
    <row r="981" spans="1:4" ht="15.75" customHeight="1" x14ac:dyDescent="0.25">
      <c r="A981" s="120"/>
      <c r="B981" s="145"/>
      <c r="C981" s="77"/>
      <c r="D981" s="78"/>
    </row>
    <row r="982" spans="1:4" ht="15.75" customHeight="1" x14ac:dyDescent="0.25">
      <c r="A982" s="120"/>
      <c r="B982" s="145"/>
      <c r="C982" s="77"/>
      <c r="D982" s="78"/>
    </row>
    <row r="983" spans="1:4" ht="15.75" customHeight="1" x14ac:dyDescent="0.25">
      <c r="A983" s="120"/>
      <c r="B983" s="145"/>
      <c r="C983" s="77"/>
      <c r="D983" s="78"/>
    </row>
    <row r="984" spans="1:4" ht="15.75" customHeight="1" x14ac:dyDescent="0.25">
      <c r="A984" s="120"/>
      <c r="B984" s="145"/>
      <c r="C984" s="77"/>
      <c r="D984" s="78"/>
    </row>
    <row r="985" spans="1:4" ht="15.75" customHeight="1" x14ac:dyDescent="0.25">
      <c r="A985" s="120"/>
      <c r="B985" s="145"/>
      <c r="C985" s="77"/>
      <c r="D985" s="78"/>
    </row>
    <row r="986" spans="1:4" ht="15.75" customHeight="1" x14ac:dyDescent="0.25">
      <c r="A986" s="120"/>
      <c r="B986" s="145"/>
      <c r="C986" s="77"/>
      <c r="D986" s="78"/>
    </row>
    <row r="987" spans="1:4" ht="15.75" customHeight="1" x14ac:dyDescent="0.25">
      <c r="A987" s="120"/>
      <c r="B987" s="145"/>
      <c r="C987" s="77"/>
      <c r="D987" s="78"/>
    </row>
    <row r="988" spans="1:4" ht="15.75" customHeight="1" x14ac:dyDescent="0.25">
      <c r="A988" s="120"/>
      <c r="B988" s="145"/>
      <c r="C988" s="77"/>
      <c r="D988" s="78"/>
    </row>
    <row r="989" spans="1:4" ht="15.75" customHeight="1" x14ac:dyDescent="0.25">
      <c r="A989" s="120"/>
      <c r="B989" s="145"/>
      <c r="C989" s="77"/>
      <c r="D989" s="78"/>
    </row>
    <row r="990" spans="1:4" ht="15.75" customHeight="1" x14ac:dyDescent="0.25">
      <c r="A990" s="120"/>
      <c r="B990" s="145"/>
      <c r="C990" s="77"/>
      <c r="D990" s="78"/>
    </row>
    <row r="991" spans="1:4" ht="15.75" customHeight="1" x14ac:dyDescent="0.25">
      <c r="A991" s="120"/>
      <c r="B991" s="145"/>
      <c r="C991" s="77"/>
      <c r="D991" s="78"/>
    </row>
    <row r="992" spans="1:4" ht="15.75" customHeight="1" x14ac:dyDescent="0.25">
      <c r="A992" s="120"/>
      <c r="B992" s="145"/>
      <c r="C992" s="77"/>
      <c r="D992" s="78"/>
    </row>
    <row r="993" spans="1:4" ht="15.75" customHeight="1" x14ac:dyDescent="0.25">
      <c r="A993" s="120"/>
      <c r="B993" s="145"/>
      <c r="C993" s="77"/>
      <c r="D993" s="78"/>
    </row>
    <row r="994" spans="1:4" ht="15.75" customHeight="1" x14ac:dyDescent="0.25">
      <c r="A994" s="120"/>
      <c r="B994" s="145"/>
      <c r="C994" s="77"/>
      <c r="D994" s="78"/>
    </row>
    <row r="995" spans="1:4" ht="15.75" customHeight="1" x14ac:dyDescent="0.25">
      <c r="A995" s="120"/>
      <c r="B995" s="145"/>
      <c r="C995" s="77"/>
      <c r="D995" s="78"/>
    </row>
    <row r="996" spans="1:4" ht="15.75" customHeight="1" x14ac:dyDescent="0.25">
      <c r="A996" s="120"/>
      <c r="B996" s="145"/>
      <c r="C996" s="77"/>
      <c r="D996" s="78"/>
    </row>
    <row r="997" spans="1:4" ht="15.75" customHeight="1" x14ac:dyDescent="0.25">
      <c r="A997" s="120"/>
      <c r="B997" s="145"/>
      <c r="C997" s="77"/>
      <c r="D997" s="78"/>
    </row>
    <row r="998" spans="1:4" ht="15.75" customHeight="1" x14ac:dyDescent="0.25">
      <c r="A998" s="120"/>
      <c r="B998" s="145"/>
      <c r="C998" s="77"/>
      <c r="D998" s="78"/>
    </row>
    <row r="999" spans="1:4" ht="15.75" customHeight="1" x14ac:dyDescent="0.25">
      <c r="A999" s="120"/>
      <c r="B999" s="145"/>
      <c r="C999" s="77"/>
      <c r="D999" s="78"/>
    </row>
    <row r="1000" spans="1:4" ht="15.75" customHeight="1" x14ac:dyDescent="0.25">
      <c r="A1000" s="120"/>
      <c r="B1000" s="145"/>
      <c r="C1000" s="77"/>
      <c r="D1000" s="78"/>
    </row>
    <row r="1001" spans="1:4" ht="15.75" customHeight="1" x14ac:dyDescent="0.25">
      <c r="A1001" s="120"/>
      <c r="B1001" s="145"/>
      <c r="C1001" s="77"/>
      <c r="D1001" s="78"/>
    </row>
    <row r="1002" spans="1:4" ht="15" customHeight="1" x14ac:dyDescent="0.25">
      <c r="B1002" s="145"/>
    </row>
  </sheetData>
  <mergeCells count="2">
    <mergeCell ref="A1:AC1"/>
    <mergeCell ref="A100:AC100"/>
  </mergeCells>
  <conditionalFormatting sqref="A3:A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scale="52" fitToHeight="0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C1002"/>
  <sheetViews>
    <sheetView topLeftCell="A78" workbookViewId="0">
      <selection activeCell="I103" sqref="I103"/>
    </sheetView>
  </sheetViews>
  <sheetFormatPr baseColWidth="10" defaultColWidth="14.42578125" defaultRowHeight="15" customHeight="1" x14ac:dyDescent="0.25"/>
  <cols>
    <col min="1" max="1" width="6.7109375" customWidth="1"/>
    <col min="2" max="2" width="8.5703125" style="134" customWidth="1"/>
    <col min="3" max="29" width="6.7109375" customWidth="1"/>
  </cols>
  <sheetData>
    <row r="1" spans="1:29" s="134" customFormat="1" ht="30" customHeight="1" thickBot="1" x14ac:dyDescent="0.3">
      <c r="A1" s="208" t="s">
        <v>57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</row>
    <row r="2" spans="1:29" ht="29.25" customHeight="1" x14ac:dyDescent="0.25">
      <c r="A2" s="54" t="s">
        <v>48</v>
      </c>
      <c r="B2" s="153" t="s">
        <v>50</v>
      </c>
      <c r="C2" s="55" t="s">
        <v>0</v>
      </c>
      <c r="D2" s="80" t="s">
        <v>6</v>
      </c>
      <c r="E2" s="56" t="s">
        <v>23</v>
      </c>
      <c r="F2" s="57" t="s">
        <v>24</v>
      </c>
      <c r="G2" s="57" t="s">
        <v>25</v>
      </c>
      <c r="H2" s="57" t="s">
        <v>26</v>
      </c>
      <c r="I2" s="57" t="s">
        <v>27</v>
      </c>
      <c r="J2" s="57" t="s">
        <v>28</v>
      </c>
      <c r="K2" s="57" t="s">
        <v>29</v>
      </c>
      <c r="L2" s="57" t="s">
        <v>30</v>
      </c>
      <c r="M2" s="57" t="s">
        <v>31</v>
      </c>
      <c r="N2" s="57" t="s">
        <v>32</v>
      </c>
      <c r="O2" s="57" t="s">
        <v>33</v>
      </c>
      <c r="P2" s="57" t="s">
        <v>34</v>
      </c>
      <c r="Q2" s="57" t="s">
        <v>35</v>
      </c>
      <c r="R2" s="57" t="s">
        <v>36</v>
      </c>
      <c r="S2" s="57" t="s">
        <v>37</v>
      </c>
      <c r="T2" s="57" t="s">
        <v>38</v>
      </c>
      <c r="U2" s="57" t="s">
        <v>39</v>
      </c>
      <c r="V2" s="57" t="s">
        <v>40</v>
      </c>
      <c r="W2" s="57" t="s">
        <v>41</v>
      </c>
      <c r="X2" s="57" t="s">
        <v>42</v>
      </c>
      <c r="Y2" s="57" t="s">
        <v>43</v>
      </c>
      <c r="Z2" s="57" t="s">
        <v>44</v>
      </c>
      <c r="AA2" s="57" t="s">
        <v>45</v>
      </c>
      <c r="AB2" s="57" t="s">
        <v>46</v>
      </c>
      <c r="AC2" s="58" t="s">
        <v>47</v>
      </c>
    </row>
    <row r="3" spans="1:29" x14ac:dyDescent="0.25">
      <c r="A3" s="103">
        <f t="shared" ref="A3:A98" si="0">AVERAGE(E3:AD3)</f>
        <v>0.34928104332243232</v>
      </c>
      <c r="B3" s="144">
        <v>1</v>
      </c>
      <c r="C3" s="60">
        <v>1</v>
      </c>
      <c r="D3" s="81">
        <v>0</v>
      </c>
      <c r="E3" s="82">
        <v>0</v>
      </c>
      <c r="F3" s="83">
        <v>0.30596493638851668</v>
      </c>
      <c r="G3" s="83">
        <v>0</v>
      </c>
      <c r="H3" s="83">
        <v>0.29015620394930741</v>
      </c>
      <c r="I3" s="83">
        <v>0.29663608562691129</v>
      </c>
      <c r="J3" s="83">
        <v>0.34852771362586599</v>
      </c>
      <c r="K3" s="83">
        <v>0.33545711366231901</v>
      </c>
      <c r="L3" s="83">
        <v>0.39237642800588168</v>
      </c>
      <c r="M3" s="83">
        <v>0.38752963489805597</v>
      </c>
      <c r="N3" s="83">
        <v>0.4016926099440834</v>
      </c>
      <c r="O3" s="83">
        <v>0.46589519239815602</v>
      </c>
      <c r="P3" s="83">
        <v>0.43507725670913527</v>
      </c>
      <c r="Q3" s="83">
        <v>0.38116519317335412</v>
      </c>
      <c r="R3" s="83">
        <v>0.44327573253193092</v>
      </c>
      <c r="S3" s="83">
        <v>0.27748817453422148</v>
      </c>
      <c r="T3" s="83">
        <v>0.3783193888686795</v>
      </c>
      <c r="U3" s="83">
        <v>0.25788452207666179</v>
      </c>
      <c r="V3" s="83">
        <v>0.39059876888640183</v>
      </c>
      <c r="W3" s="83">
        <v>0.32502609603340288</v>
      </c>
      <c r="X3" s="83">
        <v>0.42051664182811721</v>
      </c>
      <c r="Y3" s="83">
        <v>0.4249354481741055</v>
      </c>
      <c r="Z3" s="83">
        <v>0.47682545521427261</v>
      </c>
      <c r="AA3" s="83">
        <v>0.5093715231221293</v>
      </c>
      <c r="AB3" s="83">
        <v>0.3855623590074122</v>
      </c>
      <c r="AC3" s="84">
        <v>0.4017436044018865</v>
      </c>
    </row>
    <row r="4" spans="1:29" x14ac:dyDescent="0.25">
      <c r="A4" s="104">
        <f t="shared" si="0"/>
        <v>0.34920642123140899</v>
      </c>
      <c r="B4" s="142">
        <v>2</v>
      </c>
      <c r="C4" s="64">
        <v>1</v>
      </c>
      <c r="D4" s="85">
        <v>1</v>
      </c>
      <c r="E4" s="86">
        <v>0</v>
      </c>
      <c r="F4" s="87">
        <v>0.30596085266551543</v>
      </c>
      <c r="G4" s="87">
        <v>0</v>
      </c>
      <c r="H4" s="87">
        <v>0.31689029202841362</v>
      </c>
      <c r="I4" s="87">
        <v>0.31981588762796598</v>
      </c>
      <c r="J4" s="87">
        <v>0.31763593380614658</v>
      </c>
      <c r="K4" s="87">
        <v>0.29688783726050799</v>
      </c>
      <c r="L4" s="87">
        <v>0.3444946589975349</v>
      </c>
      <c r="M4" s="87">
        <v>0.3259655470777944</v>
      </c>
      <c r="N4" s="87">
        <v>0.43491706494236709</v>
      </c>
      <c r="O4" s="87">
        <v>0.45749722698396689</v>
      </c>
      <c r="P4" s="87">
        <v>0.40158777711204308</v>
      </c>
      <c r="Q4" s="87">
        <v>0.41122366166701729</v>
      </c>
      <c r="R4" s="87">
        <v>0.45593277310924368</v>
      </c>
      <c r="S4" s="87">
        <v>0.28936043923430782</v>
      </c>
      <c r="T4" s="87">
        <v>0.40176276165993391</v>
      </c>
      <c r="U4" s="87">
        <v>0.30316292023075392</v>
      </c>
      <c r="V4" s="87">
        <v>0.38932914332559088</v>
      </c>
      <c r="W4" s="87">
        <v>0.35454745650737718</v>
      </c>
      <c r="X4" s="87">
        <v>0.43606936416184972</v>
      </c>
      <c r="Y4" s="87">
        <v>0.41670181358076758</v>
      </c>
      <c r="Z4" s="87">
        <v>0.46433807126011861</v>
      </c>
      <c r="AA4" s="87">
        <v>0.48050995138952579</v>
      </c>
      <c r="AB4" s="87">
        <v>0.3934939431060297</v>
      </c>
      <c r="AC4" s="88">
        <v>0.41207515305045389</v>
      </c>
    </row>
    <row r="5" spans="1:29" x14ac:dyDescent="0.25">
      <c r="A5" s="103">
        <f t="shared" si="0"/>
        <v>0.3493156509507277</v>
      </c>
      <c r="B5" s="144">
        <v>3</v>
      </c>
      <c r="C5" s="67">
        <v>1</v>
      </c>
      <c r="D5" s="89">
        <v>2</v>
      </c>
      <c r="E5" s="90">
        <v>0</v>
      </c>
      <c r="F5" s="91">
        <v>0.31164788545671479</v>
      </c>
      <c r="G5" s="91">
        <v>0</v>
      </c>
      <c r="H5" s="91">
        <v>0.32368896925858948</v>
      </c>
      <c r="I5" s="91">
        <v>0.31676022453889341</v>
      </c>
      <c r="J5" s="91">
        <v>0.3241650903903997</v>
      </c>
      <c r="K5" s="91">
        <v>0.31068545195504188</v>
      </c>
      <c r="L5" s="91">
        <v>0.36825455898771858</v>
      </c>
      <c r="M5" s="91">
        <v>0.32763479241029497</v>
      </c>
      <c r="N5" s="91">
        <v>0.42902251510159251</v>
      </c>
      <c r="O5" s="91">
        <v>0.44997949979499802</v>
      </c>
      <c r="P5" s="91">
        <v>0.40128434886499398</v>
      </c>
      <c r="Q5" s="91">
        <v>0.41848338439783173</v>
      </c>
      <c r="R5" s="91">
        <v>0.45639943741209571</v>
      </c>
      <c r="S5" s="91">
        <v>0.30764958530805692</v>
      </c>
      <c r="T5" s="91">
        <v>0.32088763649172242</v>
      </c>
      <c r="U5" s="91">
        <v>0.27980642322921251</v>
      </c>
      <c r="V5" s="91">
        <v>0.36146341463414627</v>
      </c>
      <c r="W5" s="91">
        <v>0.38598213409247079</v>
      </c>
      <c r="X5" s="91">
        <v>0.44031043140835419</v>
      </c>
      <c r="Y5" s="91">
        <v>0.41140079540433061</v>
      </c>
      <c r="Z5" s="91">
        <v>0.47736068720304592</v>
      </c>
      <c r="AA5" s="91">
        <v>0.4793516255761438</v>
      </c>
      <c r="AB5" s="91">
        <v>0.40280999403538997</v>
      </c>
      <c r="AC5" s="92">
        <v>0.42786238781615449</v>
      </c>
    </row>
    <row r="6" spans="1:29" x14ac:dyDescent="0.25">
      <c r="A6" s="104">
        <f t="shared" si="0"/>
        <v>0.3792691087769719</v>
      </c>
      <c r="B6" s="142">
        <v>4</v>
      </c>
      <c r="C6" s="64">
        <v>1</v>
      </c>
      <c r="D6" s="85">
        <v>3</v>
      </c>
      <c r="E6" s="86">
        <v>0</v>
      </c>
      <c r="F6" s="87">
        <v>0.33264950668000459</v>
      </c>
      <c r="G6" s="87">
        <v>0</v>
      </c>
      <c r="H6" s="87">
        <v>0.33108687660825881</v>
      </c>
      <c r="I6" s="87">
        <v>0.34098544232922728</v>
      </c>
      <c r="J6" s="87">
        <v>0.35303937935775309</v>
      </c>
      <c r="K6" s="87">
        <v>0.33180637221386572</v>
      </c>
      <c r="L6" s="87">
        <v>0.37323420074349439</v>
      </c>
      <c r="M6" s="87">
        <v>0.34414797959408377</v>
      </c>
      <c r="N6" s="87">
        <v>0.48616031886625333</v>
      </c>
      <c r="O6" s="87">
        <v>0.43885971492873221</v>
      </c>
      <c r="P6" s="87">
        <v>0.42562763024234512</v>
      </c>
      <c r="Q6" s="87">
        <v>0.43830424819319591</v>
      </c>
      <c r="R6" s="87">
        <v>0.46408243375858688</v>
      </c>
      <c r="S6" s="87">
        <v>0.31104210298259549</v>
      </c>
      <c r="T6" s="87">
        <v>0.43646944713870028</v>
      </c>
      <c r="U6" s="87">
        <v>0.38601588223900829</v>
      </c>
      <c r="V6" s="87">
        <v>0.42308910138686601</v>
      </c>
      <c r="W6" s="87">
        <v>0.40413627735038471</v>
      </c>
      <c r="X6" s="87">
        <v>0.44257194710915221</v>
      </c>
      <c r="Y6" s="87">
        <v>0.48808473080317738</v>
      </c>
      <c r="Z6" s="87">
        <v>0.50535456749209851</v>
      </c>
      <c r="AA6" s="87">
        <v>0.52834284124112985</v>
      </c>
      <c r="AB6" s="87">
        <v>0.45022997995046588</v>
      </c>
      <c r="AC6" s="88">
        <v>0.44640673821491639</v>
      </c>
    </row>
    <row r="7" spans="1:29" x14ac:dyDescent="0.25">
      <c r="A7" s="103">
        <f t="shared" si="0"/>
        <v>0.18820251784138101</v>
      </c>
      <c r="B7" s="144">
        <v>5</v>
      </c>
      <c r="C7" s="67">
        <v>1</v>
      </c>
      <c r="D7" s="89">
        <v>4</v>
      </c>
      <c r="E7" s="90">
        <v>0</v>
      </c>
      <c r="F7" s="91">
        <v>0.11577341893377791</v>
      </c>
      <c r="G7" s="91">
        <v>0</v>
      </c>
      <c r="H7" s="91">
        <v>0.123725356900068</v>
      </c>
      <c r="I7" s="91">
        <v>0.14693431653693839</v>
      </c>
      <c r="J7" s="91">
        <v>0.16043160360616171</v>
      </c>
      <c r="K7" s="91">
        <v>0.10697187312986239</v>
      </c>
      <c r="L7" s="91">
        <v>0.43490441661173368</v>
      </c>
      <c r="M7" s="91">
        <v>0.30411222830995238</v>
      </c>
      <c r="N7" s="91">
        <v>0.15941058271935701</v>
      </c>
      <c r="O7" s="91">
        <v>0.37354755415291918</v>
      </c>
      <c r="P7" s="91">
        <v>0.32575590377400132</v>
      </c>
      <c r="Q7" s="91">
        <v>0.15846217641134999</v>
      </c>
      <c r="R7" s="91">
        <v>0.26852681428388581</v>
      </c>
      <c r="S7" s="91">
        <v>8.0782076259393265E-2</v>
      </c>
      <c r="T7" s="91">
        <v>0.22950219619326501</v>
      </c>
      <c r="U7" s="91">
        <v>0.2815703380588877</v>
      </c>
      <c r="V7" s="91">
        <v>0.25693484471477279</v>
      </c>
      <c r="W7" s="91">
        <v>0.2256402918872514</v>
      </c>
      <c r="X7" s="91">
        <v>9.0039392234102414E-2</v>
      </c>
      <c r="Y7" s="91">
        <v>0.18043972706595909</v>
      </c>
      <c r="Z7" s="91">
        <v>0.24330327975957139</v>
      </c>
      <c r="AA7" s="91">
        <v>0.224202626641651</v>
      </c>
      <c r="AB7" s="91">
        <v>9.0083699815576679E-2</v>
      </c>
      <c r="AC7" s="92">
        <v>0.12400822803408761</v>
      </c>
    </row>
    <row r="8" spans="1:29" x14ac:dyDescent="0.25">
      <c r="A8" s="104">
        <f t="shared" si="0"/>
        <v>0.38509035676077663</v>
      </c>
      <c r="B8" s="142">
        <v>6</v>
      </c>
      <c r="C8" s="64">
        <v>2</v>
      </c>
      <c r="D8" s="85">
        <v>0</v>
      </c>
      <c r="E8" s="86">
        <v>0</v>
      </c>
      <c r="F8" s="87">
        <v>0.39166890711117092</v>
      </c>
      <c r="G8" s="87">
        <v>0</v>
      </c>
      <c r="H8" s="87">
        <v>0.2651690597498842</v>
      </c>
      <c r="I8" s="87">
        <v>0.43519061583577712</v>
      </c>
      <c r="J8" s="87">
        <v>0.37649767620347069</v>
      </c>
      <c r="K8" s="87">
        <v>0.28010045109984649</v>
      </c>
      <c r="L8" s="87">
        <v>0.42390359050813758</v>
      </c>
      <c r="M8" s="87">
        <v>0.40379204073428909</v>
      </c>
      <c r="N8" s="87">
        <v>0.43877551020408162</v>
      </c>
      <c r="O8" s="87">
        <v>0.42316136114160258</v>
      </c>
      <c r="P8" s="87">
        <v>0.34206052363141792</v>
      </c>
      <c r="Q8" s="87">
        <v>0.38103291807606632</v>
      </c>
      <c r="R8" s="87">
        <v>0.57299170237986685</v>
      </c>
      <c r="S8" s="87">
        <v>0.33878064110622252</v>
      </c>
      <c r="T8" s="87">
        <v>0.44414735591206178</v>
      </c>
      <c r="U8" s="87">
        <v>0.56830375567478331</v>
      </c>
      <c r="V8" s="87">
        <v>0.43450429352068698</v>
      </c>
      <c r="W8" s="87">
        <v>0.4723684210526316</v>
      </c>
      <c r="X8" s="87">
        <v>0.27392290249433099</v>
      </c>
      <c r="Y8" s="87">
        <v>0.39931740614334471</v>
      </c>
      <c r="Z8" s="87">
        <v>0.50195665261890432</v>
      </c>
      <c r="AA8" s="87">
        <v>0.6082708740412377</v>
      </c>
      <c r="AB8" s="87">
        <v>0.44883840109326961</v>
      </c>
      <c r="AC8" s="88">
        <v>0.40250385868633171</v>
      </c>
    </row>
    <row r="9" spans="1:29" x14ac:dyDescent="0.25">
      <c r="A9" s="103">
        <f t="shared" si="0"/>
        <v>0.46075223575331348</v>
      </c>
      <c r="B9" s="144">
        <v>7</v>
      </c>
      <c r="C9" s="67">
        <v>3</v>
      </c>
      <c r="D9" s="89">
        <v>0</v>
      </c>
      <c r="E9" s="90">
        <v>0</v>
      </c>
      <c r="F9" s="91">
        <v>0.49704673441646707</v>
      </c>
      <c r="G9" s="91">
        <v>0</v>
      </c>
      <c r="H9" s="91">
        <v>0.44221808014911462</v>
      </c>
      <c r="I9" s="91">
        <v>0.45696775912603249</v>
      </c>
      <c r="J9" s="91">
        <v>0.44476686857303838</v>
      </c>
      <c r="K9" s="91">
        <v>0.38832791374294029</v>
      </c>
      <c r="L9" s="91">
        <v>0.61544417044216326</v>
      </c>
      <c r="M9" s="91">
        <v>0.54590529859484782</v>
      </c>
      <c r="N9" s="91">
        <v>0.54294988520307186</v>
      </c>
      <c r="O9" s="91">
        <v>0</v>
      </c>
      <c r="P9" s="91">
        <v>0</v>
      </c>
      <c r="Q9" s="91">
        <v>0.60095346197502841</v>
      </c>
      <c r="R9" s="91">
        <v>0.63312822218526521</v>
      </c>
      <c r="S9" s="91">
        <v>0.44536910408240471</v>
      </c>
      <c r="T9" s="91">
        <v>0.52924634420697414</v>
      </c>
      <c r="U9" s="91">
        <v>0.57898822616121104</v>
      </c>
      <c r="V9" s="91">
        <v>0.57478787878787874</v>
      </c>
      <c r="W9" s="91">
        <v>0.60981658044379838</v>
      </c>
      <c r="X9" s="91">
        <v>0.52209197475202884</v>
      </c>
      <c r="Y9" s="91">
        <v>0.53547237076648846</v>
      </c>
      <c r="Z9" s="91">
        <v>0.66474163367210548</v>
      </c>
      <c r="AA9" s="91">
        <v>0.63946037885318852</v>
      </c>
      <c r="AB9" s="91">
        <v>0.65520317949549844</v>
      </c>
      <c r="AC9" s="92">
        <v>0.59591982820329281</v>
      </c>
    </row>
    <row r="10" spans="1:29" x14ac:dyDescent="0.25">
      <c r="A10" s="104">
        <f t="shared" si="0"/>
        <v>0.34767312683316243</v>
      </c>
      <c r="B10" s="142">
        <v>8</v>
      </c>
      <c r="C10" s="64">
        <v>3</v>
      </c>
      <c r="D10" s="85">
        <v>1</v>
      </c>
      <c r="E10" s="86">
        <v>0</v>
      </c>
      <c r="F10" s="87">
        <v>0.41064428307593209</v>
      </c>
      <c r="G10" s="87">
        <v>0</v>
      </c>
      <c r="H10" s="87">
        <v>0.46669955599407992</v>
      </c>
      <c r="I10" s="87">
        <v>0.38873019994806551</v>
      </c>
      <c r="J10" s="87">
        <v>0.34784810126582277</v>
      </c>
      <c r="K10" s="87">
        <v>0.28043596730245229</v>
      </c>
      <c r="L10" s="87">
        <v>0.24361111111111111</v>
      </c>
      <c r="M10" s="87">
        <v>0.37390732469240678</v>
      </c>
      <c r="N10" s="87">
        <v>0.53216999050332381</v>
      </c>
      <c r="O10" s="87">
        <v>0</v>
      </c>
      <c r="P10" s="87">
        <v>0</v>
      </c>
      <c r="Q10" s="87">
        <v>0.42738730004847308</v>
      </c>
      <c r="R10" s="87">
        <v>0.46014850422764919</v>
      </c>
      <c r="S10" s="87">
        <v>0.32818893435331792</v>
      </c>
      <c r="T10" s="87">
        <v>0.49077090119435401</v>
      </c>
      <c r="U10" s="87">
        <v>0.4783904619970194</v>
      </c>
      <c r="V10" s="87">
        <v>0.43891664856253171</v>
      </c>
      <c r="W10" s="87">
        <v>0.51677212446909937</v>
      </c>
      <c r="X10" s="87">
        <v>0.31379310344827588</v>
      </c>
      <c r="Y10" s="87">
        <v>0.2935560859188544</v>
      </c>
      <c r="Z10" s="87">
        <v>0.57713503857702098</v>
      </c>
      <c r="AA10" s="87">
        <v>0.54460196292257357</v>
      </c>
      <c r="AB10" s="87">
        <v>0.4299357527348498</v>
      </c>
      <c r="AC10" s="88">
        <v>0.34818481848184818</v>
      </c>
    </row>
    <row r="11" spans="1:29" x14ac:dyDescent="0.25">
      <c r="A11" s="103">
        <f t="shared" si="0"/>
        <v>0.33926264133783873</v>
      </c>
      <c r="B11" s="144">
        <v>9</v>
      </c>
      <c r="C11" s="67">
        <v>3</v>
      </c>
      <c r="D11" s="89">
        <v>2</v>
      </c>
      <c r="E11" s="90">
        <v>0</v>
      </c>
      <c r="F11" s="91">
        <v>0.43030839541593119</v>
      </c>
      <c r="G11" s="91">
        <v>0</v>
      </c>
      <c r="H11" s="91">
        <v>0.44102780117944401</v>
      </c>
      <c r="I11" s="91">
        <v>0</v>
      </c>
      <c r="J11" s="91">
        <v>0.38663957819377931</v>
      </c>
      <c r="K11" s="91">
        <v>0.31036938139741882</v>
      </c>
      <c r="L11" s="91">
        <v>0.50121200820436318</v>
      </c>
      <c r="M11" s="91">
        <v>0.41562940347581018</v>
      </c>
      <c r="N11" s="91">
        <v>0.57261952591402165</v>
      </c>
      <c r="O11" s="91">
        <v>0</v>
      </c>
      <c r="P11" s="91">
        <v>0</v>
      </c>
      <c r="Q11" s="91">
        <v>0.45555145702692729</v>
      </c>
      <c r="R11" s="91">
        <v>0.45627730847655112</v>
      </c>
      <c r="S11" s="91">
        <v>0.37642243960870431</v>
      </c>
      <c r="T11" s="91">
        <v>0</v>
      </c>
      <c r="U11" s="91">
        <v>0.56701461377870566</v>
      </c>
      <c r="V11" s="91">
        <v>0.45866666666666672</v>
      </c>
      <c r="W11" s="91">
        <v>0.4863678373382625</v>
      </c>
      <c r="X11" s="91">
        <v>0.26081682167407999</v>
      </c>
      <c r="Y11" s="91">
        <v>0.4647495361781076</v>
      </c>
      <c r="Z11" s="91">
        <v>0.60359195402298849</v>
      </c>
      <c r="AA11" s="91">
        <v>0.51520493609519613</v>
      </c>
      <c r="AB11" s="91">
        <v>0.41181883243022188</v>
      </c>
      <c r="AC11" s="92">
        <v>0.36727753636878901</v>
      </c>
    </row>
    <row r="12" spans="1:29" x14ac:dyDescent="0.25">
      <c r="A12" s="104">
        <f t="shared" si="0"/>
        <v>0.41565528050644979</v>
      </c>
      <c r="B12" s="142">
        <v>10</v>
      </c>
      <c r="C12" s="64">
        <v>3</v>
      </c>
      <c r="D12" s="85">
        <v>3</v>
      </c>
      <c r="E12" s="86">
        <v>0</v>
      </c>
      <c r="F12" s="87">
        <v>0.42972116932343318</v>
      </c>
      <c r="G12" s="87">
        <v>0</v>
      </c>
      <c r="H12" s="87">
        <v>0.39164086687306499</v>
      </c>
      <c r="I12" s="87">
        <v>0.30572696763018298</v>
      </c>
      <c r="J12" s="87">
        <v>0.40653446033810142</v>
      </c>
      <c r="K12" s="87">
        <v>0.38187488187488189</v>
      </c>
      <c r="L12" s="87">
        <v>0.55933019289619368</v>
      </c>
      <c r="M12" s="87">
        <v>0.50095386749913284</v>
      </c>
      <c r="N12" s="87">
        <v>0.49777711914641382</v>
      </c>
      <c r="O12" s="87">
        <v>0</v>
      </c>
      <c r="P12" s="87">
        <v>0</v>
      </c>
      <c r="Q12" s="87">
        <v>0.52569394478736697</v>
      </c>
      <c r="R12" s="87">
        <v>0.4964014687882497</v>
      </c>
      <c r="S12" s="87">
        <v>0.39293505621748609</v>
      </c>
      <c r="T12" s="87">
        <v>0.62766244270692906</v>
      </c>
      <c r="U12" s="87">
        <v>0.6230685956106683</v>
      </c>
      <c r="V12" s="87">
        <v>0.5436391090977728</v>
      </c>
      <c r="W12" s="87">
        <v>0.53264105226722047</v>
      </c>
      <c r="X12" s="87">
        <v>0.39294287085933749</v>
      </c>
      <c r="Y12" s="87">
        <v>0.419851525982953</v>
      </c>
      <c r="Z12" s="87">
        <v>0.63059452237808955</v>
      </c>
      <c r="AA12" s="87">
        <v>0.61143655613478798</v>
      </c>
      <c r="AB12" s="87">
        <v>0.58318035796236811</v>
      </c>
      <c r="AC12" s="88">
        <v>0.53777498428661219</v>
      </c>
    </row>
    <row r="13" spans="1:29" x14ac:dyDescent="0.25">
      <c r="A13" s="103">
        <f t="shared" si="0"/>
        <v>0.41408962843613684</v>
      </c>
      <c r="B13" s="144">
        <v>11</v>
      </c>
      <c r="C13" s="67">
        <v>3</v>
      </c>
      <c r="D13" s="89">
        <v>4</v>
      </c>
      <c r="E13" s="90">
        <v>0.57995735607675902</v>
      </c>
      <c r="F13" s="91">
        <v>0.41702060994290491</v>
      </c>
      <c r="G13" s="91">
        <v>0</v>
      </c>
      <c r="H13" s="91">
        <v>0.54836381135707413</v>
      </c>
      <c r="I13" s="91">
        <v>0.41892512632062467</v>
      </c>
      <c r="J13" s="91">
        <v>0.37347979599843067</v>
      </c>
      <c r="K13" s="91">
        <v>0.35121140446205967</v>
      </c>
      <c r="L13" s="91">
        <v>0.5253584285984968</v>
      </c>
      <c r="M13" s="91">
        <v>0.39864139366714152</v>
      </c>
      <c r="N13" s="91">
        <v>0.50887166236003445</v>
      </c>
      <c r="O13" s="91">
        <v>0.69312169312169314</v>
      </c>
      <c r="P13" s="91">
        <v>0</v>
      </c>
      <c r="Q13" s="91">
        <v>0.41903095062638168</v>
      </c>
      <c r="R13" s="91">
        <v>0.47073301709478199</v>
      </c>
      <c r="S13" s="91">
        <v>0.2125022453745285</v>
      </c>
      <c r="T13" s="91">
        <v>0.63197501064887118</v>
      </c>
      <c r="U13" s="91">
        <v>0.62827291839204946</v>
      </c>
      <c r="V13" s="91">
        <v>0.41469049398654623</v>
      </c>
      <c r="W13" s="91">
        <v>0.5</v>
      </c>
      <c r="X13" s="91">
        <v>0</v>
      </c>
      <c r="Y13" s="91">
        <v>0.26320845341018251</v>
      </c>
      <c r="Z13" s="91">
        <v>0.46624518966465089</v>
      </c>
      <c r="AA13" s="91">
        <v>0.50426894343649942</v>
      </c>
      <c r="AB13" s="91">
        <v>0.55055575475080676</v>
      </c>
      <c r="AC13" s="92">
        <v>0.47580645161290319</v>
      </c>
    </row>
    <row r="14" spans="1:29" x14ac:dyDescent="0.25">
      <c r="A14" s="104">
        <f t="shared" si="0"/>
        <v>0.30995664038915632</v>
      </c>
      <c r="B14" s="142">
        <v>12</v>
      </c>
      <c r="C14" s="64">
        <v>4</v>
      </c>
      <c r="D14" s="85">
        <v>0</v>
      </c>
      <c r="E14" s="86">
        <v>0</v>
      </c>
      <c r="F14" s="87">
        <v>0.34471073118607848</v>
      </c>
      <c r="G14" s="87">
        <v>0</v>
      </c>
      <c r="H14" s="87">
        <v>0</v>
      </c>
      <c r="I14" s="87">
        <v>8.8050314465408799E-2</v>
      </c>
      <c r="J14" s="87">
        <v>0.27659143811355119</v>
      </c>
      <c r="K14" s="87">
        <v>0.169064039408867</v>
      </c>
      <c r="L14" s="87">
        <v>0.30953054298642529</v>
      </c>
      <c r="M14" s="87">
        <v>0.22568748496752991</v>
      </c>
      <c r="N14" s="87">
        <v>0.64454327745466988</v>
      </c>
      <c r="O14" s="87">
        <v>0.45205158264947243</v>
      </c>
      <c r="P14" s="87">
        <v>0.50787401574803148</v>
      </c>
      <c r="Q14" s="87">
        <v>0.35147409172126259</v>
      </c>
      <c r="R14" s="87">
        <v>0.41875157947940361</v>
      </c>
      <c r="S14" s="87">
        <v>0.29000329924117452</v>
      </c>
      <c r="T14" s="87">
        <v>0.42137592137592139</v>
      </c>
      <c r="U14" s="87">
        <v>0.52032520325203258</v>
      </c>
      <c r="V14" s="87">
        <v>0.1131520940484938</v>
      </c>
      <c r="W14" s="87">
        <v>0.37006578947368418</v>
      </c>
      <c r="X14" s="87">
        <v>0.26067907995618839</v>
      </c>
      <c r="Y14" s="87">
        <v>0.27681660899653981</v>
      </c>
      <c r="Z14" s="87">
        <v>0.52892025634785433</v>
      </c>
      <c r="AA14" s="87">
        <v>0.54235165179270395</v>
      </c>
      <c r="AB14" s="87">
        <v>0.28726778432260991</v>
      </c>
      <c r="AC14" s="88">
        <v>0.34962922274100522</v>
      </c>
    </row>
    <row r="15" spans="1:29" x14ac:dyDescent="0.25">
      <c r="A15" s="103">
        <f t="shared" si="0"/>
        <v>7.6385172386672306E-2</v>
      </c>
      <c r="B15" s="144">
        <v>13</v>
      </c>
      <c r="C15" s="67">
        <v>5</v>
      </c>
      <c r="D15" s="89">
        <v>0</v>
      </c>
      <c r="E15" s="90">
        <v>0</v>
      </c>
      <c r="F15" s="91">
        <v>0.28386468727184228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  <c r="M15" s="91">
        <v>0</v>
      </c>
      <c r="N15" s="91">
        <v>0</v>
      </c>
      <c r="O15" s="91">
        <v>0.72872872872872874</v>
      </c>
      <c r="P15" s="91">
        <v>0.5625</v>
      </c>
      <c r="Q15" s="91">
        <v>0</v>
      </c>
      <c r="R15" s="91">
        <v>0</v>
      </c>
      <c r="S15" s="91">
        <v>0</v>
      </c>
      <c r="T15" s="91">
        <v>0</v>
      </c>
      <c r="U15" s="91">
        <v>0</v>
      </c>
      <c r="V15" s="91">
        <v>0</v>
      </c>
      <c r="W15" s="91">
        <v>0</v>
      </c>
      <c r="X15" s="91">
        <v>0</v>
      </c>
      <c r="Y15" s="91">
        <v>0</v>
      </c>
      <c r="Z15" s="91">
        <v>0.2319201995012469</v>
      </c>
      <c r="AA15" s="91">
        <v>0.1026156941649899</v>
      </c>
      <c r="AB15" s="91">
        <v>0</v>
      </c>
      <c r="AC15" s="92">
        <v>0</v>
      </c>
    </row>
    <row r="16" spans="1:29" x14ac:dyDescent="0.25">
      <c r="A16" s="104">
        <f t="shared" si="0"/>
        <v>0.10544976167156905</v>
      </c>
      <c r="B16" s="142">
        <v>14</v>
      </c>
      <c r="C16" s="64">
        <v>5</v>
      </c>
      <c r="D16" s="85">
        <v>1</v>
      </c>
      <c r="E16" s="86">
        <v>0</v>
      </c>
      <c r="F16" s="87">
        <v>0.37120375725075788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0.82045779685264664</v>
      </c>
      <c r="P16" s="87">
        <v>0.50354609929078009</v>
      </c>
      <c r="Q16" s="87">
        <v>0</v>
      </c>
      <c r="R16" s="87">
        <v>0</v>
      </c>
      <c r="S16" s="87">
        <v>0</v>
      </c>
      <c r="T16" s="87">
        <v>0</v>
      </c>
      <c r="U16" s="87">
        <v>0</v>
      </c>
      <c r="V16" s="87">
        <v>0</v>
      </c>
      <c r="W16" s="87">
        <v>0</v>
      </c>
      <c r="X16" s="87">
        <v>0</v>
      </c>
      <c r="Y16" s="87">
        <v>0</v>
      </c>
      <c r="Z16" s="87">
        <v>0.47370356748804709</v>
      </c>
      <c r="AA16" s="87">
        <v>0.46733282090699457</v>
      </c>
      <c r="AB16" s="87">
        <v>0</v>
      </c>
      <c r="AC16" s="88">
        <v>0</v>
      </c>
    </row>
    <row r="17" spans="1:29" x14ac:dyDescent="0.25">
      <c r="A17" s="103">
        <f t="shared" si="0"/>
        <v>0.41396081506390964</v>
      </c>
      <c r="B17" s="144">
        <v>15</v>
      </c>
      <c r="C17" s="67">
        <v>6</v>
      </c>
      <c r="D17" s="89">
        <v>0</v>
      </c>
      <c r="E17" s="90">
        <v>0</v>
      </c>
      <c r="F17" s="91">
        <v>0.40436158318908388</v>
      </c>
      <c r="G17" s="91">
        <v>0</v>
      </c>
      <c r="H17" s="91">
        <v>0.32642748863062149</v>
      </c>
      <c r="I17" s="91">
        <v>0.33075345020514729</v>
      </c>
      <c r="J17" s="91">
        <v>0.45051631439706419</v>
      </c>
      <c r="K17" s="91">
        <v>0.38545322859212211</v>
      </c>
      <c r="L17" s="91">
        <v>0.43354118805382341</v>
      </c>
      <c r="M17" s="91">
        <v>0.42509151239038262</v>
      </c>
      <c r="N17" s="91">
        <v>0.54559013622352592</v>
      </c>
      <c r="O17" s="91">
        <v>0.5019522776572668</v>
      </c>
      <c r="P17" s="91">
        <v>0.53266391021854698</v>
      </c>
      <c r="Q17" s="91">
        <v>0.49713029989658741</v>
      </c>
      <c r="R17" s="91">
        <v>0.52946433407355253</v>
      </c>
      <c r="S17" s="91">
        <v>0.29725961921453042</v>
      </c>
      <c r="T17" s="91">
        <v>0.42669962917181709</v>
      </c>
      <c r="U17" s="91">
        <v>0.40744905130007031</v>
      </c>
      <c r="V17" s="91">
        <v>0.44902450630502022</v>
      </c>
      <c r="W17" s="91">
        <v>0.4066610353565826</v>
      </c>
      <c r="X17" s="91">
        <v>0.4613870050317217</v>
      </c>
      <c r="Y17" s="91">
        <v>0.4064688229409803</v>
      </c>
      <c r="Z17" s="91">
        <v>0.55292801383273582</v>
      </c>
      <c r="AA17" s="91">
        <v>0.59330881785686729</v>
      </c>
      <c r="AB17" s="91">
        <v>0.47408105560791708</v>
      </c>
      <c r="AC17" s="92">
        <v>0.51080709645177413</v>
      </c>
    </row>
    <row r="18" spans="1:29" x14ac:dyDescent="0.25">
      <c r="A18" s="104">
        <f t="shared" si="0"/>
        <v>0.36624955501878753</v>
      </c>
      <c r="B18" s="142">
        <v>16</v>
      </c>
      <c r="C18" s="64">
        <v>6</v>
      </c>
      <c r="D18" s="85">
        <v>1</v>
      </c>
      <c r="E18" s="86">
        <v>0</v>
      </c>
      <c r="F18" s="87">
        <v>0.33168668686328973</v>
      </c>
      <c r="G18" s="87">
        <v>0</v>
      </c>
      <c r="H18" s="87">
        <v>0.35335993959659151</v>
      </c>
      <c r="I18" s="87">
        <v>0.34943329135491519</v>
      </c>
      <c r="J18" s="87">
        <v>0.35249477143710778</v>
      </c>
      <c r="K18" s="87">
        <v>0.32932466836392871</v>
      </c>
      <c r="L18" s="87">
        <v>0.4248177290117664</v>
      </c>
      <c r="M18" s="87">
        <v>0.34280974530787489</v>
      </c>
      <c r="N18" s="87">
        <v>0.4992704007183747</v>
      </c>
      <c r="O18" s="87">
        <v>0.43321562110511008</v>
      </c>
      <c r="P18" s="87">
        <v>0.42967631051274707</v>
      </c>
      <c r="Q18" s="87">
        <v>0.43676470588235289</v>
      </c>
      <c r="R18" s="87">
        <v>0.47496958922054833</v>
      </c>
      <c r="S18" s="87">
        <v>0.2338165408729683</v>
      </c>
      <c r="T18" s="87">
        <v>0.42200094831673779</v>
      </c>
      <c r="U18" s="87">
        <v>0.38061577128495128</v>
      </c>
      <c r="V18" s="87">
        <v>0.39903008259452899</v>
      </c>
      <c r="W18" s="87">
        <v>0.30534226433589279</v>
      </c>
      <c r="X18" s="87">
        <v>0.40398687862730248</v>
      </c>
      <c r="Y18" s="87">
        <v>0.39391771019678001</v>
      </c>
      <c r="Z18" s="87">
        <v>0.49809932935686252</v>
      </c>
      <c r="AA18" s="87">
        <v>0.49493429939825617</v>
      </c>
      <c r="AB18" s="87">
        <v>0.41203332799230891</v>
      </c>
      <c r="AC18" s="88">
        <v>0.45463826311849181</v>
      </c>
    </row>
    <row r="19" spans="1:29" x14ac:dyDescent="0.25">
      <c r="A19" s="103">
        <f t="shared" si="0"/>
        <v>0.24989918464966646</v>
      </c>
      <c r="B19" s="144">
        <v>17</v>
      </c>
      <c r="C19" s="67">
        <v>6</v>
      </c>
      <c r="D19" s="89">
        <v>2</v>
      </c>
      <c r="E19" s="90">
        <v>0</v>
      </c>
      <c r="F19" s="91">
        <v>0.20570343494625479</v>
      </c>
      <c r="G19" s="91">
        <v>0</v>
      </c>
      <c r="H19" s="91">
        <v>0.28106387348531531</v>
      </c>
      <c r="I19" s="91">
        <v>0.28138101109741059</v>
      </c>
      <c r="J19" s="91">
        <v>0.20263488080301131</v>
      </c>
      <c r="K19" s="91">
        <v>0.15044918912612301</v>
      </c>
      <c r="L19" s="91">
        <v>0.4275161193902387</v>
      </c>
      <c r="M19" s="91">
        <v>0.29807197208078268</v>
      </c>
      <c r="N19" s="91">
        <v>0.45210727969348657</v>
      </c>
      <c r="O19" s="91">
        <v>0.34452487294008932</v>
      </c>
      <c r="P19" s="91">
        <v>0.32446165013307532</v>
      </c>
      <c r="Q19" s="91">
        <v>0.2637605464041784</v>
      </c>
      <c r="R19" s="91">
        <v>0.33925049309664701</v>
      </c>
      <c r="S19" s="91">
        <v>0.14294858118199269</v>
      </c>
      <c r="T19" s="91">
        <v>0.39885882569482789</v>
      </c>
      <c r="U19" s="91">
        <v>0.30098324836125268</v>
      </c>
      <c r="V19" s="91">
        <v>0.32794932699920831</v>
      </c>
      <c r="W19" s="91">
        <v>0.22852680895367</v>
      </c>
      <c r="X19" s="91">
        <v>0.1358885017421603</v>
      </c>
      <c r="Y19" s="91">
        <v>0.1710769230769231</v>
      </c>
      <c r="Z19" s="91">
        <v>0.34330961021822132</v>
      </c>
      <c r="AA19" s="91">
        <v>0.29296803652968029</v>
      </c>
      <c r="AB19" s="91">
        <v>0.1402075889059044</v>
      </c>
      <c r="AC19" s="92">
        <v>0.19383684138120791</v>
      </c>
    </row>
    <row r="20" spans="1:29" x14ac:dyDescent="0.25">
      <c r="A20" s="104">
        <f t="shared" si="0"/>
        <v>0.38267804055334287</v>
      </c>
      <c r="B20" s="142">
        <v>18</v>
      </c>
      <c r="C20" s="64">
        <v>6</v>
      </c>
      <c r="D20" s="85">
        <v>3</v>
      </c>
      <c r="E20" s="86">
        <v>0</v>
      </c>
      <c r="F20" s="87">
        <v>0.3436405474143151</v>
      </c>
      <c r="G20" s="87">
        <v>0</v>
      </c>
      <c r="H20" s="87">
        <v>0.37364228819695872</v>
      </c>
      <c r="I20" s="87">
        <v>0.3598815798974655</v>
      </c>
      <c r="J20" s="87">
        <v>0.38726648056688862</v>
      </c>
      <c r="K20" s="87">
        <v>0.35244358092960693</v>
      </c>
      <c r="L20" s="87">
        <v>0.42111756168359937</v>
      </c>
      <c r="M20" s="87">
        <v>0.36777746662932892</v>
      </c>
      <c r="N20" s="87">
        <v>0.51963404605263153</v>
      </c>
      <c r="O20" s="87">
        <v>0.45590505596294872</v>
      </c>
      <c r="P20" s="87">
        <v>0.46993204256956023</v>
      </c>
      <c r="Q20" s="87">
        <v>0.44241699944617718</v>
      </c>
      <c r="R20" s="87">
        <v>0.49274712128009568</v>
      </c>
      <c r="S20" s="87">
        <v>0.24383953017737389</v>
      </c>
      <c r="T20" s="87">
        <v>0.46294662549625049</v>
      </c>
      <c r="U20" s="87">
        <v>0.3871355575593628</v>
      </c>
      <c r="V20" s="87">
        <v>0.39163439194422928</v>
      </c>
      <c r="W20" s="87">
        <v>0.34184542049710592</v>
      </c>
      <c r="X20" s="87">
        <v>0.41112484548825712</v>
      </c>
      <c r="Y20" s="87">
        <v>0.41205850874063499</v>
      </c>
      <c r="Z20" s="87">
        <v>0.52149333624644967</v>
      </c>
      <c r="AA20" s="87">
        <v>0.52266217354675648</v>
      </c>
      <c r="AB20" s="87">
        <v>0.41534433513170421</v>
      </c>
      <c r="AC20" s="88">
        <v>0.47046151837587308</v>
      </c>
    </row>
    <row r="21" spans="1:29" x14ac:dyDescent="0.25">
      <c r="A21" s="103">
        <f t="shared" si="0"/>
        <v>0.20863381784192403</v>
      </c>
      <c r="B21" s="144">
        <v>19</v>
      </c>
      <c r="C21" s="67">
        <v>6</v>
      </c>
      <c r="D21" s="89">
        <v>4</v>
      </c>
      <c r="E21" s="90">
        <v>0</v>
      </c>
      <c r="F21" s="91">
        <v>0.1567268892549307</v>
      </c>
      <c r="G21" s="91">
        <v>0</v>
      </c>
      <c r="H21" s="91">
        <v>0.19932773109243701</v>
      </c>
      <c r="I21" s="91">
        <v>0.2642457570873234</v>
      </c>
      <c r="J21" s="91">
        <v>0.135321580377674</v>
      </c>
      <c r="K21" s="91">
        <v>0.1157424918677661</v>
      </c>
      <c r="L21" s="91">
        <v>0.25604129193712372</v>
      </c>
      <c r="M21" s="91">
        <v>0.16963012265855279</v>
      </c>
      <c r="N21" s="91">
        <v>0.32760957975598742</v>
      </c>
      <c r="O21" s="91">
        <v>0.30066392665191272</v>
      </c>
      <c r="P21" s="91">
        <v>0.3402851670568206</v>
      </c>
      <c r="Q21" s="91">
        <v>0.28495884489814688</v>
      </c>
      <c r="R21" s="91">
        <v>0.34375475815865603</v>
      </c>
      <c r="S21" s="91">
        <v>8.305614353391795E-2</v>
      </c>
      <c r="T21" s="91">
        <v>0.3001378359751895</v>
      </c>
      <c r="U21" s="91">
        <v>0.2760126121756003</v>
      </c>
      <c r="V21" s="91">
        <v>0.28481740206914852</v>
      </c>
      <c r="W21" s="91">
        <v>0.15910727141828651</v>
      </c>
      <c r="X21" s="91">
        <v>0.15576820839978731</v>
      </c>
      <c r="Y21" s="91">
        <v>0.2092024539877301</v>
      </c>
      <c r="Z21" s="91">
        <v>0.2399952988188282</v>
      </c>
      <c r="AA21" s="91">
        <v>0.2429029869168107</v>
      </c>
      <c r="AB21" s="91">
        <v>0.14926900584795319</v>
      </c>
      <c r="AC21" s="92">
        <v>0.2212680861075168</v>
      </c>
    </row>
    <row r="22" spans="1:29" ht="15.75" customHeight="1" x14ac:dyDescent="0.25">
      <c r="A22" s="104">
        <f t="shared" si="0"/>
        <v>0.40184811633554696</v>
      </c>
      <c r="B22" s="142">
        <v>20</v>
      </c>
      <c r="C22" s="64">
        <v>7</v>
      </c>
      <c r="D22" s="85">
        <v>0</v>
      </c>
      <c r="E22" s="86">
        <v>0</v>
      </c>
      <c r="F22" s="87">
        <v>0.57542318189762964</v>
      </c>
      <c r="G22" s="87">
        <v>0</v>
      </c>
      <c r="H22" s="87">
        <v>0.4588308457711443</v>
      </c>
      <c r="I22" s="87">
        <v>0.41108813646937192</v>
      </c>
      <c r="J22" s="87">
        <v>0.45583038869257952</v>
      </c>
      <c r="K22" s="87">
        <v>0.39817320703653591</v>
      </c>
      <c r="L22" s="87">
        <v>0.60832253419726423</v>
      </c>
      <c r="M22" s="87">
        <v>0.53176493749384779</v>
      </c>
      <c r="N22" s="87">
        <v>0.46430644225188622</v>
      </c>
      <c r="O22" s="87">
        <v>0.42717656631407652</v>
      </c>
      <c r="P22" s="87">
        <v>0</v>
      </c>
      <c r="Q22" s="87">
        <v>0.64901444579451872</v>
      </c>
      <c r="R22" s="87">
        <v>0.64536784282007209</v>
      </c>
      <c r="S22" s="87">
        <v>0.70704960835509134</v>
      </c>
      <c r="T22" s="87">
        <v>0</v>
      </c>
      <c r="U22" s="87">
        <v>0</v>
      </c>
      <c r="V22" s="87">
        <v>0.49105945462673217</v>
      </c>
      <c r="W22" s="87">
        <v>0.63389746142359382</v>
      </c>
      <c r="X22" s="87">
        <v>0</v>
      </c>
      <c r="Y22" s="87">
        <v>0</v>
      </c>
      <c r="Z22" s="87">
        <v>0.71843481968611111</v>
      </c>
      <c r="AA22" s="87">
        <v>0.73554731362074244</v>
      </c>
      <c r="AB22" s="87">
        <v>0.57593052109181142</v>
      </c>
      <c r="AC22" s="88">
        <v>0.55898520084566594</v>
      </c>
    </row>
    <row r="23" spans="1:29" ht="15.75" customHeight="1" x14ac:dyDescent="0.25">
      <c r="A23" s="103">
        <f t="shared" si="0"/>
        <v>0.33730579964130281</v>
      </c>
      <c r="B23" s="144">
        <v>21</v>
      </c>
      <c r="C23" s="67">
        <v>7</v>
      </c>
      <c r="D23" s="89">
        <v>1</v>
      </c>
      <c r="E23" s="90">
        <v>0</v>
      </c>
      <c r="F23" s="91">
        <v>0.60713861018208848</v>
      </c>
      <c r="G23" s="91">
        <v>0</v>
      </c>
      <c r="H23" s="91">
        <v>0.33229813664596269</v>
      </c>
      <c r="I23" s="91">
        <v>0.3659439450026441</v>
      </c>
      <c r="J23" s="91">
        <v>0.33001422475106679</v>
      </c>
      <c r="K23" s="91">
        <v>0</v>
      </c>
      <c r="L23" s="91">
        <v>0.60730922334208526</v>
      </c>
      <c r="M23" s="91">
        <v>0.54742992787364197</v>
      </c>
      <c r="N23" s="91">
        <v>0</v>
      </c>
      <c r="O23" s="91">
        <v>0</v>
      </c>
      <c r="P23" s="91">
        <v>0</v>
      </c>
      <c r="Q23" s="91">
        <v>0.64489498603860629</v>
      </c>
      <c r="R23" s="91">
        <v>0.64829095456440189</v>
      </c>
      <c r="S23" s="91">
        <v>0.6990021056486313</v>
      </c>
      <c r="T23" s="91">
        <v>0</v>
      </c>
      <c r="U23" s="91">
        <v>0</v>
      </c>
      <c r="V23" s="91">
        <v>0.47645564673700658</v>
      </c>
      <c r="W23" s="91">
        <v>0.65381460213289577</v>
      </c>
      <c r="X23" s="91">
        <v>0</v>
      </c>
      <c r="Y23" s="91">
        <v>0</v>
      </c>
      <c r="Z23" s="91">
        <v>0.7245685857905374</v>
      </c>
      <c r="AA23" s="91">
        <v>0.71915223313588761</v>
      </c>
      <c r="AB23" s="91">
        <v>0.5232501223690651</v>
      </c>
      <c r="AC23" s="92">
        <v>0.55308168681804781</v>
      </c>
    </row>
    <row r="24" spans="1:29" ht="15.75" customHeight="1" x14ac:dyDescent="0.25">
      <c r="A24" s="104">
        <f t="shared" si="0"/>
        <v>0.26126625169240542</v>
      </c>
      <c r="B24" s="142">
        <v>22</v>
      </c>
      <c r="C24" s="64">
        <v>7</v>
      </c>
      <c r="D24" s="85">
        <v>2</v>
      </c>
      <c r="E24" s="86">
        <v>0</v>
      </c>
      <c r="F24" s="87">
        <v>0.49580859759553708</v>
      </c>
      <c r="G24" s="87">
        <v>0</v>
      </c>
      <c r="H24" s="87">
        <v>0.33935361216730042</v>
      </c>
      <c r="I24" s="87">
        <v>0</v>
      </c>
      <c r="J24" s="87">
        <v>0.1089108910891089</v>
      </c>
      <c r="K24" s="87">
        <v>0</v>
      </c>
      <c r="L24" s="87">
        <v>0.42109314857582758</v>
      </c>
      <c r="M24" s="87">
        <v>0.42403611337230812</v>
      </c>
      <c r="N24" s="87">
        <v>0</v>
      </c>
      <c r="O24" s="87">
        <v>0</v>
      </c>
      <c r="P24" s="87">
        <v>0</v>
      </c>
      <c r="Q24" s="87">
        <v>0.52309612983770282</v>
      </c>
      <c r="R24" s="87">
        <v>0.53098802395209577</v>
      </c>
      <c r="S24" s="87">
        <v>0.5730236211636649</v>
      </c>
      <c r="T24" s="87">
        <v>0</v>
      </c>
      <c r="U24" s="87">
        <v>0</v>
      </c>
      <c r="V24" s="87">
        <v>0.37834164023561401</v>
      </c>
      <c r="W24" s="87">
        <v>0.6984969053934571</v>
      </c>
      <c r="X24" s="87">
        <v>0</v>
      </c>
      <c r="Y24" s="87">
        <v>0</v>
      </c>
      <c r="Z24" s="87">
        <v>0.58911914204323301</v>
      </c>
      <c r="AA24" s="87">
        <v>0.59522509167511894</v>
      </c>
      <c r="AB24" s="87">
        <v>0.41531823085221142</v>
      </c>
      <c r="AC24" s="88">
        <v>0.43884514435695537</v>
      </c>
    </row>
    <row r="25" spans="1:29" ht="15.75" customHeight="1" x14ac:dyDescent="0.25">
      <c r="A25" s="103">
        <f t="shared" si="0"/>
        <v>0.29902354168968087</v>
      </c>
      <c r="B25" s="144">
        <v>23</v>
      </c>
      <c r="C25" s="67">
        <v>7</v>
      </c>
      <c r="D25" s="89">
        <v>3</v>
      </c>
      <c r="E25" s="90">
        <v>0</v>
      </c>
      <c r="F25" s="91">
        <v>0.4406066335128026</v>
      </c>
      <c r="G25" s="91">
        <v>0</v>
      </c>
      <c r="H25" s="91">
        <v>0.43630017452006981</v>
      </c>
      <c r="I25" s="91">
        <v>0.29867172675521819</v>
      </c>
      <c r="J25" s="91">
        <v>0.16129032258064521</v>
      </c>
      <c r="K25" s="91">
        <v>0.3705408515535098</v>
      </c>
      <c r="L25" s="91">
        <v>0.42279901121886287</v>
      </c>
      <c r="M25" s="91">
        <v>0.38577561201995592</v>
      </c>
      <c r="N25" s="91">
        <v>0.42168674698795178</v>
      </c>
      <c r="O25" s="91">
        <v>0</v>
      </c>
      <c r="P25" s="91">
        <v>0</v>
      </c>
      <c r="Q25" s="91">
        <v>0.48565724493012502</v>
      </c>
      <c r="R25" s="91">
        <v>0.52952308856926567</v>
      </c>
      <c r="S25" s="91">
        <v>0.5837634913186297</v>
      </c>
      <c r="T25" s="91">
        <v>0</v>
      </c>
      <c r="U25" s="91">
        <v>0</v>
      </c>
      <c r="V25" s="91">
        <v>0.36476094951521232</v>
      </c>
      <c r="W25" s="91">
        <v>0.49508506616257092</v>
      </c>
      <c r="X25" s="91">
        <v>0</v>
      </c>
      <c r="Y25" s="91">
        <v>0</v>
      </c>
      <c r="Z25" s="91">
        <v>0.57793851717902356</v>
      </c>
      <c r="AA25" s="91">
        <v>0.59572640937563148</v>
      </c>
      <c r="AB25" s="91">
        <v>0.46684200638737561</v>
      </c>
      <c r="AC25" s="92">
        <v>0.43862068965517242</v>
      </c>
    </row>
    <row r="26" spans="1:29" ht="15.75" customHeight="1" x14ac:dyDescent="0.25">
      <c r="A26" s="104">
        <f t="shared" si="0"/>
        <v>0.29326196875959826</v>
      </c>
      <c r="B26" s="142">
        <v>24</v>
      </c>
      <c r="C26" s="64">
        <v>8</v>
      </c>
      <c r="D26" s="85">
        <v>0</v>
      </c>
      <c r="E26" s="86">
        <v>0</v>
      </c>
      <c r="F26" s="87">
        <v>0.27847136781228732</v>
      </c>
      <c r="G26" s="87">
        <v>0</v>
      </c>
      <c r="H26" s="87">
        <v>0.11874999999999999</v>
      </c>
      <c r="I26" s="87">
        <v>0.22911694510739861</v>
      </c>
      <c r="J26" s="87">
        <v>0.21079646017699119</v>
      </c>
      <c r="K26" s="87">
        <v>0.15793146224220811</v>
      </c>
      <c r="L26" s="87">
        <v>0.4401787760715104</v>
      </c>
      <c r="M26" s="87">
        <v>0.36619718309859162</v>
      </c>
      <c r="N26" s="87">
        <v>0.1534434152235199</v>
      </c>
      <c r="O26" s="87">
        <v>0.43737618313889498</v>
      </c>
      <c r="P26" s="87">
        <v>0.32591142647418653</v>
      </c>
      <c r="Q26" s="87">
        <v>0.41715151306503251</v>
      </c>
      <c r="R26" s="87">
        <v>0.44268398010542931</v>
      </c>
      <c r="S26" s="87">
        <v>0.26825486326473069</v>
      </c>
      <c r="T26" s="87">
        <v>0.49663662047625462</v>
      </c>
      <c r="U26" s="87">
        <v>0.39148639218422893</v>
      </c>
      <c r="V26" s="87">
        <v>0.35799782372143629</v>
      </c>
      <c r="W26" s="87">
        <v>0.2037430880476393</v>
      </c>
      <c r="X26" s="87">
        <v>0.36677966101694909</v>
      </c>
      <c r="Y26" s="87">
        <v>0.2695729537366548</v>
      </c>
      <c r="Z26" s="87">
        <v>0.40595918708008177</v>
      </c>
      <c r="AA26" s="87">
        <v>0.41690528833955559</v>
      </c>
      <c r="AB26" s="87">
        <v>0.26375921375921368</v>
      </c>
      <c r="AC26" s="88">
        <v>0.3124454148471616</v>
      </c>
    </row>
    <row r="27" spans="1:29" ht="15.75" customHeight="1" x14ac:dyDescent="0.25">
      <c r="A27" s="103">
        <f t="shared" si="0"/>
        <v>0.48883700373991296</v>
      </c>
      <c r="B27" s="144">
        <v>25</v>
      </c>
      <c r="C27" s="67">
        <v>9</v>
      </c>
      <c r="D27" s="89">
        <v>0</v>
      </c>
      <c r="E27" s="90">
        <v>0.28244274809160308</v>
      </c>
      <c r="F27" s="91">
        <v>0.52201123240477432</v>
      </c>
      <c r="G27" s="91">
        <v>0</v>
      </c>
      <c r="H27" s="91">
        <v>0.28385583280017063</v>
      </c>
      <c r="I27" s="91">
        <v>0.36115261472785493</v>
      </c>
      <c r="J27" s="91">
        <v>0.46059433679084821</v>
      </c>
      <c r="K27" s="91">
        <v>0.46277297573848192</v>
      </c>
      <c r="L27" s="91">
        <v>0.63361544935939396</v>
      </c>
      <c r="M27" s="91">
        <v>0.5426709742994047</v>
      </c>
      <c r="N27" s="91">
        <v>0.42228152101400929</v>
      </c>
      <c r="O27" s="91">
        <v>0.58923320515720423</v>
      </c>
      <c r="P27" s="91">
        <v>0.56083029021718245</v>
      </c>
      <c r="Q27" s="91">
        <v>0.5906484250194568</v>
      </c>
      <c r="R27" s="91">
        <v>0.6162104590478219</v>
      </c>
      <c r="S27" s="91">
        <v>0.47155571649101408</v>
      </c>
      <c r="T27" s="91">
        <v>0.6338999358563181</v>
      </c>
      <c r="U27" s="91">
        <v>0.5617977528089888</v>
      </c>
      <c r="V27" s="91">
        <v>0.53909941182142518</v>
      </c>
      <c r="W27" s="91">
        <v>0.58376039933444257</v>
      </c>
      <c r="X27" s="91">
        <v>0.44158039298542151</v>
      </c>
      <c r="Y27" s="91">
        <v>0.34192825112107622</v>
      </c>
      <c r="Z27" s="91">
        <v>0.63958356908453096</v>
      </c>
      <c r="AA27" s="91">
        <v>0.67604145903926649</v>
      </c>
      <c r="AB27" s="91">
        <v>0.46589850038125902</v>
      </c>
      <c r="AC27" s="92">
        <v>0.53745963990587209</v>
      </c>
    </row>
    <row r="28" spans="1:29" ht="15.75" customHeight="1" x14ac:dyDescent="0.25">
      <c r="A28" s="104">
        <f t="shared" si="0"/>
        <v>0.57530806398900036</v>
      </c>
      <c r="B28" s="142">
        <v>26</v>
      </c>
      <c r="C28" s="64">
        <v>9</v>
      </c>
      <c r="D28" s="85">
        <v>1</v>
      </c>
      <c r="E28" s="86">
        <v>0</v>
      </c>
      <c r="F28" s="87">
        <v>0.65337914711780309</v>
      </c>
      <c r="G28" s="87">
        <v>0</v>
      </c>
      <c r="H28" s="87">
        <v>0.4095727797879769</v>
      </c>
      <c r="I28" s="87">
        <v>0.32613214083265102</v>
      </c>
      <c r="J28" s="87">
        <v>0.57490866717057199</v>
      </c>
      <c r="K28" s="87">
        <v>0.54004751517845984</v>
      </c>
      <c r="L28" s="87">
        <v>0.69916810507053584</v>
      </c>
      <c r="M28" s="87">
        <v>0.64802992429010731</v>
      </c>
      <c r="N28" s="87">
        <v>0.62392720504601384</v>
      </c>
      <c r="O28" s="87">
        <v>0.6960697136759737</v>
      </c>
      <c r="P28" s="87">
        <v>0.63158788084528561</v>
      </c>
      <c r="Q28" s="87">
        <v>0.69776657060518732</v>
      </c>
      <c r="R28" s="87">
        <v>0.73296538917831533</v>
      </c>
      <c r="S28" s="87">
        <v>0.58735781731054115</v>
      </c>
      <c r="T28" s="87">
        <v>0.69193338773536439</v>
      </c>
      <c r="U28" s="87">
        <v>0.6762213595909865</v>
      </c>
      <c r="V28" s="87">
        <v>0.63297389455970599</v>
      </c>
      <c r="W28" s="87">
        <v>0.68217128839077423</v>
      </c>
      <c r="X28" s="87">
        <v>0.50469565217391299</v>
      </c>
      <c r="Y28" s="87">
        <v>0.4641036533559898</v>
      </c>
      <c r="Z28" s="87">
        <v>0.80371693935858446</v>
      </c>
      <c r="AA28" s="87">
        <v>0.81813766837921431</v>
      </c>
      <c r="AB28" s="87">
        <v>0.6020421636371639</v>
      </c>
      <c r="AC28" s="88">
        <v>0.68579273643388905</v>
      </c>
    </row>
    <row r="29" spans="1:29" ht="15.75" customHeight="1" x14ac:dyDescent="0.25">
      <c r="A29" s="103">
        <f t="shared" si="0"/>
        <v>0.55560959127129406</v>
      </c>
      <c r="B29" s="144">
        <v>27</v>
      </c>
      <c r="C29" s="67">
        <v>9</v>
      </c>
      <c r="D29" s="89">
        <v>2</v>
      </c>
      <c r="E29" s="90">
        <v>0</v>
      </c>
      <c r="F29" s="91">
        <v>0.63016637823346078</v>
      </c>
      <c r="G29" s="91">
        <v>0</v>
      </c>
      <c r="H29" s="91">
        <v>0.40894126942322889</v>
      </c>
      <c r="I29" s="91">
        <v>0.30895317703911712</v>
      </c>
      <c r="J29" s="91">
        <v>0.5537499101172072</v>
      </c>
      <c r="K29" s="91">
        <v>0.51594895070611868</v>
      </c>
      <c r="L29" s="91">
        <v>0.67873322265679958</v>
      </c>
      <c r="M29" s="91">
        <v>0.62670273309870761</v>
      </c>
      <c r="N29" s="91">
        <v>0.59024449432748893</v>
      </c>
      <c r="O29" s="91">
        <v>0.67460160348411358</v>
      </c>
      <c r="P29" s="91">
        <v>0.59771708982291449</v>
      </c>
      <c r="Q29" s="91">
        <v>0.68533607840862953</v>
      </c>
      <c r="R29" s="91">
        <v>0.72293380072805713</v>
      </c>
      <c r="S29" s="91">
        <v>0.56184625601859539</v>
      </c>
      <c r="T29" s="91">
        <v>0.68096841430174759</v>
      </c>
      <c r="U29" s="91">
        <v>0.65670461733080332</v>
      </c>
      <c r="V29" s="91">
        <v>0.60215425663323285</v>
      </c>
      <c r="W29" s="91">
        <v>0.65058051215277779</v>
      </c>
      <c r="X29" s="91">
        <v>0.48724781119147309</v>
      </c>
      <c r="Y29" s="91">
        <v>0.44736219541045658</v>
      </c>
      <c r="Z29" s="91">
        <v>0.78561531810273877</v>
      </c>
      <c r="AA29" s="91">
        <v>0.7975123945377055</v>
      </c>
      <c r="AB29" s="91">
        <v>0.57355339230123037</v>
      </c>
      <c r="AC29" s="92">
        <v>0.65266590575574757</v>
      </c>
    </row>
    <row r="30" spans="1:29" ht="15.75" customHeight="1" x14ac:dyDescent="0.25">
      <c r="A30" s="104">
        <f t="shared" si="0"/>
        <v>0.47868354040196498</v>
      </c>
      <c r="B30" s="142">
        <v>28</v>
      </c>
      <c r="C30" s="64">
        <v>9</v>
      </c>
      <c r="D30" s="85">
        <v>3</v>
      </c>
      <c r="E30" s="86">
        <v>0</v>
      </c>
      <c r="F30" s="87">
        <v>0.52834018753084389</v>
      </c>
      <c r="G30" s="87">
        <v>0</v>
      </c>
      <c r="H30" s="87">
        <v>0.26614987080103358</v>
      </c>
      <c r="I30" s="87">
        <v>0.40292425695110262</v>
      </c>
      <c r="J30" s="87">
        <v>0.46577224085609331</v>
      </c>
      <c r="K30" s="87">
        <v>0.45972419126176062</v>
      </c>
      <c r="L30" s="87">
        <v>0.62917918164360631</v>
      </c>
      <c r="M30" s="87">
        <v>0.54326037290883633</v>
      </c>
      <c r="N30" s="87">
        <v>0.43182129642318762</v>
      </c>
      <c r="O30" s="87">
        <v>0.58751594268137142</v>
      </c>
      <c r="P30" s="87">
        <v>0.54875675675675673</v>
      </c>
      <c r="Q30" s="87">
        <v>0.59216190301324034</v>
      </c>
      <c r="R30" s="87">
        <v>0.62200998107038374</v>
      </c>
      <c r="S30" s="87">
        <v>0.48090973809434601</v>
      </c>
      <c r="T30" s="87">
        <v>0.63405088062622306</v>
      </c>
      <c r="U30" s="87">
        <v>0.56067448116833207</v>
      </c>
      <c r="V30" s="87">
        <v>0.52373562169070664</v>
      </c>
      <c r="W30" s="87">
        <v>0.57995393313324495</v>
      </c>
      <c r="X30" s="87">
        <v>0.4152542372881356</v>
      </c>
      <c r="Y30" s="87">
        <v>0.32592077831827659</v>
      </c>
      <c r="Z30" s="87">
        <v>0.64882346620823039</v>
      </c>
      <c r="AA30" s="87">
        <v>0.68832407884442914</v>
      </c>
      <c r="AB30" s="87">
        <v>0.48219959266802442</v>
      </c>
      <c r="AC30" s="88">
        <v>0.549625520110957</v>
      </c>
    </row>
    <row r="31" spans="1:29" ht="15.75" customHeight="1" x14ac:dyDescent="0.25">
      <c r="A31" s="103">
        <f t="shared" si="0"/>
        <v>0.48536672237775619</v>
      </c>
      <c r="B31" s="144">
        <v>29</v>
      </c>
      <c r="C31" s="67">
        <v>9</v>
      </c>
      <c r="D31" s="89">
        <v>4</v>
      </c>
      <c r="E31" s="90">
        <v>0.26356589147286819</v>
      </c>
      <c r="F31" s="91">
        <v>0.51964748290182428</v>
      </c>
      <c r="G31" s="91">
        <v>0</v>
      </c>
      <c r="H31" s="91">
        <v>0.26661220043572992</v>
      </c>
      <c r="I31" s="91">
        <v>0.38513229735405291</v>
      </c>
      <c r="J31" s="91">
        <v>0.46183546183546181</v>
      </c>
      <c r="K31" s="91">
        <v>0.45034336302711048</v>
      </c>
      <c r="L31" s="91">
        <v>0.62938266815382382</v>
      </c>
      <c r="M31" s="91">
        <v>0.53525798062789731</v>
      </c>
      <c r="N31" s="91">
        <v>0.42818464870718831</v>
      </c>
      <c r="O31" s="91">
        <v>0.58162560442090716</v>
      </c>
      <c r="P31" s="91">
        <v>0.54060017652250658</v>
      </c>
      <c r="Q31" s="91">
        <v>0.58730625446297302</v>
      </c>
      <c r="R31" s="91">
        <v>0.61742196233554048</v>
      </c>
      <c r="S31" s="91">
        <v>0.47274732798295988</v>
      </c>
      <c r="T31" s="91">
        <v>0.63612319767937886</v>
      </c>
      <c r="U31" s="91">
        <v>0.55991329334072693</v>
      </c>
      <c r="V31" s="91">
        <v>0.53306291859258559</v>
      </c>
      <c r="W31" s="91">
        <v>0.57541782729805013</v>
      </c>
      <c r="X31" s="91">
        <v>0.4131803868645974</v>
      </c>
      <c r="Y31" s="91">
        <v>0.34384662956091527</v>
      </c>
      <c r="Z31" s="91">
        <v>0.63714331333683083</v>
      </c>
      <c r="AA31" s="91">
        <v>0.67831888458311695</v>
      </c>
      <c r="AB31" s="91">
        <v>0.46736337159499741</v>
      </c>
      <c r="AC31" s="92">
        <v>0.55013491635186185</v>
      </c>
    </row>
    <row r="32" spans="1:29" ht="15.75" customHeight="1" x14ac:dyDescent="0.25">
      <c r="A32" s="104">
        <f t="shared" si="0"/>
        <v>0.14242094436608935</v>
      </c>
      <c r="B32" s="142">
        <v>30</v>
      </c>
      <c r="C32" s="64">
        <v>10</v>
      </c>
      <c r="D32" s="85">
        <v>0</v>
      </c>
      <c r="E32" s="86">
        <v>0</v>
      </c>
      <c r="F32" s="87">
        <v>0.19186839075135331</v>
      </c>
      <c r="G32" s="87">
        <v>0</v>
      </c>
      <c r="H32" s="87">
        <v>0</v>
      </c>
      <c r="I32" s="87">
        <v>0</v>
      </c>
      <c r="J32" s="87">
        <v>0.19756999471737979</v>
      </c>
      <c r="K32" s="87">
        <v>0.12821585442376071</v>
      </c>
      <c r="L32" s="87">
        <v>0</v>
      </c>
      <c r="M32" s="87">
        <v>0</v>
      </c>
      <c r="N32" s="87">
        <v>0.244299674267101</v>
      </c>
      <c r="O32" s="87">
        <v>0</v>
      </c>
      <c r="P32" s="87">
        <v>0</v>
      </c>
      <c r="Q32" s="87">
        <v>0.23688505479132671</v>
      </c>
      <c r="R32" s="87">
        <v>0.30327056491575821</v>
      </c>
      <c r="S32" s="87">
        <v>0.31806225339763261</v>
      </c>
      <c r="T32" s="87">
        <v>0.26381909547738691</v>
      </c>
      <c r="U32" s="87">
        <v>0.36037177862272918</v>
      </c>
      <c r="V32" s="87">
        <v>0</v>
      </c>
      <c r="W32" s="87">
        <v>0</v>
      </c>
      <c r="X32" s="87">
        <v>0.24489795918367349</v>
      </c>
      <c r="Y32" s="87">
        <v>6.4935064935064929E-2</v>
      </c>
      <c r="Z32" s="87">
        <v>0.34380070630905801</v>
      </c>
      <c r="AA32" s="87">
        <v>0.30652658981033842</v>
      </c>
      <c r="AB32" s="87">
        <v>0.19721228103220939</v>
      </c>
      <c r="AC32" s="88">
        <v>0.1587883465174609</v>
      </c>
    </row>
    <row r="33" spans="1:29" ht="15.75" customHeight="1" x14ac:dyDescent="0.25">
      <c r="A33" s="103">
        <f t="shared" si="0"/>
        <v>0.20157248496063146</v>
      </c>
      <c r="B33" s="144">
        <v>31</v>
      </c>
      <c r="C33" s="67">
        <v>10</v>
      </c>
      <c r="D33" s="89">
        <v>1</v>
      </c>
      <c r="E33" s="90">
        <v>0</v>
      </c>
      <c r="F33" s="91">
        <v>0.232518119240995</v>
      </c>
      <c r="G33" s="91">
        <v>0</v>
      </c>
      <c r="H33" s="91">
        <v>0</v>
      </c>
      <c r="I33" s="91">
        <v>0</v>
      </c>
      <c r="J33" s="91">
        <v>0.28014955812372538</v>
      </c>
      <c r="K33" s="91">
        <v>0.1425853252467594</v>
      </c>
      <c r="L33" s="91">
        <v>0.23804909560723511</v>
      </c>
      <c r="M33" s="91">
        <v>0.2271133619010518</v>
      </c>
      <c r="N33" s="91">
        <v>0.28256667955160419</v>
      </c>
      <c r="O33" s="91">
        <v>0.22489754098360659</v>
      </c>
      <c r="P33" s="91">
        <v>8.0465587044534409E-2</v>
      </c>
      <c r="Q33" s="91">
        <v>0.1986918604651163</v>
      </c>
      <c r="R33" s="91">
        <v>0.35025870384986407</v>
      </c>
      <c r="S33" s="91">
        <v>0.17204013377926419</v>
      </c>
      <c r="T33" s="91">
        <v>0.26170072511535919</v>
      </c>
      <c r="U33" s="91">
        <v>0.37910231660231658</v>
      </c>
      <c r="V33" s="91">
        <v>0.21101992966002339</v>
      </c>
      <c r="W33" s="91">
        <v>0.34845559845559848</v>
      </c>
      <c r="X33" s="91">
        <v>0.15127092374457529</v>
      </c>
      <c r="Y33" s="91">
        <v>0.1933333333333333</v>
      </c>
      <c r="Z33" s="91">
        <v>0.30973245443970532</v>
      </c>
      <c r="AA33" s="91">
        <v>0.36377874866045667</v>
      </c>
      <c r="AB33" s="91">
        <v>0.19646017699115051</v>
      </c>
      <c r="AC33" s="92">
        <v>0.1951219512195122</v>
      </c>
    </row>
    <row r="34" spans="1:29" ht="15.75" customHeight="1" x14ac:dyDescent="0.25">
      <c r="A34" s="104">
        <f t="shared" si="0"/>
        <v>0.35499485917242218</v>
      </c>
      <c r="B34" s="142">
        <v>32</v>
      </c>
      <c r="C34" s="64">
        <v>10</v>
      </c>
      <c r="D34" s="85">
        <v>2</v>
      </c>
      <c r="E34" s="86">
        <v>0</v>
      </c>
      <c r="F34" s="87">
        <v>0.3162317466436747</v>
      </c>
      <c r="G34" s="87">
        <v>0</v>
      </c>
      <c r="H34" s="87">
        <v>0.25975975975975968</v>
      </c>
      <c r="I34" s="87">
        <v>0.32288532263457043</v>
      </c>
      <c r="J34" s="87">
        <v>0.40773584413552072</v>
      </c>
      <c r="K34" s="87">
        <v>0.38443106940126082</v>
      </c>
      <c r="L34" s="87">
        <v>0.36519328005219381</v>
      </c>
      <c r="M34" s="87">
        <v>0.32746858168761223</v>
      </c>
      <c r="N34" s="87">
        <v>0.42892857142857138</v>
      </c>
      <c r="O34" s="87">
        <v>0.40227585344504191</v>
      </c>
      <c r="P34" s="87">
        <v>0.3558576569372251</v>
      </c>
      <c r="Q34" s="87">
        <v>0.4506039021368845</v>
      </c>
      <c r="R34" s="87">
        <v>0.48550435023211491</v>
      </c>
      <c r="S34" s="87">
        <v>0.30782162178683858</v>
      </c>
      <c r="T34" s="87">
        <v>0.35238486842105271</v>
      </c>
      <c r="U34" s="87">
        <v>0.26315789473684209</v>
      </c>
      <c r="V34" s="87">
        <v>0.35163092200537888</v>
      </c>
      <c r="W34" s="87">
        <v>0.34139734728189802</v>
      </c>
      <c r="X34" s="87">
        <v>0.44896668072543228</v>
      </c>
      <c r="Y34" s="87">
        <v>0.44717379820390912</v>
      </c>
      <c r="Z34" s="87">
        <v>0.48808763121862159</v>
      </c>
      <c r="AA34" s="87">
        <v>0.47766483260281639</v>
      </c>
      <c r="AB34" s="87">
        <v>0.41928419471905892</v>
      </c>
      <c r="AC34" s="88">
        <v>0.47042574911427371</v>
      </c>
    </row>
    <row r="35" spans="1:29" ht="15.75" customHeight="1" x14ac:dyDescent="0.25">
      <c r="A35" s="103">
        <f t="shared" si="0"/>
        <v>0.34975457343612809</v>
      </c>
      <c r="B35" s="144">
        <v>33</v>
      </c>
      <c r="C35" s="67">
        <v>10</v>
      </c>
      <c r="D35" s="89">
        <v>3</v>
      </c>
      <c r="E35" s="90">
        <v>0</v>
      </c>
      <c r="F35" s="91">
        <v>0.37293581713170099</v>
      </c>
      <c r="G35" s="91">
        <v>0</v>
      </c>
      <c r="H35" s="91">
        <v>0.199288256227758</v>
      </c>
      <c r="I35" s="91">
        <v>0</v>
      </c>
      <c r="J35" s="91">
        <v>0.42954408342669997</v>
      </c>
      <c r="K35" s="91">
        <v>0.30522351400032749</v>
      </c>
      <c r="L35" s="91">
        <v>0.28975873953717379</v>
      </c>
      <c r="M35" s="91">
        <v>0.22511082725974901</v>
      </c>
      <c r="N35" s="91">
        <v>0.46444939112216838</v>
      </c>
      <c r="O35" s="91">
        <v>0.41810993975903621</v>
      </c>
      <c r="P35" s="91">
        <v>0.328125</v>
      </c>
      <c r="Q35" s="91">
        <v>0.38774519716885741</v>
      </c>
      <c r="R35" s="91">
        <v>0.49618927973199328</v>
      </c>
      <c r="S35" s="91">
        <v>0.31357831055343938</v>
      </c>
      <c r="T35" s="91">
        <v>0.48122299767364568</v>
      </c>
      <c r="U35" s="91">
        <v>0.58085673293707729</v>
      </c>
      <c r="V35" s="91">
        <v>0.3316469926925239</v>
      </c>
      <c r="W35" s="91">
        <v>0.34149623250807321</v>
      </c>
      <c r="X35" s="91">
        <v>0.41922876498176131</v>
      </c>
      <c r="Y35" s="91">
        <v>0.41558007355399529</v>
      </c>
      <c r="Z35" s="91">
        <v>0.45940361587227052</v>
      </c>
      <c r="AA35" s="91">
        <v>0.54585134685733294</v>
      </c>
      <c r="AB35" s="91">
        <v>0.46240968560827961</v>
      </c>
      <c r="AC35" s="92">
        <v>0.47610953729933903</v>
      </c>
    </row>
    <row r="36" spans="1:29" ht="15.75" customHeight="1" x14ac:dyDescent="0.25">
      <c r="A36" s="104">
        <f t="shared" si="0"/>
        <v>0.13162376012205937</v>
      </c>
      <c r="B36" s="142">
        <v>34</v>
      </c>
      <c r="C36" s="64">
        <v>10</v>
      </c>
      <c r="D36" s="85">
        <v>4</v>
      </c>
      <c r="E36" s="86">
        <v>0</v>
      </c>
      <c r="F36" s="87">
        <v>0.19104246463584951</v>
      </c>
      <c r="G36" s="87">
        <v>0</v>
      </c>
      <c r="H36" s="87">
        <v>0</v>
      </c>
      <c r="I36" s="87">
        <v>0</v>
      </c>
      <c r="J36" s="87">
        <v>0.18152429467084641</v>
      </c>
      <c r="K36" s="87">
        <v>0.119768115942029</v>
      </c>
      <c r="L36" s="87">
        <v>0</v>
      </c>
      <c r="M36" s="87">
        <v>0</v>
      </c>
      <c r="N36" s="87">
        <v>0.1653543307086614</v>
      </c>
      <c r="O36" s="87">
        <v>0</v>
      </c>
      <c r="P36" s="87">
        <v>0</v>
      </c>
      <c r="Q36" s="87">
        <v>0.2260795211628901</v>
      </c>
      <c r="R36" s="87">
        <v>0.29835873388042211</v>
      </c>
      <c r="S36" s="87">
        <v>0.30987394957983189</v>
      </c>
      <c r="T36" s="87">
        <v>0.32421052631578939</v>
      </c>
      <c r="U36" s="87">
        <v>0.35074216602528863</v>
      </c>
      <c r="V36" s="87">
        <v>0</v>
      </c>
      <c r="W36" s="87">
        <v>0</v>
      </c>
      <c r="X36" s="87">
        <v>0.18691588785046731</v>
      </c>
      <c r="Y36" s="87">
        <v>0</v>
      </c>
      <c r="Z36" s="87">
        <v>0.32532961732232818</v>
      </c>
      <c r="AA36" s="87">
        <v>0.28231751635344199</v>
      </c>
      <c r="AB36" s="87">
        <v>0.1911823647294589</v>
      </c>
      <c r="AC36" s="88">
        <v>0.1378945138741792</v>
      </c>
    </row>
    <row r="37" spans="1:29" ht="15.75" customHeight="1" x14ac:dyDescent="0.25">
      <c r="A37" s="103">
        <f t="shared" si="0"/>
        <v>0.3148881254712016</v>
      </c>
      <c r="B37" s="144">
        <v>35</v>
      </c>
      <c r="C37" s="67">
        <v>10</v>
      </c>
      <c r="D37" s="89">
        <v>5</v>
      </c>
      <c r="E37" s="90">
        <v>0</v>
      </c>
      <c r="F37" s="91">
        <v>0.2884282335051111</v>
      </c>
      <c r="G37" s="91">
        <v>0</v>
      </c>
      <c r="H37" s="91">
        <v>0</v>
      </c>
      <c r="I37" s="91">
        <v>0</v>
      </c>
      <c r="J37" s="91">
        <v>0.34140398175031111</v>
      </c>
      <c r="K37" s="91">
        <v>0.29977628635346748</v>
      </c>
      <c r="L37" s="91">
        <v>0</v>
      </c>
      <c r="M37" s="91">
        <v>0</v>
      </c>
      <c r="N37" s="91">
        <v>0.45442299057027391</v>
      </c>
      <c r="O37" s="91">
        <v>0.55477031802120136</v>
      </c>
      <c r="P37" s="91">
        <v>0.72413793103448276</v>
      </c>
      <c r="Q37" s="91">
        <v>0.46598519562918578</v>
      </c>
      <c r="R37" s="91">
        <v>0.48459522949042277</v>
      </c>
      <c r="S37" s="91">
        <v>0.4298519407763105</v>
      </c>
      <c r="T37" s="91">
        <v>0.40196078431372551</v>
      </c>
      <c r="U37" s="91">
        <v>0.43382519863791152</v>
      </c>
      <c r="V37" s="91">
        <v>0</v>
      </c>
      <c r="W37" s="91">
        <v>0</v>
      </c>
      <c r="X37" s="91">
        <v>0.47402597402597402</v>
      </c>
      <c r="Y37" s="91">
        <v>0.64948453608247425</v>
      </c>
      <c r="Z37" s="91">
        <v>0.45953656669682003</v>
      </c>
      <c r="AA37" s="91">
        <v>0.48501990362455483</v>
      </c>
      <c r="AB37" s="91">
        <v>0.45177716671758827</v>
      </c>
      <c r="AC37" s="92">
        <v>0.47320089955022487</v>
      </c>
    </row>
    <row r="38" spans="1:29" ht="15.75" customHeight="1" x14ac:dyDescent="0.25">
      <c r="A38" s="104">
        <f t="shared" si="0"/>
        <v>0.41890508854574249</v>
      </c>
      <c r="B38" s="142">
        <v>36</v>
      </c>
      <c r="C38" s="64">
        <v>10</v>
      </c>
      <c r="D38" s="85">
        <v>6</v>
      </c>
      <c r="E38" s="86">
        <v>0.33333333333333331</v>
      </c>
      <c r="F38" s="87">
        <v>0.39380506867022941</v>
      </c>
      <c r="G38" s="87">
        <v>0</v>
      </c>
      <c r="H38" s="87">
        <v>0.24018232819074331</v>
      </c>
      <c r="I38" s="87">
        <v>0.23732470334412081</v>
      </c>
      <c r="J38" s="87">
        <v>0.45766884298405219</v>
      </c>
      <c r="K38" s="87">
        <v>0.39308848500094329</v>
      </c>
      <c r="L38" s="87">
        <v>0.46539792387543261</v>
      </c>
      <c r="M38" s="87">
        <v>0.33914721755602423</v>
      </c>
      <c r="N38" s="87">
        <v>0.49468365091062222</v>
      </c>
      <c r="O38" s="87">
        <v>0.42958003651856358</v>
      </c>
      <c r="P38" s="87">
        <v>0.37038970076548372</v>
      </c>
      <c r="Q38" s="87">
        <v>0.49752026846434833</v>
      </c>
      <c r="R38" s="87">
        <v>0.52699851257393893</v>
      </c>
      <c r="S38" s="87">
        <v>0.4186990638349441</v>
      </c>
      <c r="T38" s="87">
        <v>0.49393779652082243</v>
      </c>
      <c r="U38" s="87">
        <v>0.53139085640695427</v>
      </c>
      <c r="V38" s="87">
        <v>0.33255569812201102</v>
      </c>
      <c r="W38" s="87">
        <v>0.4362801377726751</v>
      </c>
      <c r="X38" s="87">
        <v>0.48409485251590523</v>
      </c>
      <c r="Y38" s="87">
        <v>0.42667404537908132</v>
      </c>
      <c r="Z38" s="87">
        <v>0.56500767375575534</v>
      </c>
      <c r="AA38" s="87">
        <v>0.58920060138831132</v>
      </c>
      <c r="AB38" s="87">
        <v>0.492476370510397</v>
      </c>
      <c r="AC38" s="88">
        <v>0.52319004524886881</v>
      </c>
    </row>
    <row r="39" spans="1:29" ht="15.75" customHeight="1" x14ac:dyDescent="0.25">
      <c r="A39" s="103">
        <f t="shared" si="0"/>
        <v>0.38270531899461674</v>
      </c>
      <c r="B39" s="144">
        <v>37</v>
      </c>
      <c r="C39" s="67">
        <v>10</v>
      </c>
      <c r="D39" s="89">
        <v>7</v>
      </c>
      <c r="E39" s="90">
        <v>0.48809523809523808</v>
      </c>
      <c r="F39" s="91">
        <v>0.32639047488542761</v>
      </c>
      <c r="G39" s="91">
        <v>0</v>
      </c>
      <c r="H39" s="91">
        <v>0.2443181818181818</v>
      </c>
      <c r="I39" s="91">
        <v>0.33055319148936169</v>
      </c>
      <c r="J39" s="91">
        <v>0.42497908692235542</v>
      </c>
      <c r="K39" s="91">
        <v>0.39778211905309119</v>
      </c>
      <c r="L39" s="91">
        <v>0.33776369677768331</v>
      </c>
      <c r="M39" s="91">
        <v>0.33998155800689872</v>
      </c>
      <c r="N39" s="91">
        <v>0.43138770776961732</v>
      </c>
      <c r="O39" s="91">
        <v>0.41750720461095098</v>
      </c>
      <c r="P39" s="91">
        <v>0.35781584582441112</v>
      </c>
      <c r="Q39" s="91">
        <v>0.45522134901339972</v>
      </c>
      <c r="R39" s="91">
        <v>0.4936550491510277</v>
      </c>
      <c r="S39" s="91">
        <v>0.3417248752672844</v>
      </c>
      <c r="T39" s="91">
        <v>0.3628552544613351</v>
      </c>
      <c r="U39" s="91">
        <v>0.26932000713903259</v>
      </c>
      <c r="V39" s="91">
        <v>0.37077974276527331</v>
      </c>
      <c r="W39" s="91">
        <v>0.36312003029155621</v>
      </c>
      <c r="X39" s="91">
        <v>0.4720523096393166</v>
      </c>
      <c r="Y39" s="91">
        <v>0.43712574850299402</v>
      </c>
      <c r="Z39" s="91">
        <v>0.49607796529593529</v>
      </c>
      <c r="AA39" s="91">
        <v>0.49249571183533453</v>
      </c>
      <c r="AB39" s="91">
        <v>0.43346923647146041</v>
      </c>
      <c r="AC39" s="92">
        <v>0.48316138977825213</v>
      </c>
    </row>
    <row r="40" spans="1:29" ht="15.75" customHeight="1" x14ac:dyDescent="0.25">
      <c r="A40" s="104">
        <f t="shared" si="0"/>
        <v>0.36935862127952596</v>
      </c>
      <c r="B40" s="142">
        <v>38</v>
      </c>
      <c r="C40" s="64">
        <v>10</v>
      </c>
      <c r="D40" s="85">
        <v>8</v>
      </c>
      <c r="E40" s="86">
        <v>0.2472222222222222</v>
      </c>
      <c r="F40" s="87">
        <v>0.32362685265911068</v>
      </c>
      <c r="G40" s="87">
        <v>0</v>
      </c>
      <c r="H40" s="87">
        <v>0.2195260663507109</v>
      </c>
      <c r="I40" s="87">
        <v>0.329971896181187</v>
      </c>
      <c r="J40" s="87">
        <v>0.42162384589666441</v>
      </c>
      <c r="K40" s="87">
        <v>0.3876762492431014</v>
      </c>
      <c r="L40" s="87">
        <v>0.36583978960835878</v>
      </c>
      <c r="M40" s="87">
        <v>0.34596848617424891</v>
      </c>
      <c r="N40" s="87">
        <v>0.41948792622254583</v>
      </c>
      <c r="O40" s="87">
        <v>0.41984732824427479</v>
      </c>
      <c r="P40" s="87">
        <v>0.34110535405872189</v>
      </c>
      <c r="Q40" s="87">
        <v>0.46221514745308312</v>
      </c>
      <c r="R40" s="87">
        <v>0.49393049001276229</v>
      </c>
      <c r="S40" s="87">
        <v>0.3281621859850154</v>
      </c>
      <c r="T40" s="87">
        <v>0.34082254379284083</v>
      </c>
      <c r="U40" s="87">
        <v>0.27353493934734319</v>
      </c>
      <c r="V40" s="87">
        <v>0.3609913055384405</v>
      </c>
      <c r="W40" s="87">
        <v>0.3212461184012822</v>
      </c>
      <c r="X40" s="87">
        <v>0.46516900247320692</v>
      </c>
      <c r="Y40" s="87">
        <v>0.44165072424159613</v>
      </c>
      <c r="Z40" s="87">
        <v>0.49749814951887489</v>
      </c>
      <c r="AA40" s="87">
        <v>0.5001045306573485</v>
      </c>
      <c r="AB40" s="87">
        <v>0.44200266376074587</v>
      </c>
      <c r="AC40" s="88">
        <v>0.48474171394446097</v>
      </c>
    </row>
    <row r="41" spans="1:29" ht="15.75" customHeight="1" x14ac:dyDescent="0.25">
      <c r="A41" s="103">
        <f t="shared" si="0"/>
        <v>0.30712719269331995</v>
      </c>
      <c r="B41" s="144">
        <v>39</v>
      </c>
      <c r="C41" s="67">
        <v>10</v>
      </c>
      <c r="D41" s="89">
        <v>9</v>
      </c>
      <c r="E41" s="90">
        <v>0.30158730158730163</v>
      </c>
      <c r="F41" s="91">
        <v>0.28572495545383741</v>
      </c>
      <c r="G41" s="91">
        <v>0</v>
      </c>
      <c r="H41" s="91">
        <v>0</v>
      </c>
      <c r="I41" s="91">
        <v>0</v>
      </c>
      <c r="J41" s="91">
        <v>0.35644400297988582</v>
      </c>
      <c r="K41" s="91">
        <v>0.30409239602109622</v>
      </c>
      <c r="L41" s="91">
        <v>0</v>
      </c>
      <c r="M41" s="91">
        <v>0</v>
      </c>
      <c r="N41" s="91">
        <v>0.44863764484810531</v>
      </c>
      <c r="O41" s="91">
        <v>0.56200527704485492</v>
      </c>
      <c r="P41" s="91">
        <v>0.75117370892018775</v>
      </c>
      <c r="Q41" s="91">
        <v>0.44587948338598099</v>
      </c>
      <c r="R41" s="91">
        <v>0.47186487737158722</v>
      </c>
      <c r="S41" s="91">
        <v>0.43004444444444451</v>
      </c>
      <c r="T41" s="91">
        <v>0.43570057581573901</v>
      </c>
      <c r="U41" s="91">
        <v>0.45571018334437818</v>
      </c>
      <c r="V41" s="91">
        <v>0</v>
      </c>
      <c r="W41" s="91">
        <v>0</v>
      </c>
      <c r="X41" s="91">
        <v>0.36659436008676788</v>
      </c>
      <c r="Y41" s="91">
        <v>0.22680412371134021</v>
      </c>
      <c r="Z41" s="91">
        <v>0.43703391022935129</v>
      </c>
      <c r="AA41" s="91">
        <v>0.48324952654607201</v>
      </c>
      <c r="AB41" s="91">
        <v>0.43935071323167729</v>
      </c>
      <c r="AC41" s="92">
        <v>0.47628233231039019</v>
      </c>
    </row>
    <row r="42" spans="1:29" ht="15.75" customHeight="1" x14ac:dyDescent="0.25">
      <c r="A42" s="104">
        <f t="shared" si="0"/>
        <v>0.40861149922155526</v>
      </c>
      <c r="B42" s="142">
        <v>40</v>
      </c>
      <c r="C42" s="64">
        <v>10</v>
      </c>
      <c r="D42" s="85">
        <v>10</v>
      </c>
      <c r="E42" s="86">
        <v>5.8823529411764712E-2</v>
      </c>
      <c r="F42" s="87">
        <v>0.39054909612168509</v>
      </c>
      <c r="G42" s="87">
        <v>0</v>
      </c>
      <c r="H42" s="87">
        <v>0.24918270977115869</v>
      </c>
      <c r="I42" s="87">
        <v>0.27774214239897371</v>
      </c>
      <c r="J42" s="87">
        <v>0.45196046662346079</v>
      </c>
      <c r="K42" s="87">
        <v>0.38487425809214948</v>
      </c>
      <c r="L42" s="87">
        <v>0.47173036165994392</v>
      </c>
      <c r="M42" s="87">
        <v>0.32891941113977841</v>
      </c>
      <c r="N42" s="87">
        <v>0.48170194003527339</v>
      </c>
      <c r="O42" s="87">
        <v>0.41926594012276092</v>
      </c>
      <c r="P42" s="87">
        <v>0.35957718243120101</v>
      </c>
      <c r="Q42" s="87">
        <v>0.48841542206328697</v>
      </c>
      <c r="R42" s="87">
        <v>0.52534304116493979</v>
      </c>
      <c r="S42" s="87">
        <v>0.41798029556650251</v>
      </c>
      <c r="T42" s="87">
        <v>0.52567608629595863</v>
      </c>
      <c r="U42" s="87">
        <v>0.55378091872791524</v>
      </c>
      <c r="V42" s="87">
        <v>0.36086529006882989</v>
      </c>
      <c r="W42" s="87">
        <v>0.43126258268622369</v>
      </c>
      <c r="X42" s="87">
        <v>0.44312114989733059</v>
      </c>
      <c r="Y42" s="87">
        <v>0.42783652472134898</v>
      </c>
      <c r="Z42" s="87">
        <v>0.56276975042221811</v>
      </c>
      <c r="AA42" s="87">
        <v>0.59060254632547582</v>
      </c>
      <c r="AB42" s="87">
        <v>0.49085734614016358</v>
      </c>
      <c r="AC42" s="88">
        <v>0.52244948865053631</v>
      </c>
    </row>
    <row r="43" spans="1:29" ht="15.75" customHeight="1" x14ac:dyDescent="0.25">
      <c r="A43" s="103">
        <f t="shared" si="0"/>
        <v>0.4075835913557061</v>
      </c>
      <c r="B43" s="144">
        <v>41</v>
      </c>
      <c r="C43" s="67">
        <v>10</v>
      </c>
      <c r="D43" s="89">
        <v>11</v>
      </c>
      <c r="E43" s="90">
        <v>0</v>
      </c>
      <c r="F43" s="91">
        <v>0.38901764668093158</v>
      </c>
      <c r="G43" s="91">
        <v>0</v>
      </c>
      <c r="H43" s="91">
        <v>0.1424090338770389</v>
      </c>
      <c r="I43" s="91">
        <v>0.27996993611424281</v>
      </c>
      <c r="J43" s="91">
        <v>0.46717359050445112</v>
      </c>
      <c r="K43" s="91">
        <v>0.40419389150585022</v>
      </c>
      <c r="L43" s="91">
        <v>0.46126541287831607</v>
      </c>
      <c r="M43" s="91">
        <v>0.36645044197223808</v>
      </c>
      <c r="N43" s="91">
        <v>0.47731149778232679</v>
      </c>
      <c r="O43" s="91">
        <v>0.43971042012817468</v>
      </c>
      <c r="P43" s="91">
        <v>0.39092118390422348</v>
      </c>
      <c r="Q43" s="91">
        <v>0.50098444856612923</v>
      </c>
      <c r="R43" s="91">
        <v>0.53148061963965165</v>
      </c>
      <c r="S43" s="91">
        <v>0.41794926715828767</v>
      </c>
      <c r="T43" s="91">
        <v>0.46966598500340828</v>
      </c>
      <c r="U43" s="91">
        <v>0.55012150668286752</v>
      </c>
      <c r="V43" s="91">
        <v>0.36294475655430708</v>
      </c>
      <c r="W43" s="91">
        <v>0.45269779820953299</v>
      </c>
      <c r="X43" s="91">
        <v>0.46612032780331802</v>
      </c>
      <c r="Y43" s="91">
        <v>0.43107409534750152</v>
      </c>
      <c r="Z43" s="91">
        <v>0.56933005531653347</v>
      </c>
      <c r="AA43" s="91">
        <v>0.59916427591368338</v>
      </c>
      <c r="AB43" s="91">
        <v>0.4913017838714433</v>
      </c>
      <c r="AC43" s="92">
        <v>0.52833180847819461</v>
      </c>
    </row>
    <row r="44" spans="1:29" ht="15.75" customHeight="1" x14ac:dyDescent="0.25">
      <c r="A44" s="104">
        <f t="shared" si="0"/>
        <v>0.41637032850259387</v>
      </c>
      <c r="B44" s="142">
        <v>42</v>
      </c>
      <c r="C44" s="64">
        <v>10</v>
      </c>
      <c r="D44" s="85">
        <v>12</v>
      </c>
      <c r="E44" s="86">
        <v>0.30158730158730163</v>
      </c>
      <c r="F44" s="87">
        <v>0.39159527978531861</v>
      </c>
      <c r="G44" s="87">
        <v>0</v>
      </c>
      <c r="H44" s="87">
        <v>0.22847682119205301</v>
      </c>
      <c r="I44" s="87">
        <v>0.24861111111111109</v>
      </c>
      <c r="J44" s="87">
        <v>0.45735032050429558</v>
      </c>
      <c r="K44" s="87">
        <v>0.38548208348725532</v>
      </c>
      <c r="L44" s="87">
        <v>0.47475708364476449</v>
      </c>
      <c r="M44" s="87">
        <v>0.34199840475672538</v>
      </c>
      <c r="N44" s="87">
        <v>0.48496359607470718</v>
      </c>
      <c r="O44" s="87">
        <v>0.42407809110629069</v>
      </c>
      <c r="P44" s="87">
        <v>0.35962590435856712</v>
      </c>
      <c r="Q44" s="87">
        <v>0.48662041625371649</v>
      </c>
      <c r="R44" s="87">
        <v>0.52288775689443179</v>
      </c>
      <c r="S44" s="87">
        <v>0.41318956086888581</v>
      </c>
      <c r="T44" s="87">
        <v>0.54242311967395329</v>
      </c>
      <c r="U44" s="87">
        <v>0.54155063754946509</v>
      </c>
      <c r="V44" s="87">
        <v>0.36255065045851992</v>
      </c>
      <c r="W44" s="87">
        <v>0.43070694487698541</v>
      </c>
      <c r="X44" s="87">
        <v>0.43792186541214972</v>
      </c>
      <c r="Y44" s="87">
        <v>0.43023255813953493</v>
      </c>
      <c r="Z44" s="87">
        <v>0.56423849320194586</v>
      </c>
      <c r="AA44" s="87">
        <v>0.58641120592497187</v>
      </c>
      <c r="AB44" s="87">
        <v>0.47930089609716359</v>
      </c>
      <c r="AC44" s="88">
        <v>0.5126981096047355</v>
      </c>
    </row>
    <row r="45" spans="1:29" ht="15.75" customHeight="1" x14ac:dyDescent="0.25">
      <c r="A45" s="103">
        <f t="shared" si="0"/>
        <v>0.40859676672790785</v>
      </c>
      <c r="B45" s="144">
        <v>43</v>
      </c>
      <c r="C45" s="67">
        <v>10</v>
      </c>
      <c r="D45" s="89">
        <v>13</v>
      </c>
      <c r="E45" s="90">
        <v>0</v>
      </c>
      <c r="F45" s="91">
        <v>0.39336767546683837</v>
      </c>
      <c r="G45" s="91">
        <v>0</v>
      </c>
      <c r="H45" s="91">
        <v>0.21299761823749569</v>
      </c>
      <c r="I45" s="91">
        <v>0.2445365486058779</v>
      </c>
      <c r="J45" s="91">
        <v>0.45371869602763393</v>
      </c>
      <c r="K45" s="91">
        <v>0.39642769306443681</v>
      </c>
      <c r="L45" s="91">
        <v>0.46873394966615312</v>
      </c>
      <c r="M45" s="91">
        <v>0.34901739804183979</v>
      </c>
      <c r="N45" s="91">
        <v>0.49117373799938058</v>
      </c>
      <c r="O45" s="91">
        <v>0.43675193616521951</v>
      </c>
      <c r="P45" s="91">
        <v>0.35758431926540701</v>
      </c>
      <c r="Q45" s="91">
        <v>0.49855200945626482</v>
      </c>
      <c r="R45" s="91">
        <v>0.53164206960909688</v>
      </c>
      <c r="S45" s="91">
        <v>0.42439671014973029</v>
      </c>
      <c r="T45" s="91">
        <v>0.53123008285532181</v>
      </c>
      <c r="U45" s="91">
        <v>0.54361054766734285</v>
      </c>
      <c r="V45" s="91">
        <v>0.34454649827784162</v>
      </c>
      <c r="W45" s="91">
        <v>0.45047169811320747</v>
      </c>
      <c r="X45" s="91">
        <v>0.4818411342008157</v>
      </c>
      <c r="Y45" s="91">
        <v>0.42200055417013022</v>
      </c>
      <c r="Z45" s="91">
        <v>0.56907222875533825</v>
      </c>
      <c r="AA45" s="91">
        <v>0.59348742826341994</v>
      </c>
      <c r="AB45" s="91">
        <v>0.49555950266429838</v>
      </c>
      <c r="AC45" s="92">
        <v>0.52419913147460506</v>
      </c>
    </row>
    <row r="46" spans="1:29" ht="15.75" customHeight="1" x14ac:dyDescent="0.25">
      <c r="A46" s="104">
        <f t="shared" si="0"/>
        <v>0.13860174145558313</v>
      </c>
      <c r="B46" s="142">
        <v>44</v>
      </c>
      <c r="C46" s="64">
        <v>10</v>
      </c>
      <c r="D46" s="85">
        <v>14</v>
      </c>
      <c r="E46" s="86">
        <v>0</v>
      </c>
      <c r="F46" s="87">
        <v>0.19394486401826361</v>
      </c>
      <c r="G46" s="87">
        <v>0</v>
      </c>
      <c r="H46" s="87">
        <v>0</v>
      </c>
      <c r="I46" s="87">
        <v>0</v>
      </c>
      <c r="J46" s="87">
        <v>0.19173262972735269</v>
      </c>
      <c r="K46" s="87">
        <v>0.12892135797163731</v>
      </c>
      <c r="L46" s="87">
        <v>0</v>
      </c>
      <c r="M46" s="87">
        <v>0</v>
      </c>
      <c r="N46" s="87">
        <v>0.21238938053097339</v>
      </c>
      <c r="O46" s="87">
        <v>0</v>
      </c>
      <c r="P46" s="87">
        <v>0</v>
      </c>
      <c r="Q46" s="87">
        <v>0.23605010574263871</v>
      </c>
      <c r="R46" s="87">
        <v>0.31608114794656111</v>
      </c>
      <c r="S46" s="87">
        <v>0.35811987067893558</v>
      </c>
      <c r="T46" s="87">
        <v>0.28897338403041822</v>
      </c>
      <c r="U46" s="87">
        <v>0.33819742489270388</v>
      </c>
      <c r="V46" s="87">
        <v>0</v>
      </c>
      <c r="W46" s="87">
        <v>0</v>
      </c>
      <c r="X46" s="87">
        <v>0.1939163498098859</v>
      </c>
      <c r="Y46" s="87">
        <v>0</v>
      </c>
      <c r="Z46" s="87">
        <v>0.34378245680294589</v>
      </c>
      <c r="AA46" s="87">
        <v>0.29752604166666669</v>
      </c>
      <c r="AB46" s="87">
        <v>0.201477377654663</v>
      </c>
      <c r="AC46" s="88">
        <v>0.16393114491593269</v>
      </c>
    </row>
    <row r="47" spans="1:29" ht="15.75" customHeight="1" x14ac:dyDescent="0.25">
      <c r="A47" s="103">
        <f t="shared" si="0"/>
        <v>0.42829024098123503</v>
      </c>
      <c r="B47" s="144">
        <v>45</v>
      </c>
      <c r="C47" s="67">
        <v>10</v>
      </c>
      <c r="D47" s="89">
        <v>15</v>
      </c>
      <c r="E47" s="90">
        <v>0.39344262295081972</v>
      </c>
      <c r="F47" s="91">
        <v>0.39759819351306969</v>
      </c>
      <c r="G47" s="91">
        <v>0</v>
      </c>
      <c r="H47" s="91">
        <v>0.17905982905982909</v>
      </c>
      <c r="I47" s="91">
        <v>0.29155622870124948</v>
      </c>
      <c r="J47" s="91">
        <v>0.46373471435156322</v>
      </c>
      <c r="K47" s="91">
        <v>0.40651312530955919</v>
      </c>
      <c r="L47" s="91">
        <v>0.4674244348488697</v>
      </c>
      <c r="M47" s="91">
        <v>0.36007689194658032</v>
      </c>
      <c r="N47" s="91">
        <v>0.49893435635123612</v>
      </c>
      <c r="O47" s="91">
        <v>0.45049094995859462</v>
      </c>
      <c r="P47" s="91">
        <v>0.39171597633136102</v>
      </c>
      <c r="Q47" s="91">
        <v>0.50982189991942428</v>
      </c>
      <c r="R47" s="91">
        <v>0.53186888621932382</v>
      </c>
      <c r="S47" s="91">
        <v>0.42035780382479948</v>
      </c>
      <c r="T47" s="91">
        <v>0.54366616989567806</v>
      </c>
      <c r="U47" s="91">
        <v>0.54173256018274474</v>
      </c>
      <c r="V47" s="91">
        <v>0.34457579972183588</v>
      </c>
      <c r="W47" s="91">
        <v>0.41575774971297358</v>
      </c>
      <c r="X47" s="91">
        <v>0.4447043811144194</v>
      </c>
      <c r="Y47" s="91">
        <v>0.45511087074094098</v>
      </c>
      <c r="Z47" s="91">
        <v>0.56965619406209489</v>
      </c>
      <c r="AA47" s="91">
        <v>0.60189400837734475</v>
      </c>
      <c r="AB47" s="91">
        <v>0.49721856243595369</v>
      </c>
      <c r="AC47" s="92">
        <v>0.53034381500061178</v>
      </c>
    </row>
    <row r="48" spans="1:29" ht="15.75" customHeight="1" x14ac:dyDescent="0.25">
      <c r="A48" s="104">
        <f t="shared" si="0"/>
        <v>0.36551642049867072</v>
      </c>
      <c r="B48" s="142">
        <v>46</v>
      </c>
      <c r="C48" s="64">
        <v>10</v>
      </c>
      <c r="D48" s="85">
        <v>16</v>
      </c>
      <c r="E48" s="86">
        <v>0.34726688102893888</v>
      </c>
      <c r="F48" s="87">
        <v>0.3135878247708736</v>
      </c>
      <c r="G48" s="87">
        <v>0</v>
      </c>
      <c r="H48" s="87">
        <v>0.2657125995868988</v>
      </c>
      <c r="I48" s="87">
        <v>0.33689185885420908</v>
      </c>
      <c r="J48" s="87">
        <v>0.40286378720179772</v>
      </c>
      <c r="K48" s="87">
        <v>0.37202294720982793</v>
      </c>
      <c r="L48" s="87">
        <v>0.36932834607253212</v>
      </c>
      <c r="M48" s="87">
        <v>0.33962061944057442</v>
      </c>
      <c r="N48" s="87">
        <v>0.42375417194153531</v>
      </c>
      <c r="O48" s="87">
        <v>0.40958990536277601</v>
      </c>
      <c r="P48" s="87">
        <v>0.32832940167274288</v>
      </c>
      <c r="Q48" s="87">
        <v>0.4479488999290277</v>
      </c>
      <c r="R48" s="87">
        <v>0.48254747769869138</v>
      </c>
      <c r="S48" s="87">
        <v>0.31172359063577809</v>
      </c>
      <c r="T48" s="87">
        <v>0.3455028211085297</v>
      </c>
      <c r="U48" s="87">
        <v>0.2639423076923077</v>
      </c>
      <c r="V48" s="87">
        <v>0.34562018220042051</v>
      </c>
      <c r="W48" s="87">
        <v>0.3201127636823175</v>
      </c>
      <c r="X48" s="87">
        <v>0.42037786774628882</v>
      </c>
      <c r="Y48" s="87">
        <v>0.41589363017934439</v>
      </c>
      <c r="Z48" s="87">
        <v>0.49479338594964439</v>
      </c>
      <c r="AA48" s="87">
        <v>0.48003108003108003</v>
      </c>
      <c r="AB48" s="87">
        <v>0.4257790890650931</v>
      </c>
      <c r="AC48" s="88">
        <v>0.47466907340553549</v>
      </c>
    </row>
    <row r="49" spans="1:29" ht="15.75" customHeight="1" x14ac:dyDescent="0.25">
      <c r="A49" s="103">
        <f t="shared" si="0"/>
        <v>0.13500587337371936</v>
      </c>
      <c r="B49" s="144">
        <v>47</v>
      </c>
      <c r="C49" s="67">
        <v>10</v>
      </c>
      <c r="D49" s="89">
        <v>17</v>
      </c>
      <c r="E49" s="90">
        <v>0</v>
      </c>
      <c r="F49" s="91">
        <v>0.18839609102713051</v>
      </c>
      <c r="G49" s="91">
        <v>0</v>
      </c>
      <c r="H49" s="91">
        <v>0</v>
      </c>
      <c r="I49" s="91">
        <v>0</v>
      </c>
      <c r="J49" s="91">
        <v>0.1845344357793855</v>
      </c>
      <c r="K49" s="91">
        <v>0.11808988764044941</v>
      </c>
      <c r="L49" s="91">
        <v>0</v>
      </c>
      <c r="M49" s="91">
        <v>0</v>
      </c>
      <c r="N49" s="91">
        <v>0.17469050894085281</v>
      </c>
      <c r="O49" s="91">
        <v>0</v>
      </c>
      <c r="P49" s="91">
        <v>0</v>
      </c>
      <c r="Q49" s="91">
        <v>0.21467827851526169</v>
      </c>
      <c r="R49" s="91">
        <v>0.31618655692729769</v>
      </c>
      <c r="S49" s="91">
        <v>0.31590974007426448</v>
      </c>
      <c r="T49" s="91">
        <v>0.36990595611285271</v>
      </c>
      <c r="U49" s="91">
        <v>0.32397529477821452</v>
      </c>
      <c r="V49" s="91">
        <v>0</v>
      </c>
      <c r="W49" s="91">
        <v>0</v>
      </c>
      <c r="X49" s="91">
        <v>0.21505376344086019</v>
      </c>
      <c r="Y49" s="91">
        <v>0</v>
      </c>
      <c r="Z49" s="91">
        <v>0.33808261541859952</v>
      </c>
      <c r="AA49" s="91">
        <v>0.28698374230031298</v>
      </c>
      <c r="AB49" s="91">
        <v>0.1867385660075894</v>
      </c>
      <c r="AC49" s="92">
        <v>0.14192139737991269</v>
      </c>
    </row>
    <row r="50" spans="1:29" ht="15.75" customHeight="1" x14ac:dyDescent="0.25">
      <c r="A50" s="104">
        <f t="shared" si="0"/>
        <v>0.3084418672587852</v>
      </c>
      <c r="B50" s="142">
        <v>48</v>
      </c>
      <c r="C50" s="64">
        <v>10</v>
      </c>
      <c r="D50" s="85">
        <v>18</v>
      </c>
      <c r="E50" s="86">
        <v>0.39344262295081972</v>
      </c>
      <c r="F50" s="87">
        <v>0.3004803193811989</v>
      </c>
      <c r="G50" s="87">
        <v>0</v>
      </c>
      <c r="H50" s="87">
        <v>0</v>
      </c>
      <c r="I50" s="87">
        <v>0</v>
      </c>
      <c r="J50" s="87">
        <v>0.37166649098766741</v>
      </c>
      <c r="K50" s="87">
        <v>0.32794819805088632</v>
      </c>
      <c r="L50" s="87">
        <v>0</v>
      </c>
      <c r="M50" s="87">
        <v>0</v>
      </c>
      <c r="N50" s="87">
        <v>0.47109679606713001</v>
      </c>
      <c r="O50" s="87">
        <v>0.59154929577464788</v>
      </c>
      <c r="P50" s="87">
        <v>0.79003558718861211</v>
      </c>
      <c r="Q50" s="87">
        <v>0.4700110660272962</v>
      </c>
      <c r="R50" s="87">
        <v>0.48633411510012631</v>
      </c>
      <c r="S50" s="87">
        <v>0.45236602945785021</v>
      </c>
      <c r="T50" s="87">
        <v>0.40591397849462357</v>
      </c>
      <c r="U50" s="87">
        <v>0.44722148364796599</v>
      </c>
      <c r="V50" s="87">
        <v>0</v>
      </c>
      <c r="W50" s="87">
        <v>0</v>
      </c>
      <c r="X50" s="87">
        <v>0.34803921568627449</v>
      </c>
      <c r="Y50" s="87">
        <v>0</v>
      </c>
      <c r="Z50" s="87">
        <v>0.42209354790194009</v>
      </c>
      <c r="AA50" s="87">
        <v>0.50162689804772231</v>
      </c>
      <c r="AB50" s="87">
        <v>0.46439123790117159</v>
      </c>
      <c r="AC50" s="88">
        <v>0.46682979880369768</v>
      </c>
    </row>
    <row r="51" spans="1:29" ht="15.75" customHeight="1" x14ac:dyDescent="0.25">
      <c r="A51" s="103">
        <f t="shared" si="0"/>
        <v>0.31035936711010093</v>
      </c>
      <c r="B51" s="144">
        <v>49</v>
      </c>
      <c r="C51" s="67">
        <v>10</v>
      </c>
      <c r="D51" s="89">
        <v>19</v>
      </c>
      <c r="E51" s="90">
        <v>0</v>
      </c>
      <c r="F51" s="91">
        <v>0.29408597609898229</v>
      </c>
      <c r="G51" s="91">
        <v>0</v>
      </c>
      <c r="H51" s="91">
        <v>0</v>
      </c>
      <c r="I51" s="91">
        <v>0</v>
      </c>
      <c r="J51" s="91">
        <v>0.35361257100387528</v>
      </c>
      <c r="K51" s="91">
        <v>0.328759788501439</v>
      </c>
      <c r="L51" s="91">
        <v>0</v>
      </c>
      <c r="M51" s="91">
        <v>0</v>
      </c>
      <c r="N51" s="91">
        <v>0.46064092029580939</v>
      </c>
      <c r="O51" s="91">
        <v>0.55194805194805197</v>
      </c>
      <c r="P51" s="91">
        <v>0.87666666666666671</v>
      </c>
      <c r="Q51" s="91">
        <v>0.46448703494926719</v>
      </c>
      <c r="R51" s="91">
        <v>0.48185808994803803</v>
      </c>
      <c r="S51" s="91">
        <v>0.41736902991241109</v>
      </c>
      <c r="T51" s="91">
        <v>0.48768472906403942</v>
      </c>
      <c r="U51" s="91">
        <v>0.45826436509813201</v>
      </c>
      <c r="V51" s="91">
        <v>0</v>
      </c>
      <c r="W51" s="91">
        <v>0</v>
      </c>
      <c r="X51" s="91">
        <v>0.2358078602620087</v>
      </c>
      <c r="Y51" s="91">
        <v>0.47317073170731699</v>
      </c>
      <c r="Z51" s="91">
        <v>0.43241648845955311</v>
      </c>
      <c r="AA51" s="91">
        <v>0.50685703550629346</v>
      </c>
      <c r="AB51" s="91">
        <v>0.45358649789029543</v>
      </c>
      <c r="AC51" s="92">
        <v>0.48176834044034461</v>
      </c>
    </row>
    <row r="52" spans="1:29" ht="15.75" customHeight="1" x14ac:dyDescent="0.25">
      <c r="A52" s="104">
        <f t="shared" si="0"/>
        <v>0.50873994024821034</v>
      </c>
      <c r="B52" s="142">
        <v>50</v>
      </c>
      <c r="C52" s="64">
        <v>11</v>
      </c>
      <c r="D52" s="85">
        <v>0</v>
      </c>
      <c r="E52" s="86">
        <v>0</v>
      </c>
      <c r="F52" s="87">
        <v>0.55156488610123278</v>
      </c>
      <c r="G52" s="87">
        <v>0</v>
      </c>
      <c r="H52" s="87">
        <v>0.40291616038882139</v>
      </c>
      <c r="I52" s="87">
        <v>0.32504472271914131</v>
      </c>
      <c r="J52" s="87">
        <v>0.49484290512374651</v>
      </c>
      <c r="K52" s="87">
        <v>0.42942253800834079</v>
      </c>
      <c r="L52" s="87">
        <v>0.64087153788853524</v>
      </c>
      <c r="M52" s="87">
        <v>0.58040607663887311</v>
      </c>
      <c r="N52" s="87">
        <v>0.5532212885154062</v>
      </c>
      <c r="O52" s="87">
        <v>0.64107180682058884</v>
      </c>
      <c r="P52" s="87">
        <v>0.61167327774629643</v>
      </c>
      <c r="Q52" s="87">
        <v>0.59617702056929145</v>
      </c>
      <c r="R52" s="87">
        <v>0.63812979930629343</v>
      </c>
      <c r="S52" s="87">
        <v>0.4419082528046207</v>
      </c>
      <c r="T52" s="87">
        <v>0.61248591390579221</v>
      </c>
      <c r="U52" s="87">
        <v>0.58174790637749629</v>
      </c>
      <c r="V52" s="87">
        <v>0.53506584835698756</v>
      </c>
      <c r="W52" s="87">
        <v>0.61198415740385848</v>
      </c>
      <c r="X52" s="87">
        <v>0.55511054149311123</v>
      </c>
      <c r="Y52" s="87">
        <v>0.47305101058710303</v>
      </c>
      <c r="Z52" s="87">
        <v>0.70690814682744496</v>
      </c>
      <c r="AA52" s="87">
        <v>0.70897930144443155</v>
      </c>
      <c r="AB52" s="87">
        <v>0.48820042500838828</v>
      </c>
      <c r="AC52" s="88">
        <v>0.5377149821694579</v>
      </c>
    </row>
    <row r="53" spans="1:29" ht="15.75" customHeight="1" x14ac:dyDescent="0.25">
      <c r="A53" s="103">
        <f t="shared" si="0"/>
        <v>0.34958630770718918</v>
      </c>
      <c r="B53" s="144">
        <v>51</v>
      </c>
      <c r="C53" s="67">
        <v>11</v>
      </c>
      <c r="D53" s="89">
        <v>1</v>
      </c>
      <c r="E53" s="90">
        <v>0</v>
      </c>
      <c r="F53" s="91">
        <v>0.30303274814703812</v>
      </c>
      <c r="G53" s="91">
        <v>0</v>
      </c>
      <c r="H53" s="91">
        <v>0.32605196596918828</v>
      </c>
      <c r="I53" s="91">
        <v>0.29927228623408131</v>
      </c>
      <c r="J53" s="91">
        <v>0.30865327661407571</v>
      </c>
      <c r="K53" s="91">
        <v>0.29037267080745338</v>
      </c>
      <c r="L53" s="91">
        <v>0.50101712904271944</v>
      </c>
      <c r="M53" s="91">
        <v>0.38865671641791039</v>
      </c>
      <c r="N53" s="91">
        <v>0.43521547432797608</v>
      </c>
      <c r="O53" s="91">
        <v>0.44955806156659561</v>
      </c>
      <c r="P53" s="91">
        <v>0.46733888645331001</v>
      </c>
      <c r="Q53" s="91">
        <v>0.35855697316322038</v>
      </c>
      <c r="R53" s="91">
        <v>0.45492328607496602</v>
      </c>
      <c r="S53" s="91">
        <v>0.2333553065260382</v>
      </c>
      <c r="T53" s="91">
        <v>0.52957121734844748</v>
      </c>
      <c r="U53" s="91">
        <v>0.34697940107322139</v>
      </c>
      <c r="V53" s="91">
        <v>0.42220301308965169</v>
      </c>
      <c r="W53" s="91">
        <v>0.41365979381443302</v>
      </c>
      <c r="X53" s="91">
        <v>0.32842105263157889</v>
      </c>
      <c r="Y53" s="91">
        <v>0.33647570703408269</v>
      </c>
      <c r="Z53" s="91">
        <v>0.43030739266661022</v>
      </c>
      <c r="AA53" s="91">
        <v>0.46814612194476313</v>
      </c>
      <c r="AB53" s="91">
        <v>0.27963176064441891</v>
      </c>
      <c r="AC53" s="92">
        <v>0.36825745108795033</v>
      </c>
    </row>
    <row r="54" spans="1:29" ht="15.75" customHeight="1" x14ac:dyDescent="0.25">
      <c r="A54" s="104">
        <f t="shared" si="0"/>
        <v>0.35239654225664374</v>
      </c>
      <c r="B54" s="142">
        <v>52</v>
      </c>
      <c r="C54" s="64">
        <v>12</v>
      </c>
      <c r="D54" s="85">
        <v>0</v>
      </c>
      <c r="E54" s="86">
        <v>0</v>
      </c>
      <c r="F54" s="87">
        <v>0.31171056771699562</v>
      </c>
      <c r="G54" s="87">
        <v>0</v>
      </c>
      <c r="H54" s="87">
        <v>0.378362312379254</v>
      </c>
      <c r="I54" s="87">
        <v>0.33627204030226698</v>
      </c>
      <c r="J54" s="87">
        <v>0.22889552238805971</v>
      </c>
      <c r="K54" s="87">
        <v>0.27390784894291198</v>
      </c>
      <c r="L54" s="87">
        <v>0.49529872673849168</v>
      </c>
      <c r="M54" s="87">
        <v>0.34381139489194501</v>
      </c>
      <c r="N54" s="87">
        <v>0.36282894736842097</v>
      </c>
      <c r="O54" s="87">
        <v>0.51154313487241798</v>
      </c>
      <c r="P54" s="87">
        <v>0.45399628252788099</v>
      </c>
      <c r="Q54" s="87">
        <v>0.41838584966984838</v>
      </c>
      <c r="R54" s="87">
        <v>0.45931731813246468</v>
      </c>
      <c r="S54" s="87">
        <v>0.27187199560499931</v>
      </c>
      <c r="T54" s="87">
        <v>0.52306079664570226</v>
      </c>
      <c r="U54" s="87">
        <v>0.38598850715246358</v>
      </c>
      <c r="V54" s="87">
        <v>0.46232781732458172</v>
      </c>
      <c r="W54" s="87">
        <v>0.31146304675716441</v>
      </c>
      <c r="X54" s="87">
        <v>0.40335114133074312</v>
      </c>
      <c r="Y54" s="87">
        <v>0.3695482866043614</v>
      </c>
      <c r="Z54" s="87">
        <v>0.44017651573292399</v>
      </c>
      <c r="AA54" s="87">
        <v>0.44138412885195272</v>
      </c>
      <c r="AB54" s="87">
        <v>0.24538545059717701</v>
      </c>
      <c r="AC54" s="88">
        <v>0.38102592388306672</v>
      </c>
    </row>
    <row r="55" spans="1:29" ht="15.75" customHeight="1" x14ac:dyDescent="0.25">
      <c r="A55" s="103">
        <f t="shared" si="0"/>
        <v>0.33984877612348752</v>
      </c>
      <c r="B55" s="144">
        <v>53</v>
      </c>
      <c r="C55" s="67">
        <v>12</v>
      </c>
      <c r="D55" s="89">
        <v>1</v>
      </c>
      <c r="E55" s="90">
        <v>0</v>
      </c>
      <c r="F55" s="91">
        <v>0.30332239423148522</v>
      </c>
      <c r="G55" s="91">
        <v>0</v>
      </c>
      <c r="H55" s="91">
        <v>0.34555581341378511</v>
      </c>
      <c r="I55" s="91">
        <v>0.32904324140279201</v>
      </c>
      <c r="J55" s="91">
        <v>0.22298099762470311</v>
      </c>
      <c r="K55" s="91">
        <v>0.25640894699213562</v>
      </c>
      <c r="L55" s="91">
        <v>0.48364406200915111</v>
      </c>
      <c r="M55" s="91">
        <v>0.33795244166066191</v>
      </c>
      <c r="N55" s="91">
        <v>0.33529827870785189</v>
      </c>
      <c r="O55" s="91">
        <v>0.50438394093216432</v>
      </c>
      <c r="P55" s="91">
        <v>0.42163801820020219</v>
      </c>
      <c r="Q55" s="91">
        <v>0.40207219251336901</v>
      </c>
      <c r="R55" s="91">
        <v>0.45984755682591533</v>
      </c>
      <c r="S55" s="91">
        <v>0.25942411065840382</v>
      </c>
      <c r="T55" s="91">
        <v>0.52805435164577719</v>
      </c>
      <c r="U55" s="91">
        <v>0.41480390844599119</v>
      </c>
      <c r="V55" s="91">
        <v>0.42097041882261049</v>
      </c>
      <c r="W55" s="91">
        <v>0.30551003687013523</v>
      </c>
      <c r="X55" s="91">
        <v>0.41649999999999998</v>
      </c>
      <c r="Y55" s="91">
        <v>0.34148510449088482</v>
      </c>
      <c r="Z55" s="91">
        <v>0.41959518686747949</v>
      </c>
      <c r="AA55" s="91">
        <v>0.43954296701671353</v>
      </c>
      <c r="AB55" s="91">
        <v>0.2199923790168932</v>
      </c>
      <c r="AC55" s="92">
        <v>0.32819305473808119</v>
      </c>
    </row>
    <row r="56" spans="1:29" ht="15.75" customHeight="1" x14ac:dyDescent="0.25">
      <c r="A56" s="104">
        <f t="shared" si="0"/>
        <v>0.47689666867842107</v>
      </c>
      <c r="B56" s="142">
        <v>54</v>
      </c>
      <c r="C56" s="64">
        <v>12</v>
      </c>
      <c r="D56" s="85">
        <v>2</v>
      </c>
      <c r="E56" s="86">
        <v>0</v>
      </c>
      <c r="F56" s="87">
        <v>0.45685080096581648</v>
      </c>
      <c r="G56" s="87">
        <v>0</v>
      </c>
      <c r="H56" s="87">
        <v>0.47388807265927613</v>
      </c>
      <c r="I56" s="87">
        <v>0.42410801010166421</v>
      </c>
      <c r="J56" s="87">
        <v>0.37144720668288889</v>
      </c>
      <c r="K56" s="87">
        <v>0.34170639561032651</v>
      </c>
      <c r="L56" s="87">
        <v>0.63482530149196814</v>
      </c>
      <c r="M56" s="87">
        <v>0.52990352134924301</v>
      </c>
      <c r="N56" s="87">
        <v>0.60163261167165238</v>
      </c>
      <c r="O56" s="87">
        <v>0.6377886926533598</v>
      </c>
      <c r="P56" s="87">
        <v>0.60199497449173833</v>
      </c>
      <c r="Q56" s="87">
        <v>0.52805097658955535</v>
      </c>
      <c r="R56" s="87">
        <v>0.56004708652148327</v>
      </c>
      <c r="S56" s="87">
        <v>0.393591417149384</v>
      </c>
      <c r="T56" s="87">
        <v>0.56719893546240852</v>
      </c>
      <c r="U56" s="87">
        <v>0.47275553117571772</v>
      </c>
      <c r="V56" s="87">
        <v>0.52710382513661203</v>
      </c>
      <c r="W56" s="87">
        <v>0.57066026556470484</v>
      </c>
      <c r="X56" s="87">
        <v>0.58627425446021619</v>
      </c>
      <c r="Y56" s="87">
        <v>0.50825688073394493</v>
      </c>
      <c r="Z56" s="87">
        <v>0.60399492707672797</v>
      </c>
      <c r="AA56" s="87">
        <v>0.6261272016014986</v>
      </c>
      <c r="AB56" s="87">
        <v>0.43380614657210398</v>
      </c>
      <c r="AC56" s="88">
        <v>0.47040368123823473</v>
      </c>
    </row>
    <row r="57" spans="1:29" ht="15.75" customHeight="1" x14ac:dyDescent="0.25">
      <c r="A57" s="103">
        <f t="shared" si="0"/>
        <v>0.46434675693762933</v>
      </c>
      <c r="B57" s="144">
        <v>55</v>
      </c>
      <c r="C57" s="67">
        <v>12</v>
      </c>
      <c r="D57" s="89">
        <v>3</v>
      </c>
      <c r="E57" s="90">
        <v>0</v>
      </c>
      <c r="F57" s="91">
        <v>0.45663071173511038</v>
      </c>
      <c r="G57" s="91">
        <v>0</v>
      </c>
      <c r="H57" s="91">
        <v>0.37987398953875418</v>
      </c>
      <c r="I57" s="91">
        <v>0.39489879406637968</v>
      </c>
      <c r="J57" s="91">
        <v>0.37442025962553072</v>
      </c>
      <c r="K57" s="91">
        <v>0.33635341577937972</v>
      </c>
      <c r="L57" s="91">
        <v>0.62242755144897099</v>
      </c>
      <c r="M57" s="91">
        <v>0.52906812976865514</v>
      </c>
      <c r="N57" s="91">
        <v>0.57786731130808489</v>
      </c>
      <c r="O57" s="91">
        <v>0.63097913322632426</v>
      </c>
      <c r="P57" s="91">
        <v>0.59021651964715316</v>
      </c>
      <c r="Q57" s="91">
        <v>0.52544637714549014</v>
      </c>
      <c r="R57" s="91">
        <v>0.55614594403117246</v>
      </c>
      <c r="S57" s="91">
        <v>0.38007541509551879</v>
      </c>
      <c r="T57" s="91">
        <v>0.55004631661059922</v>
      </c>
      <c r="U57" s="91">
        <v>0.46563478901787358</v>
      </c>
      <c r="V57" s="91">
        <v>0.51546362501418685</v>
      </c>
      <c r="W57" s="91">
        <v>0.56517685087337599</v>
      </c>
      <c r="X57" s="91">
        <v>0.58741351782863227</v>
      </c>
      <c r="Y57" s="91">
        <v>0.45412738560588639</v>
      </c>
      <c r="Z57" s="91">
        <v>0.59065965693234579</v>
      </c>
      <c r="AA57" s="91">
        <v>0.63117475013906088</v>
      </c>
      <c r="AB57" s="91">
        <v>0.41987043651994921</v>
      </c>
      <c r="AC57" s="92">
        <v>0.47469804248229902</v>
      </c>
    </row>
    <row r="58" spans="1:29" ht="15.75" customHeight="1" x14ac:dyDescent="0.25">
      <c r="A58" s="104">
        <f t="shared" si="0"/>
        <v>0.40387044869209598</v>
      </c>
      <c r="B58" s="142">
        <v>56</v>
      </c>
      <c r="C58" s="64">
        <v>13</v>
      </c>
      <c r="D58" s="85">
        <v>0</v>
      </c>
      <c r="E58" s="86">
        <v>0</v>
      </c>
      <c r="F58" s="87">
        <v>0.34532103405800829</v>
      </c>
      <c r="G58" s="87">
        <v>0</v>
      </c>
      <c r="H58" s="87">
        <v>0.19558062999529849</v>
      </c>
      <c r="I58" s="87">
        <v>0.1972062448644207</v>
      </c>
      <c r="J58" s="87">
        <v>0.27449182332263489</v>
      </c>
      <c r="K58" s="87">
        <v>0.22275714823962819</v>
      </c>
      <c r="L58" s="87">
        <v>0.49278769099262743</v>
      </c>
      <c r="M58" s="87">
        <v>0.45430280359265102</v>
      </c>
      <c r="N58" s="87">
        <v>0.62442665008162945</v>
      </c>
      <c r="O58" s="87">
        <v>0.59109182566524154</v>
      </c>
      <c r="P58" s="87">
        <v>0.59677827443704146</v>
      </c>
      <c r="Q58" s="87">
        <v>0.39148568963037539</v>
      </c>
      <c r="R58" s="87">
        <v>0.44741435035552679</v>
      </c>
      <c r="S58" s="87">
        <v>0.32600197805303072</v>
      </c>
      <c r="T58" s="87">
        <v>0.43196495760094339</v>
      </c>
      <c r="U58" s="87">
        <v>0.44411346256446738</v>
      </c>
      <c r="V58" s="87">
        <v>0.48675396516703401</v>
      </c>
      <c r="W58" s="87">
        <v>0.57650050533042085</v>
      </c>
      <c r="X58" s="87">
        <v>0.57117224880382778</v>
      </c>
      <c r="Y58" s="87">
        <v>0.58072181791177779</v>
      </c>
      <c r="Z58" s="87">
        <v>0.48044599303135888</v>
      </c>
      <c r="AA58" s="87">
        <v>0.50165715081464979</v>
      </c>
      <c r="AB58" s="87">
        <v>0.39716258819997002</v>
      </c>
      <c r="AC58" s="88">
        <v>0.46662238458983718</v>
      </c>
    </row>
    <row r="59" spans="1:29" ht="15.75" customHeight="1" x14ac:dyDescent="0.25">
      <c r="A59" s="103">
        <f t="shared" si="0"/>
        <v>0.39959827625767724</v>
      </c>
      <c r="B59" s="144">
        <v>57</v>
      </c>
      <c r="C59" s="67">
        <v>13</v>
      </c>
      <c r="D59" s="89">
        <v>1</v>
      </c>
      <c r="E59" s="90">
        <v>0</v>
      </c>
      <c r="F59" s="91">
        <v>0.38332999033569781</v>
      </c>
      <c r="G59" s="91">
        <v>0.38202247191011229</v>
      </c>
      <c r="H59" s="91">
        <v>0.28329297820823252</v>
      </c>
      <c r="I59" s="91">
        <v>0.30969079709703001</v>
      </c>
      <c r="J59" s="91">
        <v>0.35016623236589089</v>
      </c>
      <c r="K59" s="91">
        <v>0.25834726947696213</v>
      </c>
      <c r="L59" s="91">
        <v>0.57806457849961335</v>
      </c>
      <c r="M59" s="91">
        <v>0.50821201941022764</v>
      </c>
      <c r="N59" s="91">
        <v>0.56008616710263115</v>
      </c>
      <c r="O59" s="91">
        <v>0.59026247245041075</v>
      </c>
      <c r="P59" s="91">
        <v>0.59513444302176699</v>
      </c>
      <c r="Q59" s="91">
        <v>0.2739816966190905</v>
      </c>
      <c r="R59" s="91">
        <v>0.34734037982297838</v>
      </c>
      <c r="S59" s="91">
        <v>0.28752339515325342</v>
      </c>
      <c r="T59" s="91">
        <v>0</v>
      </c>
      <c r="U59" s="91">
        <v>0</v>
      </c>
      <c r="V59" s="91">
        <v>0.62477522915661599</v>
      </c>
      <c r="W59" s="91">
        <v>0.67302077151335316</v>
      </c>
      <c r="X59" s="91">
        <v>0.59222486365543281</v>
      </c>
      <c r="Y59" s="91">
        <v>0.58269906323185017</v>
      </c>
      <c r="Z59" s="91">
        <v>0.42935799244696998</v>
      </c>
      <c r="AA59" s="91">
        <v>0.46759744430546629</v>
      </c>
      <c r="AB59" s="91">
        <v>0.46727450341908172</v>
      </c>
      <c r="AC59" s="92">
        <v>0.44555214723926378</v>
      </c>
    </row>
    <row r="60" spans="1:29" ht="15.75" customHeight="1" x14ac:dyDescent="0.25">
      <c r="A60" s="104">
        <f t="shared" si="0"/>
        <v>0.42400165664878564</v>
      </c>
      <c r="B60" s="142">
        <v>58</v>
      </c>
      <c r="C60" s="64">
        <v>13</v>
      </c>
      <c r="D60" s="85">
        <v>2</v>
      </c>
      <c r="E60" s="86">
        <v>0</v>
      </c>
      <c r="F60" s="87">
        <v>0.35064071732185242</v>
      </c>
      <c r="G60" s="87">
        <v>0.38202247191011229</v>
      </c>
      <c r="H60" s="87">
        <v>0.17838405036726129</v>
      </c>
      <c r="I60" s="87">
        <v>0.2049169070182667</v>
      </c>
      <c r="J60" s="87">
        <v>0.28836016526570729</v>
      </c>
      <c r="K60" s="87">
        <v>0.2211039091750876</v>
      </c>
      <c r="L60" s="87">
        <v>0.50180766449746927</v>
      </c>
      <c r="M60" s="87">
        <v>0.45510321100917428</v>
      </c>
      <c r="N60" s="87">
        <v>0.65077645359335501</v>
      </c>
      <c r="O60" s="87">
        <v>0.59387606639772506</v>
      </c>
      <c r="P60" s="87">
        <v>0.60886602987999017</v>
      </c>
      <c r="Q60" s="87">
        <v>0.39520552824677629</v>
      </c>
      <c r="R60" s="87">
        <v>0.45109774051078538</v>
      </c>
      <c r="S60" s="87">
        <v>0.34259780625689767</v>
      </c>
      <c r="T60" s="87">
        <v>0.42783064562083312</v>
      </c>
      <c r="U60" s="87">
        <v>0.44943332320118112</v>
      </c>
      <c r="V60" s="87">
        <v>0.48666026470711032</v>
      </c>
      <c r="W60" s="87">
        <v>0.58170520786624813</v>
      </c>
      <c r="X60" s="87">
        <v>0.57386785449146249</v>
      </c>
      <c r="Y60" s="87">
        <v>0.58838709677419354</v>
      </c>
      <c r="Z60" s="87">
        <v>0.4857950646427493</v>
      </c>
      <c r="AA60" s="87">
        <v>0.50783304119193695</v>
      </c>
      <c r="AB60" s="87">
        <v>0.40578962875662927</v>
      </c>
      <c r="AC60" s="88">
        <v>0.46798056751683781</v>
      </c>
    </row>
    <row r="61" spans="1:29" ht="15.75" customHeight="1" x14ac:dyDescent="0.25">
      <c r="A61" s="103">
        <f t="shared" si="0"/>
        <v>0.17525490015303657</v>
      </c>
      <c r="B61" s="144">
        <v>59</v>
      </c>
      <c r="C61" s="67">
        <v>13</v>
      </c>
      <c r="D61" s="89">
        <v>3</v>
      </c>
      <c r="E61" s="90">
        <v>0</v>
      </c>
      <c r="F61" s="91">
        <v>0.40244447966749441</v>
      </c>
      <c r="G61" s="91">
        <v>0</v>
      </c>
      <c r="H61" s="91">
        <v>0</v>
      </c>
      <c r="I61" s="91">
        <v>0</v>
      </c>
      <c r="J61" s="91">
        <v>0</v>
      </c>
      <c r="K61" s="91">
        <v>0.13604240282685509</v>
      </c>
      <c r="L61" s="91">
        <v>0.48243243243243239</v>
      </c>
      <c r="M61" s="91">
        <v>0.34354485776805249</v>
      </c>
      <c r="N61" s="91">
        <v>0.73027401782766588</v>
      </c>
      <c r="O61" s="91">
        <v>0.54519659505472229</v>
      </c>
      <c r="P61" s="91">
        <v>0</v>
      </c>
      <c r="Q61" s="91">
        <v>0</v>
      </c>
      <c r="R61" s="91">
        <v>0</v>
      </c>
      <c r="S61" s="91">
        <v>0.23827629911280099</v>
      </c>
      <c r="T61" s="91">
        <v>0</v>
      </c>
      <c r="U61" s="91">
        <v>0</v>
      </c>
      <c r="V61" s="91">
        <v>0</v>
      </c>
      <c r="W61" s="91">
        <v>0</v>
      </c>
      <c r="X61" s="91">
        <v>0.35897435897435898</v>
      </c>
      <c r="Y61" s="91">
        <v>0.40683073832245098</v>
      </c>
      <c r="Z61" s="91">
        <v>0.31666666666666671</v>
      </c>
      <c r="AA61" s="91">
        <v>0.4206896551724138</v>
      </c>
      <c r="AB61" s="91">
        <v>0</v>
      </c>
      <c r="AC61" s="92">
        <v>0</v>
      </c>
    </row>
    <row r="62" spans="1:29" ht="15.75" customHeight="1" x14ac:dyDescent="0.25">
      <c r="A62" s="104">
        <f t="shared" si="0"/>
        <v>0.49652601789949818</v>
      </c>
      <c r="B62" s="142">
        <v>60</v>
      </c>
      <c r="C62" s="64">
        <v>14</v>
      </c>
      <c r="D62" s="85">
        <v>0</v>
      </c>
      <c r="E62" s="86">
        <v>0</v>
      </c>
      <c r="F62" s="87">
        <v>0.54683573553623521</v>
      </c>
      <c r="G62" s="87">
        <v>0</v>
      </c>
      <c r="H62" s="87">
        <v>0.37590361445783133</v>
      </c>
      <c r="I62" s="87">
        <v>0.35932045613218527</v>
      </c>
      <c r="J62" s="87">
        <v>0.4349304890532642</v>
      </c>
      <c r="K62" s="87">
        <v>0.39745638793484539</v>
      </c>
      <c r="L62" s="87">
        <v>0.52194458829621959</v>
      </c>
      <c r="M62" s="87">
        <v>0.54355816656718292</v>
      </c>
      <c r="N62" s="87">
        <v>0.45707846752714609</v>
      </c>
      <c r="O62" s="87">
        <v>0.63612363168061814</v>
      </c>
      <c r="P62" s="87">
        <v>0.64572004028197383</v>
      </c>
      <c r="Q62" s="87">
        <v>0.6411267417382297</v>
      </c>
      <c r="R62" s="87">
        <v>0.67627197192889532</v>
      </c>
      <c r="S62" s="87">
        <v>0.45451274794329982</v>
      </c>
      <c r="T62" s="87">
        <v>0.49772554965883242</v>
      </c>
      <c r="U62" s="87">
        <v>0.57294125151495823</v>
      </c>
      <c r="V62" s="87">
        <v>0.51090951747868929</v>
      </c>
      <c r="W62" s="87">
        <v>0.56206366630076843</v>
      </c>
      <c r="X62" s="87">
        <v>0.48056621880998079</v>
      </c>
      <c r="Y62" s="87">
        <v>0.33602421796165488</v>
      </c>
      <c r="Z62" s="87">
        <v>0.73436246473952538</v>
      </c>
      <c r="AA62" s="87">
        <v>0.73923735636390253</v>
      </c>
      <c r="AB62" s="87">
        <v>0.65805558369634953</v>
      </c>
      <c r="AC62" s="88">
        <v>0.6304815818848668</v>
      </c>
    </row>
    <row r="63" spans="1:29" ht="15.75" customHeight="1" x14ac:dyDescent="0.25">
      <c r="A63" s="103">
        <f t="shared" si="0"/>
        <v>0.36426199622510402</v>
      </c>
      <c r="B63" s="144">
        <v>61</v>
      </c>
      <c r="C63" s="67">
        <v>14</v>
      </c>
      <c r="D63" s="89">
        <v>1</v>
      </c>
      <c r="E63" s="90">
        <v>0</v>
      </c>
      <c r="F63" s="91">
        <v>0.36016082324498089</v>
      </c>
      <c r="G63" s="91">
        <v>0</v>
      </c>
      <c r="H63" s="91">
        <v>0.1851851851851852</v>
      </c>
      <c r="I63" s="91">
        <v>0.2720125786163522</v>
      </c>
      <c r="J63" s="91">
        <v>0.42935515365660892</v>
      </c>
      <c r="K63" s="91">
        <v>0.23334359132174179</v>
      </c>
      <c r="L63" s="91">
        <v>0.39216904909881922</v>
      </c>
      <c r="M63" s="91">
        <v>0.3728588957055215</v>
      </c>
      <c r="N63" s="91">
        <v>0.35859628428192281</v>
      </c>
      <c r="O63" s="91">
        <v>0.49261635604440368</v>
      </c>
      <c r="P63" s="91">
        <v>0.5573949030712263</v>
      </c>
      <c r="Q63" s="91">
        <v>0.38176776124658862</v>
      </c>
      <c r="R63" s="91">
        <v>0.45125858123569801</v>
      </c>
      <c r="S63" s="91">
        <v>0.28027095681625741</v>
      </c>
      <c r="T63" s="91">
        <v>0.496519285042333</v>
      </c>
      <c r="U63" s="91">
        <v>0.51922672830426564</v>
      </c>
      <c r="V63" s="91">
        <v>0.30765765765765768</v>
      </c>
      <c r="W63" s="91">
        <v>0.46560846560846558</v>
      </c>
      <c r="X63" s="91">
        <v>0.37753152464654183</v>
      </c>
      <c r="Y63" s="91">
        <v>0.25960637300843492</v>
      </c>
      <c r="Z63" s="91">
        <v>0.52299053677307894</v>
      </c>
      <c r="AA63" s="91">
        <v>0.53635149317813191</v>
      </c>
      <c r="AB63" s="91">
        <v>0.45027576697690452</v>
      </c>
      <c r="AC63" s="92">
        <v>0.40379195490648218</v>
      </c>
    </row>
    <row r="64" spans="1:29" ht="15.75" customHeight="1" x14ac:dyDescent="0.25">
      <c r="A64" s="104">
        <f t="shared" si="0"/>
        <v>0.45582538998209421</v>
      </c>
      <c r="B64" s="142">
        <v>62</v>
      </c>
      <c r="C64" s="64">
        <v>14</v>
      </c>
      <c r="D64" s="85">
        <v>2</v>
      </c>
      <c r="E64" s="86">
        <v>0</v>
      </c>
      <c r="F64" s="87">
        <v>0.44438619654136902</v>
      </c>
      <c r="G64" s="87">
        <v>0</v>
      </c>
      <c r="H64" s="87">
        <v>0.2419178082191781</v>
      </c>
      <c r="I64" s="87">
        <v>0.2043399638336347</v>
      </c>
      <c r="J64" s="87">
        <v>0.43992006937375111</v>
      </c>
      <c r="K64" s="87">
        <v>0.36174461796541119</v>
      </c>
      <c r="L64" s="87">
        <v>0.48239895697522822</v>
      </c>
      <c r="M64" s="87">
        <v>0.46943582057595551</v>
      </c>
      <c r="N64" s="87">
        <v>0.49346099953292849</v>
      </c>
      <c r="O64" s="87">
        <v>0.57530816640986138</v>
      </c>
      <c r="P64" s="87">
        <v>0.51560092449922956</v>
      </c>
      <c r="Q64" s="87">
        <v>0.55390546908467797</v>
      </c>
      <c r="R64" s="87">
        <v>0.57824310248123711</v>
      </c>
      <c r="S64" s="87">
        <v>0.49403523797871041</v>
      </c>
      <c r="T64" s="87">
        <v>0.45642880631371258</v>
      </c>
      <c r="U64" s="87">
        <v>0.67408675799086759</v>
      </c>
      <c r="V64" s="87">
        <v>0.38786764705882348</v>
      </c>
      <c r="W64" s="87">
        <v>0.59917172015973963</v>
      </c>
      <c r="X64" s="87">
        <v>0.48570764582849169</v>
      </c>
      <c r="Y64" s="87">
        <v>0.38163716814159288</v>
      </c>
      <c r="Z64" s="87">
        <v>0.67114285132963036</v>
      </c>
      <c r="AA64" s="87">
        <v>0.69762767273369852</v>
      </c>
      <c r="AB64" s="87">
        <v>0.61278786236792193</v>
      </c>
      <c r="AC64" s="88">
        <v>0.57447928415670346</v>
      </c>
    </row>
    <row r="65" spans="1:29" ht="15.75" customHeight="1" x14ac:dyDescent="0.25">
      <c r="A65" s="103">
        <f t="shared" si="0"/>
        <v>0.12834354511898374</v>
      </c>
      <c r="B65" s="144">
        <v>63</v>
      </c>
      <c r="C65" s="67">
        <v>15</v>
      </c>
      <c r="D65" s="89">
        <v>0</v>
      </c>
      <c r="E65" s="90">
        <v>0</v>
      </c>
      <c r="F65" s="91">
        <v>8.4023752440492455E-2</v>
      </c>
      <c r="G65" s="91">
        <v>0</v>
      </c>
      <c r="H65" s="91">
        <v>0.1085905541093343</v>
      </c>
      <c r="I65" s="91">
        <v>0.1480894523683747</v>
      </c>
      <c r="J65" s="91">
        <v>7.3470351996220179E-2</v>
      </c>
      <c r="K65" s="91">
        <v>5.8028354764259812E-2</v>
      </c>
      <c r="L65" s="91">
        <v>0.298801261829653</v>
      </c>
      <c r="M65" s="91">
        <v>0.17543989902739621</v>
      </c>
      <c r="N65" s="91">
        <v>0.11550000000000001</v>
      </c>
      <c r="O65" s="91">
        <v>0.28392603129445237</v>
      </c>
      <c r="P65" s="91">
        <v>0.25586178527355002</v>
      </c>
      <c r="Q65" s="91">
        <v>0.11981038305680861</v>
      </c>
      <c r="R65" s="91">
        <v>0.1984621956428877</v>
      </c>
      <c r="S65" s="91">
        <v>5.5909216717409352E-2</v>
      </c>
      <c r="T65" s="91">
        <v>0.19682214249103019</v>
      </c>
      <c r="U65" s="91">
        <v>0.17138810198300281</v>
      </c>
      <c r="V65" s="91">
        <v>0.14654103644929331</v>
      </c>
      <c r="W65" s="91">
        <v>0.15586138285524789</v>
      </c>
      <c r="X65" s="91">
        <v>2.9556650246305421E-2</v>
      </c>
      <c r="Y65" s="91">
        <v>5.7692307692307702E-2</v>
      </c>
      <c r="Z65" s="91">
        <v>0.1967939651107968</v>
      </c>
      <c r="AA65" s="91">
        <v>0.17246689251616881</v>
      </c>
      <c r="AB65" s="91">
        <v>3.8420300214438888E-2</v>
      </c>
      <c r="AC65" s="92">
        <v>6.7132609895162773E-2</v>
      </c>
    </row>
    <row r="66" spans="1:29" ht="15.75" customHeight="1" x14ac:dyDescent="0.25">
      <c r="A66" s="104">
        <f t="shared" si="0"/>
        <v>0.34179075570411938</v>
      </c>
      <c r="B66" s="142">
        <v>64</v>
      </c>
      <c r="C66" s="64">
        <v>16</v>
      </c>
      <c r="D66" s="85">
        <v>0</v>
      </c>
      <c r="E66" s="86">
        <v>0</v>
      </c>
      <c r="F66" s="87">
        <v>0.34847021921153332</v>
      </c>
      <c r="G66" s="87">
        <v>0</v>
      </c>
      <c r="H66" s="87">
        <v>0.28664761126990612</v>
      </c>
      <c r="I66" s="87">
        <v>0.20802534318901789</v>
      </c>
      <c r="J66" s="87">
        <v>0.33949741383256282</v>
      </c>
      <c r="K66" s="87">
        <v>0.27712165781270581</v>
      </c>
      <c r="L66" s="87">
        <v>0.34965304548959142</v>
      </c>
      <c r="M66" s="87">
        <v>0.25037219569793112</v>
      </c>
      <c r="N66" s="87">
        <v>0.2934287573194535</v>
      </c>
      <c r="O66" s="87">
        <v>0.45611345343043308</v>
      </c>
      <c r="P66" s="87">
        <v>0.28539325842696628</v>
      </c>
      <c r="Q66" s="87">
        <v>0.39955445366677439</v>
      </c>
      <c r="R66" s="87">
        <v>0.47417807743101409</v>
      </c>
      <c r="S66" s="87">
        <v>0.37197302312949798</v>
      </c>
      <c r="T66" s="87">
        <v>0.4368166526492851</v>
      </c>
      <c r="U66" s="87">
        <v>0.38049826273379173</v>
      </c>
      <c r="V66" s="87">
        <v>0.32308884297520662</v>
      </c>
      <c r="W66" s="87">
        <v>0.35499108734402851</v>
      </c>
      <c r="X66" s="87">
        <v>0.55585955312357505</v>
      </c>
      <c r="Y66" s="87">
        <v>0.34424695977549108</v>
      </c>
      <c r="Z66" s="87">
        <v>0.50840867421129166</v>
      </c>
      <c r="AA66" s="87">
        <v>0.46656789487245548</v>
      </c>
      <c r="AB66" s="87">
        <v>0.40890728150556699</v>
      </c>
      <c r="AC66" s="88">
        <v>0.42495517350490453</v>
      </c>
    </row>
    <row r="67" spans="1:29" ht="15.75" customHeight="1" x14ac:dyDescent="0.25">
      <c r="A67" s="103">
        <f t="shared" si="0"/>
        <v>0.29209136637477168</v>
      </c>
      <c r="B67" s="144">
        <v>65</v>
      </c>
      <c r="C67" s="67">
        <v>16</v>
      </c>
      <c r="D67" s="89">
        <v>1</v>
      </c>
      <c r="E67" s="90">
        <v>0</v>
      </c>
      <c r="F67" s="91">
        <v>0.30589154159542348</v>
      </c>
      <c r="G67" s="91">
        <v>0</v>
      </c>
      <c r="H67" s="91">
        <v>0.28696741854636593</v>
      </c>
      <c r="I67" s="91">
        <v>0.2558139534883721</v>
      </c>
      <c r="J67" s="91">
        <v>0.29091161563563139</v>
      </c>
      <c r="K67" s="91">
        <v>0.24338587598083469</v>
      </c>
      <c r="L67" s="91">
        <v>0.27185948835433371</v>
      </c>
      <c r="M67" s="91">
        <v>0.22973578145991941</v>
      </c>
      <c r="N67" s="91">
        <v>0.25517241379310351</v>
      </c>
      <c r="O67" s="91">
        <v>0.34813278008298748</v>
      </c>
      <c r="P67" s="91">
        <v>0.22676579925650561</v>
      </c>
      <c r="Q67" s="91">
        <v>0.33167859616716688</v>
      </c>
      <c r="R67" s="91">
        <v>0.37848471223021579</v>
      </c>
      <c r="S67" s="91">
        <v>0.32400976159189038</v>
      </c>
      <c r="T67" s="91">
        <v>0.41456710948236369</v>
      </c>
      <c r="U67" s="91">
        <v>0.24509403107113659</v>
      </c>
      <c r="V67" s="91">
        <v>0.21136989732031061</v>
      </c>
      <c r="W67" s="91">
        <v>0.28498827208756838</v>
      </c>
      <c r="X67" s="91">
        <v>0.48500881834215159</v>
      </c>
      <c r="Y67" s="91">
        <v>0.42578125</v>
      </c>
      <c r="Z67" s="91">
        <v>0.45012455885405861</v>
      </c>
      <c r="AA67" s="91">
        <v>0.38278251333433028</v>
      </c>
      <c r="AB67" s="91">
        <v>0.26352530541012209</v>
      </c>
      <c r="AC67" s="92">
        <v>0.39023266528449668</v>
      </c>
    </row>
    <row r="68" spans="1:29" ht="15.75" customHeight="1" x14ac:dyDescent="0.25">
      <c r="A68" s="104">
        <f t="shared" si="0"/>
        <v>0.31058297382110672</v>
      </c>
      <c r="B68" s="142">
        <v>66</v>
      </c>
      <c r="C68" s="64">
        <v>16</v>
      </c>
      <c r="D68" s="85">
        <v>2</v>
      </c>
      <c r="E68" s="86">
        <v>0</v>
      </c>
      <c r="F68" s="87">
        <v>0.30967918765825259</v>
      </c>
      <c r="G68" s="87">
        <v>0</v>
      </c>
      <c r="H68" s="87">
        <v>0.26882661996497381</v>
      </c>
      <c r="I68" s="87">
        <v>0.18387262455059061</v>
      </c>
      <c r="J68" s="87">
        <v>0.30761958782378518</v>
      </c>
      <c r="K68" s="87">
        <v>0.2492775474305817</v>
      </c>
      <c r="L68" s="87">
        <v>0.37092110698058661</v>
      </c>
      <c r="M68" s="87">
        <v>0.24388270980788679</v>
      </c>
      <c r="N68" s="87">
        <v>0.29534398888116747</v>
      </c>
      <c r="O68" s="87">
        <v>0.40741839762611282</v>
      </c>
      <c r="P68" s="87">
        <v>0.27461969575660528</v>
      </c>
      <c r="Q68" s="87">
        <v>0.32934748994948981</v>
      </c>
      <c r="R68" s="87">
        <v>0.42407679588462238</v>
      </c>
      <c r="S68" s="87">
        <v>0.34756946377860681</v>
      </c>
      <c r="T68" s="87">
        <v>0.39466158245948518</v>
      </c>
      <c r="U68" s="87">
        <v>0.30185384202041909</v>
      </c>
      <c r="V68" s="87">
        <v>0.28909501724342967</v>
      </c>
      <c r="W68" s="87">
        <v>0.27959735576923078</v>
      </c>
      <c r="X68" s="87">
        <v>0.5713080168776371</v>
      </c>
      <c r="Y68" s="87">
        <v>0.36042944785276071</v>
      </c>
      <c r="Z68" s="87">
        <v>0.45862003958902819</v>
      </c>
      <c r="AA68" s="87">
        <v>0.39182227945911141</v>
      </c>
      <c r="AB68" s="87">
        <v>0.31184380180512072</v>
      </c>
      <c r="AC68" s="88">
        <v>0.39288774635818341</v>
      </c>
    </row>
    <row r="69" spans="1:29" ht="15.75" customHeight="1" x14ac:dyDescent="0.25">
      <c r="A69" s="103">
        <f t="shared" si="0"/>
        <v>0.30270011463514879</v>
      </c>
      <c r="B69" s="144">
        <v>67</v>
      </c>
      <c r="C69" s="67">
        <v>16</v>
      </c>
      <c r="D69" s="89">
        <v>3</v>
      </c>
      <c r="E69" s="90">
        <v>0</v>
      </c>
      <c r="F69" s="91">
        <v>0.30697668174678822</v>
      </c>
      <c r="G69" s="91">
        <v>0</v>
      </c>
      <c r="H69" s="91">
        <v>0.26952315134761567</v>
      </c>
      <c r="I69" s="91">
        <v>0.21963824289405681</v>
      </c>
      <c r="J69" s="91">
        <v>0.3015378496619382</v>
      </c>
      <c r="K69" s="91">
        <v>0.24566735644076559</v>
      </c>
      <c r="L69" s="91">
        <v>0.34566418448234448</v>
      </c>
      <c r="M69" s="91">
        <v>0.21904687743342161</v>
      </c>
      <c r="N69" s="91">
        <v>0.27994011976047911</v>
      </c>
      <c r="O69" s="91">
        <v>0.37134207870837538</v>
      </c>
      <c r="P69" s="91">
        <v>0.25050301810865189</v>
      </c>
      <c r="Q69" s="91">
        <v>0.33362431960562799</v>
      </c>
      <c r="R69" s="91">
        <v>0.39981241052475691</v>
      </c>
      <c r="S69" s="91">
        <v>0.33301853382127261</v>
      </c>
      <c r="T69" s="91">
        <v>0.42776203966005671</v>
      </c>
      <c r="U69" s="91">
        <v>0.26479915433403811</v>
      </c>
      <c r="V69" s="91">
        <v>0.28088119590873328</v>
      </c>
      <c r="W69" s="91">
        <v>0.25464610517991298</v>
      </c>
      <c r="X69" s="91">
        <v>0.55334538878842676</v>
      </c>
      <c r="Y69" s="91">
        <v>0.38150289017341038</v>
      </c>
      <c r="Z69" s="91">
        <v>0.44850948509485089</v>
      </c>
      <c r="AA69" s="91">
        <v>0.38693750881647621</v>
      </c>
      <c r="AB69" s="91">
        <v>0.29765113592606862</v>
      </c>
      <c r="AC69" s="92">
        <v>0.39517313746065058</v>
      </c>
    </row>
    <row r="70" spans="1:29" ht="15.75" customHeight="1" x14ac:dyDescent="0.25">
      <c r="A70" s="104">
        <f t="shared" si="0"/>
        <v>0.32974135078247957</v>
      </c>
      <c r="B70" s="142">
        <v>68</v>
      </c>
      <c r="C70" s="64">
        <v>16</v>
      </c>
      <c r="D70" s="85">
        <v>4</v>
      </c>
      <c r="E70" s="86">
        <v>0</v>
      </c>
      <c r="F70" s="87">
        <v>0.34096881824479031</v>
      </c>
      <c r="G70" s="87">
        <v>0</v>
      </c>
      <c r="H70" s="87">
        <v>0.29191716766867071</v>
      </c>
      <c r="I70" s="87">
        <v>0.25492957746478873</v>
      </c>
      <c r="J70" s="87">
        <v>0.33546579500350221</v>
      </c>
      <c r="K70" s="87">
        <v>0.276063538433449</v>
      </c>
      <c r="L70" s="87">
        <v>0.34336436458107822</v>
      </c>
      <c r="M70" s="87">
        <v>0.256198347107438</v>
      </c>
      <c r="N70" s="87">
        <v>0.2424242424242424</v>
      </c>
      <c r="O70" s="87">
        <v>0.40200764818355639</v>
      </c>
      <c r="P70" s="87">
        <v>0.25571428571428573</v>
      </c>
      <c r="Q70" s="87">
        <v>0.38444579595560291</v>
      </c>
      <c r="R70" s="87">
        <v>0.44680367028133772</v>
      </c>
      <c r="S70" s="87">
        <v>0.34540991654393721</v>
      </c>
      <c r="T70" s="87">
        <v>0.4414763910441144</v>
      </c>
      <c r="U70" s="87">
        <v>0.35404949381327327</v>
      </c>
      <c r="V70" s="87">
        <v>0.28796012269938648</v>
      </c>
      <c r="W70" s="87">
        <v>0.29332524271844662</v>
      </c>
      <c r="X70" s="87">
        <v>0.56275510204081636</v>
      </c>
      <c r="Y70" s="87">
        <v>0.38753651411879259</v>
      </c>
      <c r="Z70" s="87">
        <v>0.4848028573429512</v>
      </c>
      <c r="AA70" s="87">
        <v>0.45095059602201742</v>
      </c>
      <c r="AB70" s="87">
        <v>0.38922657723747639</v>
      </c>
      <c r="AC70" s="88">
        <v>0.4157377049180328</v>
      </c>
    </row>
    <row r="71" spans="1:29" ht="15.75" customHeight="1" x14ac:dyDescent="0.25">
      <c r="A71" s="103">
        <f t="shared" si="0"/>
        <v>0.3457680303156152</v>
      </c>
      <c r="B71" s="144">
        <v>69</v>
      </c>
      <c r="C71" s="67">
        <v>17</v>
      </c>
      <c r="D71" s="89">
        <v>0</v>
      </c>
      <c r="E71" s="90">
        <v>0</v>
      </c>
      <c r="F71" s="91">
        <v>0.35981810107868978</v>
      </c>
      <c r="G71" s="91">
        <v>0</v>
      </c>
      <c r="H71" s="91">
        <v>0.27052489905787352</v>
      </c>
      <c r="I71" s="91">
        <v>0.16009702850212251</v>
      </c>
      <c r="J71" s="91">
        <v>0.34079396257624323</v>
      </c>
      <c r="K71" s="91">
        <v>0.2807724279045975</v>
      </c>
      <c r="L71" s="91">
        <v>0.34185932120019669</v>
      </c>
      <c r="M71" s="91">
        <v>0.29953944613912309</v>
      </c>
      <c r="N71" s="91">
        <v>0.43002680965147461</v>
      </c>
      <c r="O71" s="91">
        <v>0.45408163265306117</v>
      </c>
      <c r="P71" s="91">
        <v>0.26638089406001231</v>
      </c>
      <c r="Q71" s="91">
        <v>0.39527428164331507</v>
      </c>
      <c r="R71" s="91">
        <v>0.43490589298923321</v>
      </c>
      <c r="S71" s="91">
        <v>0.37800189950703272</v>
      </c>
      <c r="T71" s="91">
        <v>0.43120204603580559</v>
      </c>
      <c r="U71" s="91">
        <v>0.3922363847045191</v>
      </c>
      <c r="V71" s="91">
        <v>0.31983734087694482</v>
      </c>
      <c r="W71" s="91">
        <v>0.35719263315082128</v>
      </c>
      <c r="X71" s="91">
        <v>0.54885993485342022</v>
      </c>
      <c r="Y71" s="91">
        <v>0.35342789598108748</v>
      </c>
      <c r="Z71" s="91">
        <v>0.4811893203883495</v>
      </c>
      <c r="AA71" s="91">
        <v>0.48467515291783758</v>
      </c>
      <c r="AB71" s="91">
        <v>0.4421829568329233</v>
      </c>
      <c r="AC71" s="92">
        <v>0.42132049518569459</v>
      </c>
    </row>
    <row r="72" spans="1:29" ht="15.75" customHeight="1" x14ac:dyDescent="0.25">
      <c r="A72" s="104">
        <f t="shared" si="0"/>
        <v>0.33707596561269554</v>
      </c>
      <c r="B72" s="142">
        <v>70</v>
      </c>
      <c r="C72" s="64">
        <v>17</v>
      </c>
      <c r="D72" s="85">
        <v>1</v>
      </c>
      <c r="E72" s="86">
        <v>0</v>
      </c>
      <c r="F72" s="87">
        <v>0.35768996397800112</v>
      </c>
      <c r="G72" s="87">
        <v>0</v>
      </c>
      <c r="H72" s="87">
        <v>0.24249084249084249</v>
      </c>
      <c r="I72" s="87">
        <v>0.27094972067039108</v>
      </c>
      <c r="J72" s="87">
        <v>0.30654409756985529</v>
      </c>
      <c r="K72" s="87">
        <v>0.32351690410376349</v>
      </c>
      <c r="L72" s="87">
        <v>0.2900683131897005</v>
      </c>
      <c r="M72" s="87">
        <v>0.27163102933863748</v>
      </c>
      <c r="N72" s="87">
        <v>0.38380618425247048</v>
      </c>
      <c r="O72" s="87">
        <v>0.4003831417624521</v>
      </c>
      <c r="P72" s="87">
        <v>0.23385939741750361</v>
      </c>
      <c r="Q72" s="87">
        <v>0.37112581158887659</v>
      </c>
      <c r="R72" s="87">
        <v>0.3684823091247672</v>
      </c>
      <c r="S72" s="87">
        <v>0.37071078431372551</v>
      </c>
      <c r="T72" s="87">
        <v>0.40157790927021703</v>
      </c>
      <c r="U72" s="87">
        <v>0.36590038314176238</v>
      </c>
      <c r="V72" s="87">
        <v>0.2386858866912504</v>
      </c>
      <c r="W72" s="87">
        <v>0.30109945027486262</v>
      </c>
      <c r="X72" s="87">
        <v>0.53961634695579652</v>
      </c>
      <c r="Y72" s="87">
        <v>0.6428571428571429</v>
      </c>
      <c r="Z72" s="87">
        <v>0.4543800200803213</v>
      </c>
      <c r="AA72" s="87">
        <v>0.45166314943221791</v>
      </c>
      <c r="AB72" s="87">
        <v>0.35951169888097662</v>
      </c>
      <c r="AC72" s="88">
        <v>0.48034865293185419</v>
      </c>
    </row>
    <row r="73" spans="1:29" ht="15.75" customHeight="1" x14ac:dyDescent="0.25">
      <c r="A73" s="103">
        <f t="shared" si="0"/>
        <v>0.29347277470908339</v>
      </c>
      <c r="B73" s="144">
        <v>71</v>
      </c>
      <c r="C73" s="67">
        <v>17</v>
      </c>
      <c r="D73" s="89">
        <v>2</v>
      </c>
      <c r="E73" s="90">
        <v>0</v>
      </c>
      <c r="F73" s="91">
        <v>0.30857598833329891</v>
      </c>
      <c r="G73" s="91">
        <v>0</v>
      </c>
      <c r="H73" s="91">
        <v>0.28541001064962729</v>
      </c>
      <c r="I73" s="91">
        <v>0.23321123321123319</v>
      </c>
      <c r="J73" s="91">
        <v>0.3028609010194015</v>
      </c>
      <c r="K73" s="91">
        <v>0.24425982861254661</v>
      </c>
      <c r="L73" s="91">
        <v>0.23327049952874651</v>
      </c>
      <c r="M73" s="91">
        <v>0.2233612923268096</v>
      </c>
      <c r="N73" s="91">
        <v>0.27474267616785431</v>
      </c>
      <c r="O73" s="91">
        <v>0.36921296296296302</v>
      </c>
      <c r="P73" s="91">
        <v>0.2261185006045949</v>
      </c>
      <c r="Q73" s="91">
        <v>0.3287502925345191</v>
      </c>
      <c r="R73" s="91">
        <v>0.40258707522663417</v>
      </c>
      <c r="S73" s="91">
        <v>0.33600471420153211</v>
      </c>
      <c r="T73" s="91">
        <v>0.40288992775180621</v>
      </c>
      <c r="U73" s="91">
        <v>0.29309542280837858</v>
      </c>
      <c r="V73" s="91">
        <v>0.22326530612244899</v>
      </c>
      <c r="W73" s="91">
        <v>0.26983279971540369</v>
      </c>
      <c r="X73" s="91">
        <v>0.53481481481481485</v>
      </c>
      <c r="Y73" s="91">
        <v>0.34859154929577463</v>
      </c>
      <c r="Z73" s="91">
        <v>0.44911274776333349</v>
      </c>
      <c r="AA73" s="91">
        <v>0.38802975433101689</v>
      </c>
      <c r="AB73" s="91">
        <v>0.27004768097095788</v>
      </c>
      <c r="AC73" s="92">
        <v>0.38877338877338879</v>
      </c>
    </row>
    <row r="74" spans="1:29" ht="15.75" customHeight="1" x14ac:dyDescent="0.25">
      <c r="A74" s="104">
        <f t="shared" si="0"/>
        <v>0.3296783843383711</v>
      </c>
      <c r="B74" s="142">
        <v>72</v>
      </c>
      <c r="C74" s="64">
        <v>17</v>
      </c>
      <c r="D74" s="85">
        <v>3</v>
      </c>
      <c r="E74" s="86">
        <v>0</v>
      </c>
      <c r="F74" s="87">
        <v>0.34387370185814742</v>
      </c>
      <c r="G74" s="87">
        <v>0</v>
      </c>
      <c r="H74" s="87">
        <v>0.28153669724770641</v>
      </c>
      <c r="I74" s="87">
        <v>0.15555555555555561</v>
      </c>
      <c r="J74" s="87">
        <v>0.30187924830067969</v>
      </c>
      <c r="K74" s="87">
        <v>0.27853316852080762</v>
      </c>
      <c r="L74" s="87">
        <v>0.38493944181147971</v>
      </c>
      <c r="M74" s="87">
        <v>0.26425069691435171</v>
      </c>
      <c r="N74" s="87">
        <v>0.32193548387096782</v>
      </c>
      <c r="O74" s="87">
        <v>0.42062937062937061</v>
      </c>
      <c r="P74" s="87">
        <v>0.31165919282511212</v>
      </c>
      <c r="Q74" s="87">
        <v>0.36172536172536168</v>
      </c>
      <c r="R74" s="87">
        <v>0.3512405972830358</v>
      </c>
      <c r="S74" s="87">
        <v>0.34158745534903429</v>
      </c>
      <c r="T74" s="87">
        <v>0.43934944657781788</v>
      </c>
      <c r="U74" s="87">
        <v>0.30432726412863559</v>
      </c>
      <c r="V74" s="87">
        <v>0.31014637808082068</v>
      </c>
      <c r="W74" s="87">
        <v>0.2971628592483419</v>
      </c>
      <c r="X74" s="87">
        <v>0.61316397228637409</v>
      </c>
      <c r="Y74" s="87">
        <v>0.46116504854368928</v>
      </c>
      <c r="Z74" s="87">
        <v>0.42402613113960802</v>
      </c>
      <c r="AA74" s="87">
        <v>0.43572974272661702</v>
      </c>
      <c r="AB74" s="87">
        <v>0.40925885677026741</v>
      </c>
      <c r="AC74" s="88">
        <v>0.42828393706549578</v>
      </c>
    </row>
    <row r="75" spans="1:29" ht="15.75" customHeight="1" x14ac:dyDescent="0.25">
      <c r="A75" s="103">
        <f t="shared" si="0"/>
        <v>0.3338682442868115</v>
      </c>
      <c r="B75" s="144">
        <v>73</v>
      </c>
      <c r="C75" s="67">
        <v>17</v>
      </c>
      <c r="D75" s="89">
        <v>4</v>
      </c>
      <c r="E75" s="90">
        <v>0</v>
      </c>
      <c r="F75" s="91">
        <v>0.35796098478454819</v>
      </c>
      <c r="G75" s="91">
        <v>0</v>
      </c>
      <c r="H75" s="91">
        <v>0.34608030592734218</v>
      </c>
      <c r="I75" s="91">
        <v>0.3615819209039548</v>
      </c>
      <c r="J75" s="91">
        <v>0.28723614125073982</v>
      </c>
      <c r="K75" s="91">
        <v>0.29159169965215298</v>
      </c>
      <c r="L75" s="91">
        <v>0.31309904153354629</v>
      </c>
      <c r="M75" s="91">
        <v>0.29448728934590118</v>
      </c>
      <c r="N75" s="91">
        <v>0.4192665571975917</v>
      </c>
      <c r="O75" s="91">
        <v>0.41846153846153838</v>
      </c>
      <c r="P75" s="91">
        <v>0.22978723404255319</v>
      </c>
      <c r="Q75" s="91">
        <v>0.35519195263258418</v>
      </c>
      <c r="R75" s="91">
        <v>0.34548531996614812</v>
      </c>
      <c r="S75" s="91">
        <v>0.37337539432176658</v>
      </c>
      <c r="T75" s="91">
        <v>0.46626106194690259</v>
      </c>
      <c r="U75" s="91">
        <v>0.36617359754395762</v>
      </c>
      <c r="V75" s="91">
        <v>0.23304157549234139</v>
      </c>
      <c r="W75" s="91">
        <v>0.28933733296973002</v>
      </c>
      <c r="X75" s="91">
        <v>0.49264705882352938</v>
      </c>
      <c r="Y75" s="91">
        <v>0.37004405286343611</v>
      </c>
      <c r="Z75" s="91">
        <v>0.44965257331291958</v>
      </c>
      <c r="AA75" s="91">
        <v>0.45167206040992453</v>
      </c>
      <c r="AB75" s="91">
        <v>0.35776614310645732</v>
      </c>
      <c r="AC75" s="92">
        <v>0.47650527068072179</v>
      </c>
    </row>
    <row r="76" spans="1:29" ht="15.75" customHeight="1" x14ac:dyDescent="0.25">
      <c r="A76" s="104">
        <f t="shared" si="0"/>
        <v>0.31475279242946458</v>
      </c>
      <c r="B76" s="142">
        <v>74</v>
      </c>
      <c r="C76" s="64">
        <v>18</v>
      </c>
      <c r="D76" s="85">
        <v>0</v>
      </c>
      <c r="E76" s="86">
        <v>0</v>
      </c>
      <c r="F76" s="87">
        <v>0.27022908605280282</v>
      </c>
      <c r="G76" s="87">
        <v>0</v>
      </c>
      <c r="H76" s="87">
        <v>0.40507952796305802</v>
      </c>
      <c r="I76" s="87">
        <v>0.15670000000000001</v>
      </c>
      <c r="J76" s="87">
        <v>0.31083448250158402</v>
      </c>
      <c r="K76" s="87">
        <v>0.23976887972913291</v>
      </c>
      <c r="L76" s="87">
        <v>0.47817416352758702</v>
      </c>
      <c r="M76" s="87">
        <v>0.3810976342019935</v>
      </c>
      <c r="N76" s="87">
        <v>0.26141552511415528</v>
      </c>
      <c r="O76" s="87">
        <v>0.51396648044692739</v>
      </c>
      <c r="P76" s="87">
        <v>0.47173566878980888</v>
      </c>
      <c r="Q76" s="87">
        <v>0.33155177927001972</v>
      </c>
      <c r="R76" s="87">
        <v>0.41970349115255862</v>
      </c>
      <c r="S76" s="87">
        <v>0.20061771078228</v>
      </c>
      <c r="T76" s="87">
        <v>0.39701577782537301</v>
      </c>
      <c r="U76" s="87">
        <v>0.40390773051035739</v>
      </c>
      <c r="V76" s="87">
        <v>0.47002191328088522</v>
      </c>
      <c r="W76" s="87">
        <v>0.28584105699073159</v>
      </c>
      <c r="X76" s="87">
        <v>0.33333333333333331</v>
      </c>
      <c r="Y76" s="87">
        <v>0.20799999999999999</v>
      </c>
      <c r="Z76" s="87">
        <v>0.44956052428681581</v>
      </c>
      <c r="AA76" s="87">
        <v>0.43510206689454678</v>
      </c>
      <c r="AB76" s="87">
        <v>0.26067099947303712</v>
      </c>
      <c r="AC76" s="88">
        <v>0.18449197860962571</v>
      </c>
    </row>
    <row r="77" spans="1:29" ht="15.75" customHeight="1" x14ac:dyDescent="0.25">
      <c r="A77" s="103">
        <f t="shared" si="0"/>
        <v>0.30859065680649439</v>
      </c>
      <c r="B77" s="144">
        <v>75</v>
      </c>
      <c r="C77" s="67">
        <v>18</v>
      </c>
      <c r="D77" s="89">
        <v>1</v>
      </c>
      <c r="E77" s="90">
        <v>0</v>
      </c>
      <c r="F77" s="91">
        <v>0.26108830299722352</v>
      </c>
      <c r="G77" s="91">
        <v>0</v>
      </c>
      <c r="H77" s="91">
        <v>0.34673692744223761</v>
      </c>
      <c r="I77" s="91">
        <v>0.12919487253348699</v>
      </c>
      <c r="J77" s="91">
        <v>0.29663388502438642</v>
      </c>
      <c r="K77" s="91">
        <v>0.20655394011211889</v>
      </c>
      <c r="L77" s="91">
        <v>0.4108749654982059</v>
      </c>
      <c r="M77" s="91">
        <v>0.35782888360207948</v>
      </c>
      <c r="N77" s="91">
        <v>0.25379090183559461</v>
      </c>
      <c r="O77" s="91">
        <v>0.50091839412227757</v>
      </c>
      <c r="P77" s="91">
        <v>0.53226381461675576</v>
      </c>
      <c r="Q77" s="91">
        <v>0.32540894220283528</v>
      </c>
      <c r="R77" s="91">
        <v>0.41220292504570383</v>
      </c>
      <c r="S77" s="91">
        <v>0.19104268719384179</v>
      </c>
      <c r="T77" s="91">
        <v>0.40837660562995348</v>
      </c>
      <c r="U77" s="91">
        <v>0.40669669081652632</v>
      </c>
      <c r="V77" s="91">
        <v>0.42821630873303718</v>
      </c>
      <c r="W77" s="91">
        <v>0.23569466013618451</v>
      </c>
      <c r="X77" s="91">
        <v>0.29863945578231288</v>
      </c>
      <c r="Y77" s="91">
        <v>0.33082706766917291</v>
      </c>
      <c r="Z77" s="91">
        <v>0.44561532117657843</v>
      </c>
      <c r="AA77" s="91">
        <v>0.42956023436996982</v>
      </c>
      <c r="AB77" s="91">
        <v>0.29006459550907421</v>
      </c>
      <c r="AC77" s="92">
        <v>0.21653603811280159</v>
      </c>
    </row>
    <row r="78" spans="1:29" ht="15.75" customHeight="1" x14ac:dyDescent="0.25">
      <c r="A78" s="104">
        <f t="shared" si="0"/>
        <v>0.30449884660913584</v>
      </c>
      <c r="B78" s="142">
        <v>76</v>
      </c>
      <c r="C78" s="64">
        <v>18</v>
      </c>
      <c r="D78" s="85">
        <v>2</v>
      </c>
      <c r="E78" s="86">
        <v>0</v>
      </c>
      <c r="F78" s="87">
        <v>0.28607792399432941</v>
      </c>
      <c r="G78" s="87">
        <v>0</v>
      </c>
      <c r="H78" s="87">
        <v>0.37886368309231722</v>
      </c>
      <c r="I78" s="87">
        <v>0.1459164671455174</v>
      </c>
      <c r="J78" s="87">
        <v>0.33337455557273149</v>
      </c>
      <c r="K78" s="87">
        <v>0.24724740932642489</v>
      </c>
      <c r="L78" s="87">
        <v>0.47044637017658603</v>
      </c>
      <c r="M78" s="87">
        <v>0.37205702444261352</v>
      </c>
      <c r="N78" s="87">
        <v>0.2185873605947955</v>
      </c>
      <c r="O78" s="87">
        <v>0.50411757253262379</v>
      </c>
      <c r="P78" s="87">
        <v>0.49330783938814532</v>
      </c>
      <c r="Q78" s="87">
        <v>0.3089750796327525</v>
      </c>
      <c r="R78" s="87">
        <v>0.4153349875930521</v>
      </c>
      <c r="S78" s="87">
        <v>0.21181179545825851</v>
      </c>
      <c r="T78" s="87">
        <v>0.37138907079967981</v>
      </c>
      <c r="U78" s="87">
        <v>0.3738822901374616</v>
      </c>
      <c r="V78" s="87">
        <v>0.44790805979118148</v>
      </c>
      <c r="W78" s="87">
        <v>0.24842688144978611</v>
      </c>
      <c r="X78" s="87">
        <v>0.25727699530516429</v>
      </c>
      <c r="Y78" s="87">
        <v>0.22291666666666671</v>
      </c>
      <c r="Z78" s="87">
        <v>0.45643389505821791</v>
      </c>
      <c r="AA78" s="87">
        <v>0.4553239470957518</v>
      </c>
      <c r="AB78" s="87">
        <v>0.22308423052564921</v>
      </c>
      <c r="AC78" s="88">
        <v>0.16971105944868811</v>
      </c>
    </row>
    <row r="79" spans="1:29" ht="15.75" customHeight="1" x14ac:dyDescent="0.25">
      <c r="A79" s="103">
        <f t="shared" si="0"/>
        <v>0.18830844163090446</v>
      </c>
      <c r="B79" s="144">
        <v>77</v>
      </c>
      <c r="C79" s="67">
        <v>18</v>
      </c>
      <c r="D79" s="89">
        <v>3</v>
      </c>
      <c r="E79" s="90">
        <v>0</v>
      </c>
      <c r="F79" s="91">
        <v>0.11065489383864439</v>
      </c>
      <c r="G79" s="91">
        <v>0</v>
      </c>
      <c r="H79" s="91">
        <v>0.15054306643091689</v>
      </c>
      <c r="I79" s="91">
        <v>7.7192982456140355E-2</v>
      </c>
      <c r="J79" s="91">
        <v>0.23976477594164061</v>
      </c>
      <c r="K79" s="91">
        <v>0.10820630281968251</v>
      </c>
      <c r="L79" s="91">
        <v>0.27109621451104099</v>
      </c>
      <c r="M79" s="91">
        <v>0.19941528419907531</v>
      </c>
      <c r="N79" s="91">
        <v>0.1255656108597285</v>
      </c>
      <c r="O79" s="91">
        <v>0.45948753462603881</v>
      </c>
      <c r="P79" s="91">
        <v>0.51769087523277468</v>
      </c>
      <c r="Q79" s="91">
        <v>0.14538216560509551</v>
      </c>
      <c r="R79" s="91">
        <v>0.31475570832310329</v>
      </c>
      <c r="S79" s="91">
        <v>0.10188159706287291</v>
      </c>
      <c r="T79" s="91">
        <v>0.25324059437243118</v>
      </c>
      <c r="U79" s="91">
        <v>0.29396932128598452</v>
      </c>
      <c r="V79" s="91">
        <v>0.2223980110746977</v>
      </c>
      <c r="W79" s="91">
        <v>0.20078740157480321</v>
      </c>
      <c r="X79" s="91">
        <v>3.1746031746031737E-2</v>
      </c>
      <c r="Y79" s="91">
        <v>0.1825396825396825</v>
      </c>
      <c r="Z79" s="91">
        <v>0.26286404972948091</v>
      </c>
      <c r="AA79" s="91">
        <v>0.25993148626720358</v>
      </c>
      <c r="AB79" s="91">
        <v>7.01637153357835E-2</v>
      </c>
      <c r="AC79" s="92">
        <v>0.108433734939759</v>
      </c>
    </row>
    <row r="80" spans="1:29" ht="15.75" customHeight="1" x14ac:dyDescent="0.25">
      <c r="A80" s="104">
        <f t="shared" si="0"/>
        <v>0.31479253618235292</v>
      </c>
      <c r="B80" s="142">
        <v>78</v>
      </c>
      <c r="C80" s="64">
        <v>18</v>
      </c>
      <c r="D80" s="85">
        <v>4</v>
      </c>
      <c r="E80" s="86">
        <v>0</v>
      </c>
      <c r="F80" s="87">
        <v>0.29299668207556312</v>
      </c>
      <c r="G80" s="87">
        <v>0</v>
      </c>
      <c r="H80" s="87">
        <v>0.36123962693691708</v>
      </c>
      <c r="I80" s="87">
        <v>0.16796189521183261</v>
      </c>
      <c r="J80" s="87">
        <v>0.33483735881329441</v>
      </c>
      <c r="K80" s="87">
        <v>0.24978368355995059</v>
      </c>
      <c r="L80" s="87">
        <v>0.41861202070349629</v>
      </c>
      <c r="M80" s="87">
        <v>0.36072640302575232</v>
      </c>
      <c r="N80" s="87">
        <v>0.2496276437295204</v>
      </c>
      <c r="O80" s="87">
        <v>0.51938721605916538</v>
      </c>
      <c r="P80" s="87">
        <v>0.51715265866209259</v>
      </c>
      <c r="Q80" s="87">
        <v>0.32856781376518218</v>
      </c>
      <c r="R80" s="87">
        <v>0.43018835320546051</v>
      </c>
      <c r="S80" s="87">
        <v>0.23437205621914919</v>
      </c>
      <c r="T80" s="87">
        <v>0.41208312593330021</v>
      </c>
      <c r="U80" s="87">
        <v>0.40597014925373132</v>
      </c>
      <c r="V80" s="87">
        <v>0.42331189060161017</v>
      </c>
      <c r="W80" s="87">
        <v>0.21082474226804121</v>
      </c>
      <c r="X80" s="87">
        <v>0.27828746177370028</v>
      </c>
      <c r="Y80" s="87">
        <v>0.26889534883720928</v>
      </c>
      <c r="Z80" s="87">
        <v>0.47496479864826813</v>
      </c>
      <c r="AA80" s="87">
        <v>0.47841075583900722</v>
      </c>
      <c r="AB80" s="87">
        <v>0.25520291363163372</v>
      </c>
      <c r="AC80" s="88">
        <v>0.19640880580494399</v>
      </c>
    </row>
    <row r="81" spans="1:29" ht="15.75" customHeight="1" x14ac:dyDescent="0.25">
      <c r="A81" s="103">
        <f t="shared" si="0"/>
        <v>0.20774322400353026</v>
      </c>
      <c r="B81" s="144">
        <v>79</v>
      </c>
      <c r="C81" s="67">
        <v>19</v>
      </c>
      <c r="D81" s="89">
        <v>0</v>
      </c>
      <c r="E81" s="90">
        <v>0</v>
      </c>
      <c r="F81" s="91">
        <v>0.25026921194322083</v>
      </c>
      <c r="G81" s="91">
        <v>0</v>
      </c>
      <c r="H81" s="91">
        <v>0</v>
      </c>
      <c r="I81" s="91">
        <v>0</v>
      </c>
      <c r="J81" s="91">
        <v>0.13098847786537299</v>
      </c>
      <c r="K81" s="91">
        <v>0.14158855451406019</v>
      </c>
      <c r="L81" s="91">
        <v>0.1373056994818653</v>
      </c>
      <c r="M81" s="91">
        <v>6.390074706510139E-2</v>
      </c>
      <c r="N81" s="91">
        <v>0</v>
      </c>
      <c r="O81" s="91">
        <v>0.54071451560991313</v>
      </c>
      <c r="P81" s="91">
        <v>0.59627659574468084</v>
      </c>
      <c r="Q81" s="91">
        <v>0.32906462967123501</v>
      </c>
      <c r="R81" s="91">
        <v>0.43338099571038607</v>
      </c>
      <c r="S81" s="91">
        <v>0.125</v>
      </c>
      <c r="T81" s="91">
        <v>0.38750000000000001</v>
      </c>
      <c r="U81" s="91">
        <v>0.38295353654927489</v>
      </c>
      <c r="V81" s="91">
        <v>0.1173708920187793</v>
      </c>
      <c r="W81" s="91">
        <v>0.32436337366805129</v>
      </c>
      <c r="X81" s="91">
        <v>0</v>
      </c>
      <c r="Y81" s="91">
        <v>0</v>
      </c>
      <c r="Z81" s="91">
        <v>0.41908456167571762</v>
      </c>
      <c r="AA81" s="91">
        <v>0.4265846153846154</v>
      </c>
      <c r="AB81" s="91">
        <v>0.2052569403425871</v>
      </c>
      <c r="AC81" s="92">
        <v>0.18197725284339461</v>
      </c>
    </row>
    <row r="82" spans="1:29" ht="15.75" customHeight="1" x14ac:dyDescent="0.25">
      <c r="A82" s="104">
        <f t="shared" si="0"/>
        <v>0.16868782174252769</v>
      </c>
      <c r="B82" s="142">
        <v>80</v>
      </c>
      <c r="C82" s="64">
        <v>19</v>
      </c>
      <c r="D82" s="85">
        <v>1</v>
      </c>
      <c r="E82" s="86">
        <v>0</v>
      </c>
      <c r="F82" s="87">
        <v>0.2192263041605812</v>
      </c>
      <c r="G82" s="87">
        <v>0</v>
      </c>
      <c r="H82" s="87">
        <v>0</v>
      </c>
      <c r="I82" s="87">
        <v>0</v>
      </c>
      <c r="J82" s="87">
        <v>0.12114285714285709</v>
      </c>
      <c r="K82" s="87">
        <v>7.1911493546404429E-2</v>
      </c>
      <c r="L82" s="87">
        <v>0</v>
      </c>
      <c r="M82" s="87">
        <v>7.6923076923076927E-2</v>
      </c>
      <c r="N82" s="87">
        <v>0</v>
      </c>
      <c r="O82" s="87">
        <v>0.61718275652701882</v>
      </c>
      <c r="P82" s="87">
        <v>0.53094832481544574</v>
      </c>
      <c r="Q82" s="87">
        <v>0.25816934464704822</v>
      </c>
      <c r="R82" s="87">
        <v>0.30503978779840851</v>
      </c>
      <c r="S82" s="87">
        <v>4.7575480329368709E-2</v>
      </c>
      <c r="T82" s="87">
        <v>0.39792130660727543</v>
      </c>
      <c r="U82" s="87">
        <v>0.28459793294681118</v>
      </c>
      <c r="V82" s="87">
        <v>2.1739130434782612E-2</v>
      </c>
      <c r="W82" s="87">
        <v>0.1764705882352941</v>
      </c>
      <c r="X82" s="87">
        <v>0</v>
      </c>
      <c r="Y82" s="87">
        <v>0</v>
      </c>
      <c r="Z82" s="87">
        <v>0.32520491803278689</v>
      </c>
      <c r="AA82" s="87">
        <v>0.24659148291533409</v>
      </c>
      <c r="AB82" s="87">
        <v>0.20129224652087471</v>
      </c>
      <c r="AC82" s="88">
        <v>0.31525851197982352</v>
      </c>
    </row>
    <row r="83" spans="1:29" ht="15.75" customHeight="1" x14ac:dyDescent="0.25">
      <c r="A83" s="103">
        <f t="shared" si="0"/>
        <v>0.18555888816482505</v>
      </c>
      <c r="B83" s="144">
        <v>81</v>
      </c>
      <c r="C83" s="67">
        <v>19</v>
      </c>
      <c r="D83" s="89">
        <v>2</v>
      </c>
      <c r="E83" s="90">
        <v>0</v>
      </c>
      <c r="F83" s="91">
        <v>0.25652410293584632</v>
      </c>
      <c r="G83" s="91">
        <v>0</v>
      </c>
      <c r="H83" s="91">
        <v>0</v>
      </c>
      <c r="I83" s="91">
        <v>0</v>
      </c>
      <c r="J83" s="91">
        <v>3.1437125748502992E-2</v>
      </c>
      <c r="K83" s="91">
        <v>0.11454545454545451</v>
      </c>
      <c r="L83" s="91">
        <v>0</v>
      </c>
      <c r="M83" s="91">
        <v>9.7180807806993771E-2</v>
      </c>
      <c r="N83" s="91">
        <v>0</v>
      </c>
      <c r="O83" s="91">
        <v>0.60435532557136695</v>
      </c>
      <c r="P83" s="91">
        <v>0.61238255841965794</v>
      </c>
      <c r="Q83" s="91">
        <v>0.30131779016725802</v>
      </c>
      <c r="R83" s="91">
        <v>0.34744871120462922</v>
      </c>
      <c r="S83" s="91">
        <v>1.8549747048903879E-2</v>
      </c>
      <c r="T83" s="91">
        <v>0.39364303178484111</v>
      </c>
      <c r="U83" s="91">
        <v>0.26021798365122623</v>
      </c>
      <c r="V83" s="91">
        <v>0.1183246073298429</v>
      </c>
      <c r="W83" s="91">
        <v>0.35767734211313978</v>
      </c>
      <c r="X83" s="91">
        <v>0</v>
      </c>
      <c r="Y83" s="91">
        <v>0</v>
      </c>
      <c r="Z83" s="91">
        <v>0.36136041568256971</v>
      </c>
      <c r="AA83" s="91">
        <v>0.33089336216935622</v>
      </c>
      <c r="AB83" s="91">
        <v>0.21707105719237441</v>
      </c>
      <c r="AC83" s="92">
        <v>0.21604278074866309</v>
      </c>
    </row>
    <row r="84" spans="1:29" ht="15.75" customHeight="1" x14ac:dyDescent="0.25">
      <c r="A84" s="104">
        <f t="shared" si="0"/>
        <v>0.30013375808689546</v>
      </c>
      <c r="B84" s="142">
        <v>82</v>
      </c>
      <c r="C84" s="64">
        <v>20</v>
      </c>
      <c r="D84" s="85">
        <v>0</v>
      </c>
      <c r="E84" s="86">
        <v>0</v>
      </c>
      <c r="F84" s="87">
        <v>0.26084290076033839</v>
      </c>
      <c r="G84" s="87">
        <v>0</v>
      </c>
      <c r="H84" s="87">
        <v>0.26265786119800721</v>
      </c>
      <c r="I84" s="87">
        <v>0.15405641810627599</v>
      </c>
      <c r="J84" s="87">
        <v>0.2237762237762238</v>
      </c>
      <c r="K84" s="87">
        <v>0.21264505802320929</v>
      </c>
      <c r="L84" s="87">
        <v>0.41355118184386469</v>
      </c>
      <c r="M84" s="87">
        <v>0.31811452596672002</v>
      </c>
      <c r="N84" s="87">
        <v>0.48885817930557962</v>
      </c>
      <c r="O84" s="87">
        <v>0.4251201281366791</v>
      </c>
      <c r="P84" s="87">
        <v>0.33924556582563081</v>
      </c>
      <c r="Q84" s="87">
        <v>0.30001391207568168</v>
      </c>
      <c r="R84" s="87">
        <v>0.40846201910202617</v>
      </c>
      <c r="S84" s="87">
        <v>0.2663782769583572</v>
      </c>
      <c r="T84" s="87">
        <v>0.36247828604516502</v>
      </c>
      <c r="U84" s="87">
        <v>0.20381572824569569</v>
      </c>
      <c r="V84" s="87">
        <v>0.33713334187267829</v>
      </c>
      <c r="W84" s="87">
        <v>0.24415467625899279</v>
      </c>
      <c r="X84" s="87">
        <v>0.63484848484848488</v>
      </c>
      <c r="Y84" s="87">
        <v>0.45171673819742492</v>
      </c>
      <c r="Z84" s="87">
        <v>0.30980488103247911</v>
      </c>
      <c r="AA84" s="87">
        <v>0.33227445997458699</v>
      </c>
      <c r="AB84" s="87">
        <v>0.26483072781861478</v>
      </c>
      <c r="AC84" s="88">
        <v>0.2885643767996709</v>
      </c>
    </row>
    <row r="85" spans="1:29" ht="15.75" customHeight="1" x14ac:dyDescent="0.25">
      <c r="A85" s="103">
        <f t="shared" si="0"/>
        <v>0.26352629463687655</v>
      </c>
      <c r="B85" s="144">
        <v>83</v>
      </c>
      <c r="C85" s="67">
        <v>20</v>
      </c>
      <c r="D85" s="89">
        <v>1</v>
      </c>
      <c r="E85" s="90">
        <v>0</v>
      </c>
      <c r="F85" s="91">
        <v>0.1881738559039936</v>
      </c>
      <c r="G85" s="91">
        <v>0</v>
      </c>
      <c r="H85" s="91">
        <v>5.8574453069865917E-2</v>
      </c>
      <c r="I85" s="91">
        <v>0.23049036443426829</v>
      </c>
      <c r="J85" s="91">
        <v>0.21873288296512691</v>
      </c>
      <c r="K85" s="91">
        <v>0.2252615414147231</v>
      </c>
      <c r="L85" s="91">
        <v>0.35681226496962692</v>
      </c>
      <c r="M85" s="91">
        <v>0.30396450049629242</v>
      </c>
      <c r="N85" s="91">
        <v>0.25528913963328631</v>
      </c>
      <c r="O85" s="91">
        <v>0.34905496792092938</v>
      </c>
      <c r="P85" s="91">
        <v>0.13630831643002031</v>
      </c>
      <c r="Q85" s="91">
        <v>0.29415710239976151</v>
      </c>
      <c r="R85" s="91">
        <v>0.40202115900836888</v>
      </c>
      <c r="S85" s="91">
        <v>0.22216251074806531</v>
      </c>
      <c r="T85" s="91">
        <v>0.41276252019386112</v>
      </c>
      <c r="U85" s="91">
        <v>0.21390516782099089</v>
      </c>
      <c r="V85" s="91">
        <v>0.29635779918078159</v>
      </c>
      <c r="W85" s="91">
        <v>0.22276595744680849</v>
      </c>
      <c r="X85" s="91">
        <v>0.56186317321688506</v>
      </c>
      <c r="Y85" s="91">
        <v>0.45109211775878438</v>
      </c>
      <c r="Z85" s="91">
        <v>0.38318912237330038</v>
      </c>
      <c r="AA85" s="91">
        <v>0.32836294416243661</v>
      </c>
      <c r="AB85" s="91">
        <v>0.23555598567695729</v>
      </c>
      <c r="AC85" s="92">
        <v>0.24129951869677899</v>
      </c>
    </row>
    <row r="86" spans="1:29" ht="15.75" customHeight="1" x14ac:dyDescent="0.25">
      <c r="A86" s="104">
        <f t="shared" si="0"/>
        <v>0.26418351204336632</v>
      </c>
      <c r="B86" s="142">
        <v>84</v>
      </c>
      <c r="C86" s="64">
        <v>20</v>
      </c>
      <c r="D86" s="85">
        <v>2</v>
      </c>
      <c r="E86" s="86">
        <v>0</v>
      </c>
      <c r="F86" s="87">
        <v>0.18838273664399671</v>
      </c>
      <c r="G86" s="87">
        <v>0</v>
      </c>
      <c r="H86" s="87">
        <v>5.8574453069865917E-2</v>
      </c>
      <c r="I86" s="87">
        <v>0.23049036443426829</v>
      </c>
      <c r="J86" s="87">
        <v>0.21752837326607821</v>
      </c>
      <c r="K86" s="87">
        <v>0.22540473225404731</v>
      </c>
      <c r="L86" s="87">
        <v>0.35925768522453599</v>
      </c>
      <c r="M86" s="87">
        <v>0.2937998919632675</v>
      </c>
      <c r="N86" s="87">
        <v>0.27447433868415111</v>
      </c>
      <c r="O86" s="87">
        <v>0.34905496792092938</v>
      </c>
      <c r="P86" s="87">
        <v>0.13636363636363641</v>
      </c>
      <c r="Q86" s="87">
        <v>0.29431885782272449</v>
      </c>
      <c r="R86" s="87">
        <v>0.40202115900836888</v>
      </c>
      <c r="S86" s="87">
        <v>0.22216251074806531</v>
      </c>
      <c r="T86" s="87">
        <v>0.40695377321216908</v>
      </c>
      <c r="U86" s="87">
        <v>0.21390516782099089</v>
      </c>
      <c r="V86" s="87">
        <v>0.30749464668094217</v>
      </c>
      <c r="W86" s="87">
        <v>0.22276595744680849</v>
      </c>
      <c r="X86" s="87">
        <v>0.56186317321688506</v>
      </c>
      <c r="Y86" s="87">
        <v>0.45109211775878438</v>
      </c>
      <c r="Z86" s="87">
        <v>0.38357988165680468</v>
      </c>
      <c r="AA86" s="87">
        <v>0.3282438715131023</v>
      </c>
      <c r="AB86" s="87">
        <v>0.23555598567695729</v>
      </c>
      <c r="AC86" s="88">
        <v>0.24129951869677899</v>
      </c>
    </row>
    <row r="87" spans="1:29" ht="15.75" customHeight="1" x14ac:dyDescent="0.25">
      <c r="A87" s="103">
        <f t="shared" si="0"/>
        <v>0.29862614800228698</v>
      </c>
      <c r="B87" s="144">
        <v>85</v>
      </c>
      <c r="C87" s="67">
        <v>20</v>
      </c>
      <c r="D87" s="89">
        <v>3</v>
      </c>
      <c r="E87" s="90">
        <v>0</v>
      </c>
      <c r="F87" s="91">
        <v>0.25893053913810032</v>
      </c>
      <c r="G87" s="91">
        <v>0</v>
      </c>
      <c r="H87" s="91">
        <v>0.1940724870558829</v>
      </c>
      <c r="I87" s="91">
        <v>0.21493562231759661</v>
      </c>
      <c r="J87" s="91">
        <v>0.2237762237762238</v>
      </c>
      <c r="K87" s="91">
        <v>0.21337937680693861</v>
      </c>
      <c r="L87" s="91">
        <v>0.31551487414187651</v>
      </c>
      <c r="M87" s="91">
        <v>0.32701037613488981</v>
      </c>
      <c r="N87" s="91">
        <v>0.48222508749309267</v>
      </c>
      <c r="O87" s="91">
        <v>0.4019052878641447</v>
      </c>
      <c r="P87" s="91">
        <v>0.34153691612255149</v>
      </c>
      <c r="Q87" s="91">
        <v>0.25082255719641899</v>
      </c>
      <c r="R87" s="91">
        <v>0.41382128586995998</v>
      </c>
      <c r="S87" s="91">
        <v>0.27531615479699528</v>
      </c>
      <c r="T87" s="91">
        <v>0.35019973368841539</v>
      </c>
      <c r="U87" s="91">
        <v>0.28882252559726962</v>
      </c>
      <c r="V87" s="91">
        <v>0.37318395374051322</v>
      </c>
      <c r="W87" s="91">
        <v>0.25634072419843668</v>
      </c>
      <c r="X87" s="91">
        <v>0.63484848484848488</v>
      </c>
      <c r="Y87" s="91">
        <v>0.45171673819742492</v>
      </c>
      <c r="Z87" s="91">
        <v>0.30982383166136529</v>
      </c>
      <c r="AA87" s="91">
        <v>0.33224182591271201</v>
      </c>
      <c r="AB87" s="91">
        <v>0.26483072781861478</v>
      </c>
      <c r="AC87" s="92">
        <v>0.29039836567926458</v>
      </c>
    </row>
    <row r="88" spans="1:29" ht="15.75" customHeight="1" x14ac:dyDescent="0.25">
      <c r="A88" s="104">
        <f t="shared" si="0"/>
        <v>0.29372932829481735</v>
      </c>
      <c r="B88" s="142">
        <v>86</v>
      </c>
      <c r="C88" s="64">
        <v>20</v>
      </c>
      <c r="D88" s="85">
        <v>4</v>
      </c>
      <c r="E88" s="86">
        <v>0</v>
      </c>
      <c r="F88" s="87">
        <v>0.25229360931789457</v>
      </c>
      <c r="G88" s="87">
        <v>0</v>
      </c>
      <c r="H88" s="87">
        <v>0.17583867320015081</v>
      </c>
      <c r="I88" s="87">
        <v>0.23591735829065871</v>
      </c>
      <c r="J88" s="87">
        <v>0.22503872693986759</v>
      </c>
      <c r="K88" s="87">
        <v>0.20916384087337689</v>
      </c>
      <c r="L88" s="87">
        <v>0.29891772818695528</v>
      </c>
      <c r="M88" s="87">
        <v>0.31569457510191279</v>
      </c>
      <c r="N88" s="87">
        <v>0.4828890799656062</v>
      </c>
      <c r="O88" s="87">
        <v>0.42196045435422802</v>
      </c>
      <c r="P88" s="87">
        <v>0.35210539912167399</v>
      </c>
      <c r="Q88" s="87">
        <v>0.27317583732057421</v>
      </c>
      <c r="R88" s="87">
        <v>0.35989906424140472</v>
      </c>
      <c r="S88" s="87">
        <v>0.26536646091602262</v>
      </c>
      <c r="T88" s="87">
        <v>0.34146341463414642</v>
      </c>
      <c r="U88" s="87">
        <v>0.1779261586802828</v>
      </c>
      <c r="V88" s="87">
        <v>0.37660991857883053</v>
      </c>
      <c r="W88" s="87">
        <v>0.2540746382330541</v>
      </c>
      <c r="X88" s="87">
        <v>0.62604651162790703</v>
      </c>
      <c r="Y88" s="87">
        <v>0.5146443514644351</v>
      </c>
      <c r="Z88" s="87">
        <v>0.31283406033052769</v>
      </c>
      <c r="AA88" s="87">
        <v>0.32796759788140001</v>
      </c>
      <c r="AB88" s="87">
        <v>0.27106990311490781</v>
      </c>
      <c r="AC88" s="88">
        <v>0.27233584499461788</v>
      </c>
    </row>
    <row r="89" spans="1:29" ht="15.75" customHeight="1" x14ac:dyDescent="0.25">
      <c r="A89" s="103">
        <f t="shared" si="0"/>
        <v>0.29237109227990027</v>
      </c>
      <c r="B89" s="144">
        <v>87</v>
      </c>
      <c r="C89" s="67">
        <v>20</v>
      </c>
      <c r="D89" s="89">
        <v>5</v>
      </c>
      <c r="E89" s="90">
        <v>0</v>
      </c>
      <c r="F89" s="91">
        <v>0.25431597077384721</v>
      </c>
      <c r="G89" s="91">
        <v>0</v>
      </c>
      <c r="H89" s="91">
        <v>0.17583867320015081</v>
      </c>
      <c r="I89" s="91">
        <v>0.2380612972202423</v>
      </c>
      <c r="J89" s="91">
        <v>0.22503872693986759</v>
      </c>
      <c r="K89" s="91">
        <v>0.20916384087337689</v>
      </c>
      <c r="L89" s="91">
        <v>0.29893647599885032</v>
      </c>
      <c r="M89" s="91">
        <v>0.31183105549151979</v>
      </c>
      <c r="N89" s="91">
        <v>0.48272957034540859</v>
      </c>
      <c r="O89" s="91">
        <v>0.41795271131247352</v>
      </c>
      <c r="P89" s="91">
        <v>0.33510496943927709</v>
      </c>
      <c r="Q89" s="91">
        <v>0.27317583732057421</v>
      </c>
      <c r="R89" s="91">
        <v>0.35989906424140472</v>
      </c>
      <c r="S89" s="91">
        <v>0.26401210729568941</v>
      </c>
      <c r="T89" s="91">
        <v>0.34146341463414642</v>
      </c>
      <c r="U89" s="91">
        <v>0.1779261586802828</v>
      </c>
      <c r="V89" s="91">
        <v>0.37601416138073462</v>
      </c>
      <c r="W89" s="91">
        <v>0.24315920398009949</v>
      </c>
      <c r="X89" s="91">
        <v>0.62615955473098328</v>
      </c>
      <c r="Y89" s="91">
        <v>0.5146443514644351</v>
      </c>
      <c r="Z89" s="91">
        <v>0.31283406033052769</v>
      </c>
      <c r="AA89" s="91">
        <v>0.32761035323408888</v>
      </c>
      <c r="AB89" s="91">
        <v>0.27106990311490781</v>
      </c>
      <c r="AC89" s="92">
        <v>0.27233584499461788</v>
      </c>
    </row>
    <row r="90" spans="1:29" ht="15.75" customHeight="1" x14ac:dyDescent="0.25">
      <c r="A90" s="104">
        <f t="shared" si="0"/>
        <v>0.26433339292382829</v>
      </c>
      <c r="B90" s="142">
        <v>88</v>
      </c>
      <c r="C90" s="64">
        <v>20</v>
      </c>
      <c r="D90" s="85">
        <v>6</v>
      </c>
      <c r="E90" s="86">
        <v>0</v>
      </c>
      <c r="F90" s="87">
        <v>0.18946049923950969</v>
      </c>
      <c r="G90" s="87">
        <v>0</v>
      </c>
      <c r="H90" s="87">
        <v>5.8574453069865917E-2</v>
      </c>
      <c r="I90" s="87">
        <v>0.23183054799844541</v>
      </c>
      <c r="J90" s="87">
        <v>0.21873288296512691</v>
      </c>
      <c r="K90" s="87">
        <v>0.2252615414147231</v>
      </c>
      <c r="L90" s="87">
        <v>0.37399484145046269</v>
      </c>
      <c r="M90" s="87">
        <v>0.34992337444355248</v>
      </c>
      <c r="N90" s="87">
        <v>0.25528913963328631</v>
      </c>
      <c r="O90" s="87">
        <v>0.31765389082462248</v>
      </c>
      <c r="P90" s="87">
        <v>0.13630831643002031</v>
      </c>
      <c r="Q90" s="87">
        <v>0.29332338679597159</v>
      </c>
      <c r="R90" s="87">
        <v>0.40192672141503483</v>
      </c>
      <c r="S90" s="87">
        <v>0.22252053911829461</v>
      </c>
      <c r="T90" s="87">
        <v>0.39920948616600788</v>
      </c>
      <c r="U90" s="87">
        <v>0.21390516782099089</v>
      </c>
      <c r="V90" s="87">
        <v>0.29054145745691412</v>
      </c>
      <c r="W90" s="87">
        <v>0.22276595744680849</v>
      </c>
      <c r="X90" s="87">
        <v>0.56186317321688506</v>
      </c>
      <c r="Y90" s="87">
        <v>0.45109211775878438</v>
      </c>
      <c r="Z90" s="87">
        <v>0.38708141564830978</v>
      </c>
      <c r="AA90" s="87">
        <v>0.32795609512722429</v>
      </c>
      <c r="AB90" s="87">
        <v>0.23574700321606079</v>
      </c>
      <c r="AC90" s="88">
        <v>0.24337281443880429</v>
      </c>
    </row>
    <row r="91" spans="1:29" ht="15.75" customHeight="1" x14ac:dyDescent="0.25">
      <c r="A91" s="103">
        <f t="shared" si="0"/>
        <v>0.29002800891323061</v>
      </c>
      <c r="B91" s="144">
        <v>89</v>
      </c>
      <c r="C91" s="67">
        <v>20</v>
      </c>
      <c r="D91" s="89">
        <v>7</v>
      </c>
      <c r="E91" s="90">
        <v>0</v>
      </c>
      <c r="F91" s="91">
        <v>0.2492304032686872</v>
      </c>
      <c r="G91" s="91">
        <v>0</v>
      </c>
      <c r="H91" s="91">
        <v>0.179159403447608</v>
      </c>
      <c r="I91" s="91">
        <v>0.2380612972202423</v>
      </c>
      <c r="J91" s="91">
        <v>0.22503872693986759</v>
      </c>
      <c r="K91" s="91">
        <v>0.20954929341918219</v>
      </c>
      <c r="L91" s="91">
        <v>0.31758118701007843</v>
      </c>
      <c r="M91" s="91">
        <v>0.32159941125965902</v>
      </c>
      <c r="N91" s="91">
        <v>0.4828536963639497</v>
      </c>
      <c r="O91" s="91">
        <v>0.38448651365387843</v>
      </c>
      <c r="P91" s="91">
        <v>0.32810750279955209</v>
      </c>
      <c r="Q91" s="91">
        <v>0.26193381119414372</v>
      </c>
      <c r="R91" s="91">
        <v>0.35827975123853689</v>
      </c>
      <c r="S91" s="91">
        <v>0.26083018063622321</v>
      </c>
      <c r="T91" s="91">
        <v>0.35450236966824639</v>
      </c>
      <c r="U91" s="91">
        <v>0.16748566748566751</v>
      </c>
      <c r="V91" s="91">
        <v>0.35576128285667052</v>
      </c>
      <c r="W91" s="91">
        <v>0.2429484182639863</v>
      </c>
      <c r="X91" s="91">
        <v>0.62604651162790703</v>
      </c>
      <c r="Y91" s="91">
        <v>0.5146443514644351</v>
      </c>
      <c r="Z91" s="91">
        <v>0.30990896587857752</v>
      </c>
      <c r="AA91" s="91">
        <v>0.32190776250746922</v>
      </c>
      <c r="AB91" s="91">
        <v>0.27189528572948812</v>
      </c>
      <c r="AC91" s="92">
        <v>0.26888842889670878</v>
      </c>
    </row>
    <row r="92" spans="1:29" ht="15.75" customHeight="1" x14ac:dyDescent="0.25">
      <c r="A92" s="104">
        <f t="shared" si="0"/>
        <v>0.2736777234682472</v>
      </c>
      <c r="B92" s="142">
        <v>90</v>
      </c>
      <c r="C92" s="64">
        <v>20</v>
      </c>
      <c r="D92" s="85">
        <v>8</v>
      </c>
      <c r="E92" s="86">
        <v>0</v>
      </c>
      <c r="F92" s="87">
        <v>0.23187077857479449</v>
      </c>
      <c r="G92" s="87">
        <v>0</v>
      </c>
      <c r="H92" s="87">
        <v>0.25825541484199321</v>
      </c>
      <c r="I92" s="87">
        <v>0.14908547106867601</v>
      </c>
      <c r="J92" s="87">
        <v>0.22910521140609641</v>
      </c>
      <c r="K92" s="87">
        <v>0.22670757306636519</v>
      </c>
      <c r="L92" s="87">
        <v>0.41935166026209481</v>
      </c>
      <c r="M92" s="87">
        <v>0.3147663205890508</v>
      </c>
      <c r="N92" s="87">
        <v>0.35239594263728569</v>
      </c>
      <c r="O92" s="87">
        <v>0.36418481459682173</v>
      </c>
      <c r="P92" s="87">
        <v>0.23405044510385761</v>
      </c>
      <c r="Q92" s="87">
        <v>0.26762569434553479</v>
      </c>
      <c r="R92" s="87">
        <v>0.31855462705044879</v>
      </c>
      <c r="S92" s="87">
        <v>0.25375841168329122</v>
      </c>
      <c r="T92" s="87">
        <v>0.29677754677754681</v>
      </c>
      <c r="U92" s="87">
        <v>0.19225181598062949</v>
      </c>
      <c r="V92" s="87">
        <v>0.26803013993541441</v>
      </c>
      <c r="W92" s="87">
        <v>0.24314024390243899</v>
      </c>
      <c r="X92" s="87">
        <v>0.48438584316446909</v>
      </c>
      <c r="Y92" s="87">
        <v>0.50354609929078009</v>
      </c>
      <c r="Z92" s="87">
        <v>0.35942870975550711</v>
      </c>
      <c r="AA92" s="87">
        <v>0.35009355658974228</v>
      </c>
      <c r="AB92" s="87">
        <v>0.27784967645594821</v>
      </c>
      <c r="AC92" s="88">
        <v>0.2467270896273917</v>
      </c>
    </row>
    <row r="93" spans="1:29" ht="15.75" customHeight="1" x14ac:dyDescent="0.25">
      <c r="A93" s="103">
        <f t="shared" si="0"/>
        <v>0.28599108387184802</v>
      </c>
      <c r="B93" s="144">
        <v>91</v>
      </c>
      <c r="C93" s="67">
        <v>20</v>
      </c>
      <c r="D93" s="89">
        <v>9</v>
      </c>
      <c r="E93" s="90">
        <v>0</v>
      </c>
      <c r="F93" s="91">
        <v>0.2364992230684973</v>
      </c>
      <c r="G93" s="91">
        <v>0</v>
      </c>
      <c r="H93" s="91">
        <v>0.26265786119800721</v>
      </c>
      <c r="I93" s="91">
        <v>0.14330580435035481</v>
      </c>
      <c r="J93" s="91">
        <v>0.2282703172533681</v>
      </c>
      <c r="K93" s="91">
        <v>0.22998881610480909</v>
      </c>
      <c r="L93" s="91">
        <v>0.41385811925524391</v>
      </c>
      <c r="M93" s="91">
        <v>0.32080112438510189</v>
      </c>
      <c r="N93" s="91">
        <v>0.35373799725651578</v>
      </c>
      <c r="O93" s="91">
        <v>0.39790294394407849</v>
      </c>
      <c r="P93" s="91">
        <v>0.29525737420474257</v>
      </c>
      <c r="Q93" s="91">
        <v>0.30475561426684278</v>
      </c>
      <c r="R93" s="91">
        <v>0.32199354937797581</v>
      </c>
      <c r="S93" s="91">
        <v>0.25491397596040538</v>
      </c>
      <c r="T93" s="91">
        <v>0.36247828604516502</v>
      </c>
      <c r="U93" s="91">
        <v>0.20381572824569569</v>
      </c>
      <c r="V93" s="91">
        <v>0.33713334187267829</v>
      </c>
      <c r="W93" s="91">
        <v>0.24415467625899279</v>
      </c>
      <c r="X93" s="91">
        <v>0.48438584316446909</v>
      </c>
      <c r="Y93" s="91">
        <v>0.50601295097132282</v>
      </c>
      <c r="Z93" s="91">
        <v>0.3623874078791739</v>
      </c>
      <c r="AA93" s="91">
        <v>0.35665127229919408</v>
      </c>
      <c r="AB93" s="91">
        <v>0.27673757474757382</v>
      </c>
      <c r="AC93" s="92">
        <v>0.25207729468599033</v>
      </c>
    </row>
    <row r="94" spans="1:29" ht="15.75" customHeight="1" x14ac:dyDescent="0.25">
      <c r="A94" s="104">
        <f t="shared" si="0"/>
        <v>0.28572634829935134</v>
      </c>
      <c r="B94" s="142">
        <v>92</v>
      </c>
      <c r="C94" s="64">
        <v>20</v>
      </c>
      <c r="D94" s="85">
        <v>10</v>
      </c>
      <c r="E94" s="86">
        <v>0</v>
      </c>
      <c r="F94" s="87">
        <v>0.23631888383007479</v>
      </c>
      <c r="G94" s="87">
        <v>0</v>
      </c>
      <c r="H94" s="87">
        <v>0.26265786119800721</v>
      </c>
      <c r="I94" s="87">
        <v>0.15405641810627599</v>
      </c>
      <c r="J94" s="87">
        <v>0.2269851657940663</v>
      </c>
      <c r="K94" s="87">
        <v>0.22927956646477529</v>
      </c>
      <c r="L94" s="87">
        <v>0.41235605059467623</v>
      </c>
      <c r="M94" s="87">
        <v>0.31904284196860622</v>
      </c>
      <c r="N94" s="87">
        <v>0.35244755244755238</v>
      </c>
      <c r="O94" s="87">
        <v>0.39790294394407849</v>
      </c>
      <c r="P94" s="87">
        <v>0.29464544138929089</v>
      </c>
      <c r="Q94" s="87">
        <v>0.3017826260476254</v>
      </c>
      <c r="R94" s="87">
        <v>0.32199354937797581</v>
      </c>
      <c r="S94" s="87">
        <v>0.2548648264760191</v>
      </c>
      <c r="T94" s="87">
        <v>0.36597159262617113</v>
      </c>
      <c r="U94" s="87">
        <v>0.19683683056686499</v>
      </c>
      <c r="V94" s="87">
        <v>0.33460076045627368</v>
      </c>
      <c r="W94" s="87">
        <v>0.24415467625899279</v>
      </c>
      <c r="X94" s="87">
        <v>0.48438584316446909</v>
      </c>
      <c r="Y94" s="87">
        <v>0.50601295097132282</v>
      </c>
      <c r="Z94" s="87">
        <v>0.36183400938881538</v>
      </c>
      <c r="AA94" s="87">
        <v>0.35621344697828361</v>
      </c>
      <c r="AB94" s="87">
        <v>0.27673757474757382</v>
      </c>
      <c r="AC94" s="88">
        <v>0.25207729468599033</v>
      </c>
    </row>
    <row r="95" spans="1:29" ht="15.75" customHeight="1" x14ac:dyDescent="0.25">
      <c r="A95" s="103">
        <f t="shared" si="0"/>
        <v>0.2921998025163885</v>
      </c>
      <c r="B95" s="144">
        <v>93</v>
      </c>
      <c r="C95" s="67">
        <v>20</v>
      </c>
      <c r="D95" s="89">
        <v>11</v>
      </c>
      <c r="E95" s="90">
        <v>0</v>
      </c>
      <c r="F95" s="91">
        <v>0.25430987001542188</v>
      </c>
      <c r="G95" s="91">
        <v>0</v>
      </c>
      <c r="H95" s="91">
        <v>0.1940724870558829</v>
      </c>
      <c r="I95" s="91">
        <v>0.21493562231759661</v>
      </c>
      <c r="J95" s="91">
        <v>0.2237762237762238</v>
      </c>
      <c r="K95" s="91">
        <v>0.21453488372093019</v>
      </c>
      <c r="L95" s="91">
        <v>0.32510802820104617</v>
      </c>
      <c r="M95" s="91">
        <v>0.33700290151903062</v>
      </c>
      <c r="N95" s="91">
        <v>0.48360807556954988</v>
      </c>
      <c r="O95" s="91">
        <v>0.37778847696998868</v>
      </c>
      <c r="P95" s="91">
        <v>0.33306473274241211</v>
      </c>
      <c r="Q95" s="91">
        <v>0.24423106705900571</v>
      </c>
      <c r="R95" s="91">
        <v>0.40410389130233848</v>
      </c>
      <c r="S95" s="91">
        <v>0.27533542677704831</v>
      </c>
      <c r="T95" s="91">
        <v>0.31395348837209303</v>
      </c>
      <c r="U95" s="91">
        <v>0.25823314166231048</v>
      </c>
      <c r="V95" s="91">
        <v>0.32779705833746492</v>
      </c>
      <c r="W95" s="91">
        <v>0.24893825547206799</v>
      </c>
      <c r="X95" s="91">
        <v>0.63484848484848488</v>
      </c>
      <c r="Y95" s="91">
        <v>0.45171673819742492</v>
      </c>
      <c r="Z95" s="91">
        <v>0.30715950284826521</v>
      </c>
      <c r="AA95" s="91">
        <v>0.32919755888434971</v>
      </c>
      <c r="AB95" s="91">
        <v>0.26701958708311269</v>
      </c>
      <c r="AC95" s="92">
        <v>0.28425956017766218</v>
      </c>
    </row>
    <row r="96" spans="1:29" ht="15.75" customHeight="1" x14ac:dyDescent="0.25">
      <c r="A96" s="104">
        <f t="shared" si="0"/>
        <v>0.28558824541821015</v>
      </c>
      <c r="B96" s="142">
        <v>94</v>
      </c>
      <c r="C96" s="64">
        <v>20</v>
      </c>
      <c r="D96" s="85">
        <v>12</v>
      </c>
      <c r="E96" s="86">
        <v>0</v>
      </c>
      <c r="F96" s="87">
        <v>0.25430987001542188</v>
      </c>
      <c r="G96" s="87">
        <v>0</v>
      </c>
      <c r="H96" s="87">
        <v>0.25825541484199321</v>
      </c>
      <c r="I96" s="87">
        <v>0.14877740787510041</v>
      </c>
      <c r="J96" s="87">
        <v>0.2237762237762238</v>
      </c>
      <c r="K96" s="87">
        <v>0.21453488372093019</v>
      </c>
      <c r="L96" s="87">
        <v>0.41904385227665991</v>
      </c>
      <c r="M96" s="87">
        <v>0.31576038564278908</v>
      </c>
      <c r="N96" s="87">
        <v>0.48254504504504497</v>
      </c>
      <c r="O96" s="87">
        <v>0.40049027118124708</v>
      </c>
      <c r="P96" s="87">
        <v>0.22952548330404221</v>
      </c>
      <c r="Q96" s="87">
        <v>0.25206768343576902</v>
      </c>
      <c r="R96" s="87">
        <v>0.40628919548468018</v>
      </c>
      <c r="S96" s="87">
        <v>0.26561533704390849</v>
      </c>
      <c r="T96" s="87">
        <v>0.29677754677754681</v>
      </c>
      <c r="U96" s="87">
        <v>0.19225181598062949</v>
      </c>
      <c r="V96" s="87">
        <v>0.27084921481933222</v>
      </c>
      <c r="W96" s="87">
        <v>0.24314024390243899</v>
      </c>
      <c r="X96" s="87">
        <v>0.63484848484848488</v>
      </c>
      <c r="Y96" s="87">
        <v>0.44519015659955258</v>
      </c>
      <c r="Z96" s="87">
        <v>0.30715950284826521</v>
      </c>
      <c r="AA96" s="87">
        <v>0.32919755888434971</v>
      </c>
      <c r="AB96" s="87">
        <v>0.26701958708311269</v>
      </c>
      <c r="AC96" s="88">
        <v>0.28228097006773001</v>
      </c>
    </row>
    <row r="97" spans="1:29" ht="15.75" customHeight="1" x14ac:dyDescent="0.25">
      <c r="A97" s="103">
        <f t="shared" si="0"/>
        <v>0.29748656540238894</v>
      </c>
      <c r="B97" s="144">
        <v>95</v>
      </c>
      <c r="C97" s="67">
        <v>20</v>
      </c>
      <c r="D97" s="89">
        <v>13</v>
      </c>
      <c r="E97" s="90">
        <v>0</v>
      </c>
      <c r="F97" s="91">
        <v>0.25893053913810032</v>
      </c>
      <c r="G97" s="91">
        <v>0</v>
      </c>
      <c r="H97" s="91">
        <v>0.26265786119800721</v>
      </c>
      <c r="I97" s="91">
        <v>0.1430962343096234</v>
      </c>
      <c r="J97" s="91">
        <v>0.2237762237762238</v>
      </c>
      <c r="K97" s="91">
        <v>0.21337937680693861</v>
      </c>
      <c r="L97" s="91">
        <v>0.4134357186601969</v>
      </c>
      <c r="M97" s="91">
        <v>0.31749665526980819</v>
      </c>
      <c r="N97" s="91">
        <v>0.48222508749309267</v>
      </c>
      <c r="O97" s="91">
        <v>0.4251201281366791</v>
      </c>
      <c r="P97" s="91">
        <v>0.32940573770491799</v>
      </c>
      <c r="Q97" s="91">
        <v>0.29732755002098782</v>
      </c>
      <c r="R97" s="91">
        <v>0.40846201910202617</v>
      </c>
      <c r="S97" s="91">
        <v>0.26768405856877708</v>
      </c>
      <c r="T97" s="91">
        <v>0.36597159262617113</v>
      </c>
      <c r="U97" s="91">
        <v>0.19683683056686499</v>
      </c>
      <c r="V97" s="91">
        <v>0.30517786018404058</v>
      </c>
      <c r="W97" s="91">
        <v>0.24415467625899279</v>
      </c>
      <c r="X97" s="91">
        <v>0.63484848484848488</v>
      </c>
      <c r="Y97" s="91">
        <v>0.45171673819742492</v>
      </c>
      <c r="Z97" s="91">
        <v>0.30982383166136529</v>
      </c>
      <c r="AA97" s="91">
        <v>0.33224182591271201</v>
      </c>
      <c r="AB97" s="91">
        <v>0.26483072781861478</v>
      </c>
      <c r="AC97" s="92">
        <v>0.2885643767996709</v>
      </c>
    </row>
    <row r="98" spans="1:29" ht="15.75" customHeight="1" thickBot="1" x14ac:dyDescent="0.3">
      <c r="A98" s="104">
        <f t="shared" si="0"/>
        <v>0.29963486677753848</v>
      </c>
      <c r="B98" s="142">
        <v>96</v>
      </c>
      <c r="C98" s="93">
        <v>20</v>
      </c>
      <c r="D98" s="94">
        <v>14</v>
      </c>
      <c r="E98" s="95">
        <v>0</v>
      </c>
      <c r="F98" s="96">
        <v>0.26084290076033839</v>
      </c>
      <c r="G98" s="96">
        <v>0</v>
      </c>
      <c r="H98" s="96">
        <v>0.1940724870558829</v>
      </c>
      <c r="I98" s="96">
        <v>0.21493562231759661</v>
      </c>
      <c r="J98" s="96">
        <v>0.2237762237762238</v>
      </c>
      <c r="K98" s="96">
        <v>0.21264505802320929</v>
      </c>
      <c r="L98" s="96">
        <v>0.31592904169714697</v>
      </c>
      <c r="M98" s="96">
        <v>0.32727859853071772</v>
      </c>
      <c r="N98" s="96">
        <v>0.48885817930557962</v>
      </c>
      <c r="O98" s="96">
        <v>0.4019052878641447</v>
      </c>
      <c r="P98" s="96">
        <v>0.35154163631949498</v>
      </c>
      <c r="Q98" s="96">
        <v>0.25082255719641899</v>
      </c>
      <c r="R98" s="96">
        <v>0.41382128586995998</v>
      </c>
      <c r="S98" s="96">
        <v>0.27593467783444853</v>
      </c>
      <c r="T98" s="96">
        <v>0.35019973368841539</v>
      </c>
      <c r="U98" s="96">
        <v>0.28882252559726962</v>
      </c>
      <c r="V98" s="96">
        <v>0.37927147185232157</v>
      </c>
      <c r="W98" s="96">
        <v>0.25634072419843668</v>
      </c>
      <c r="X98" s="96">
        <v>0.63484848484848488</v>
      </c>
      <c r="Y98" s="96">
        <v>0.45171673819742492</v>
      </c>
      <c r="Z98" s="96">
        <v>0.30980488103247911</v>
      </c>
      <c r="AA98" s="96">
        <v>0.33227445997458699</v>
      </c>
      <c r="AB98" s="96">
        <v>0.26483072781861478</v>
      </c>
      <c r="AC98" s="97">
        <v>0.29039836567926458</v>
      </c>
    </row>
    <row r="99" spans="1:29" ht="15.75" customHeight="1" thickBot="1" x14ac:dyDescent="0.3">
      <c r="A99" s="70" t="s">
        <v>48</v>
      </c>
      <c r="B99" s="146" t="s">
        <v>50</v>
      </c>
      <c r="C99" s="71" t="s">
        <v>0</v>
      </c>
      <c r="D99" s="99" t="s">
        <v>6</v>
      </c>
      <c r="E99" s="100" t="s">
        <v>23</v>
      </c>
      <c r="F99" s="101" t="s">
        <v>24</v>
      </c>
      <c r="G99" s="101" t="s">
        <v>25</v>
      </c>
      <c r="H99" s="101" t="s">
        <v>26</v>
      </c>
      <c r="I99" s="101" t="s">
        <v>27</v>
      </c>
      <c r="J99" s="101" t="s">
        <v>28</v>
      </c>
      <c r="K99" s="101" t="s">
        <v>29</v>
      </c>
      <c r="L99" s="101" t="s">
        <v>30</v>
      </c>
      <c r="M99" s="101" t="s">
        <v>31</v>
      </c>
      <c r="N99" s="101" t="s">
        <v>32</v>
      </c>
      <c r="O99" s="101" t="s">
        <v>33</v>
      </c>
      <c r="P99" s="101" t="s">
        <v>34</v>
      </c>
      <c r="Q99" s="101" t="s">
        <v>35</v>
      </c>
      <c r="R99" s="101" t="s">
        <v>36</v>
      </c>
      <c r="S99" s="101" t="s">
        <v>37</v>
      </c>
      <c r="T99" s="101" t="s">
        <v>38</v>
      </c>
      <c r="U99" s="101" t="s">
        <v>39</v>
      </c>
      <c r="V99" s="101" t="s">
        <v>40</v>
      </c>
      <c r="W99" s="101" t="s">
        <v>41</v>
      </c>
      <c r="X99" s="101" t="s">
        <v>42</v>
      </c>
      <c r="Y99" s="101" t="s">
        <v>43</v>
      </c>
      <c r="Z99" s="101" t="s">
        <v>44</v>
      </c>
      <c r="AA99" s="101" t="s">
        <v>45</v>
      </c>
      <c r="AB99" s="101" t="s">
        <v>46</v>
      </c>
      <c r="AC99" s="102" t="s">
        <v>47</v>
      </c>
    </row>
    <row r="100" spans="1:29" ht="30.75" customHeight="1" x14ac:dyDescent="0.25">
      <c r="A100" s="208" t="s">
        <v>57</v>
      </c>
      <c r="B100" s="208"/>
      <c r="C100" s="208"/>
      <c r="D100" s="208"/>
      <c r="E100" s="208"/>
      <c r="F100" s="208"/>
      <c r="G100" s="208"/>
      <c r="H100" s="208"/>
      <c r="I100" s="208"/>
      <c r="J100" s="208"/>
      <c r="K100" s="208"/>
      <c r="L100" s="208"/>
      <c r="M100" s="208"/>
      <c r="N100" s="208"/>
      <c r="O100" s="208"/>
      <c r="P100" s="208"/>
      <c r="Q100" s="208"/>
      <c r="R100" s="208"/>
      <c r="S100" s="208"/>
      <c r="T100" s="208"/>
      <c r="U100" s="208"/>
      <c r="V100" s="208"/>
      <c r="W100" s="208"/>
      <c r="X100" s="208"/>
      <c r="Y100" s="208"/>
      <c r="Z100" s="208"/>
      <c r="AA100" s="208"/>
      <c r="AB100" s="208"/>
      <c r="AC100" s="208"/>
    </row>
    <row r="101" spans="1:29" s="161" customFormat="1" ht="15.75" customHeight="1" x14ac:dyDescent="0.25">
      <c r="A101" s="145"/>
      <c r="B101" s="145"/>
      <c r="C101" s="160"/>
      <c r="D101" s="160"/>
      <c r="E101" s="145"/>
      <c r="F101" s="145"/>
    </row>
    <row r="102" spans="1:29" s="161" customFormat="1" ht="15.75" customHeight="1" x14ac:dyDescent="0.25">
      <c r="A102" s="161" t="s">
        <v>52</v>
      </c>
      <c r="B102" s="145"/>
      <c r="C102" s="162">
        <f>AVERAGE(A3:A98)</f>
        <v>0.32713215444547034</v>
      </c>
    </row>
    <row r="103" spans="1:29" s="161" customFormat="1" ht="15.75" customHeight="1" x14ac:dyDescent="0.25">
      <c r="A103" s="161" t="s">
        <v>53</v>
      </c>
      <c r="B103" s="145"/>
      <c r="C103" s="163">
        <f>_xlfn.STDEV.S(A3:A98)</f>
        <v>9.9361516801005884E-2</v>
      </c>
    </row>
    <row r="104" spans="1:29" s="161" customFormat="1" ht="15.75" customHeight="1" x14ac:dyDescent="0.25">
      <c r="A104" s="161" t="s">
        <v>54</v>
      </c>
      <c r="B104" s="145"/>
      <c r="C104" s="162">
        <f>MAX(A3:A98)</f>
        <v>0.57530806398900036</v>
      </c>
    </row>
    <row r="105" spans="1:29" s="161" customFormat="1" ht="15.75" customHeight="1" x14ac:dyDescent="0.25">
      <c r="A105" s="161" t="s">
        <v>55</v>
      </c>
      <c r="B105" s="145"/>
      <c r="C105" s="162">
        <f>MIN(A4:A99)</f>
        <v>7.6385172386672306E-2</v>
      </c>
    </row>
    <row r="106" spans="1:29" s="161" customFormat="1" ht="15.75" customHeight="1" x14ac:dyDescent="0.25">
      <c r="A106" s="145"/>
      <c r="B106" s="145"/>
      <c r="C106" s="160"/>
      <c r="D106" s="160"/>
      <c r="E106" s="145"/>
      <c r="F106" s="145"/>
    </row>
    <row r="107" spans="1:29" s="161" customFormat="1" ht="15.75" customHeight="1" x14ac:dyDescent="0.25">
      <c r="A107" s="145"/>
      <c r="B107" s="145"/>
      <c r="C107" s="160"/>
      <c r="D107" s="160"/>
      <c r="E107" s="145"/>
      <c r="F107" s="145"/>
    </row>
    <row r="108" spans="1:29" s="161" customFormat="1" ht="15.75" customHeight="1" x14ac:dyDescent="0.25">
      <c r="A108" s="145"/>
      <c r="B108" s="145"/>
      <c r="C108" s="160"/>
      <c r="D108" s="160"/>
      <c r="E108" s="145"/>
      <c r="F108" s="145"/>
    </row>
    <row r="109" spans="1:29" s="161" customFormat="1" ht="15.75" customHeight="1" x14ac:dyDescent="0.25">
      <c r="A109" s="145"/>
      <c r="B109" s="145"/>
      <c r="C109" s="160"/>
      <c r="D109" s="160"/>
      <c r="E109" s="145"/>
      <c r="F109" s="145"/>
    </row>
    <row r="110" spans="1:29" s="161" customFormat="1" ht="15.75" customHeight="1" x14ac:dyDescent="0.25">
      <c r="A110" s="145"/>
      <c r="B110" s="145"/>
      <c r="C110" s="160"/>
      <c r="D110" s="160"/>
      <c r="E110" s="145"/>
      <c r="F110" s="145"/>
    </row>
    <row r="111" spans="1:29" s="161" customFormat="1" ht="15.75" customHeight="1" x14ac:dyDescent="0.25">
      <c r="A111" s="145"/>
      <c r="B111" s="145"/>
      <c r="C111" s="160"/>
      <c r="D111" s="160"/>
      <c r="E111" s="145"/>
      <c r="F111" s="145"/>
    </row>
    <row r="112" spans="1:29" s="161" customFormat="1" ht="15.75" customHeight="1" x14ac:dyDescent="0.25">
      <c r="A112" s="145"/>
      <c r="B112" s="145"/>
      <c r="C112" s="160"/>
      <c r="D112" s="160"/>
      <c r="E112" s="145"/>
      <c r="F112" s="145"/>
    </row>
    <row r="113" spans="1:6" s="161" customFormat="1" ht="15.75" customHeight="1" x14ac:dyDescent="0.25">
      <c r="A113" s="145"/>
      <c r="B113" s="145"/>
      <c r="C113" s="160"/>
      <c r="D113" s="160"/>
      <c r="E113" s="145"/>
      <c r="F113" s="145"/>
    </row>
    <row r="114" spans="1:6" s="161" customFormat="1" ht="15.75" customHeight="1" x14ac:dyDescent="0.25">
      <c r="A114" s="145"/>
      <c r="B114" s="145"/>
      <c r="C114" s="160"/>
      <c r="D114" s="160"/>
      <c r="E114" s="145"/>
      <c r="F114" s="145"/>
    </row>
    <row r="115" spans="1:6" s="161" customFormat="1" ht="15.75" customHeight="1" x14ac:dyDescent="0.25">
      <c r="A115" s="145"/>
      <c r="B115" s="145"/>
      <c r="C115" s="160"/>
      <c r="D115" s="160"/>
      <c r="E115" s="145"/>
      <c r="F115" s="145"/>
    </row>
    <row r="116" spans="1:6" s="161" customFormat="1" ht="15.75" customHeight="1" x14ac:dyDescent="0.25">
      <c r="A116" s="145"/>
      <c r="B116" s="145"/>
      <c r="C116" s="160"/>
      <c r="D116" s="160"/>
      <c r="E116" s="145"/>
      <c r="F116" s="145"/>
    </row>
    <row r="117" spans="1:6" s="161" customFormat="1" ht="15.75" customHeight="1" x14ac:dyDescent="0.25">
      <c r="A117" s="145"/>
      <c r="B117" s="145"/>
      <c r="C117" s="160"/>
      <c r="D117" s="160"/>
      <c r="E117" s="145"/>
      <c r="F117" s="145"/>
    </row>
    <row r="118" spans="1:6" s="161" customFormat="1" ht="15.75" customHeight="1" x14ac:dyDescent="0.25">
      <c r="A118" s="145"/>
      <c r="B118" s="145"/>
      <c r="C118" s="160"/>
      <c r="D118" s="160"/>
      <c r="E118" s="145"/>
      <c r="F118" s="145"/>
    </row>
    <row r="119" spans="1:6" s="161" customFormat="1" ht="15.75" customHeight="1" x14ac:dyDescent="0.25">
      <c r="A119" s="145"/>
      <c r="B119" s="145"/>
      <c r="C119" s="160"/>
      <c r="D119" s="160"/>
      <c r="E119" s="145"/>
      <c r="F119" s="145"/>
    </row>
    <row r="120" spans="1:6" s="161" customFormat="1" ht="15.75" customHeight="1" x14ac:dyDescent="0.25">
      <c r="A120" s="145"/>
      <c r="B120" s="145"/>
      <c r="C120" s="160"/>
      <c r="D120" s="160"/>
      <c r="E120" s="145"/>
      <c r="F120" s="145"/>
    </row>
    <row r="121" spans="1:6" s="161" customFormat="1" ht="15.75" customHeight="1" x14ac:dyDescent="0.25">
      <c r="A121" s="145"/>
      <c r="B121" s="145"/>
      <c r="C121" s="160"/>
      <c r="D121" s="160"/>
      <c r="E121" s="145"/>
      <c r="F121" s="145"/>
    </row>
    <row r="122" spans="1:6" s="161" customFormat="1" ht="15.75" customHeight="1" x14ac:dyDescent="0.25">
      <c r="A122" s="145"/>
      <c r="B122" s="145"/>
      <c r="C122" s="160"/>
      <c r="D122" s="160"/>
      <c r="E122" s="145"/>
      <c r="F122" s="145"/>
    </row>
    <row r="123" spans="1:6" s="161" customFormat="1" ht="15.75" customHeight="1" x14ac:dyDescent="0.25">
      <c r="A123" s="145"/>
      <c r="B123" s="145"/>
      <c r="C123" s="160"/>
      <c r="D123" s="160"/>
      <c r="E123" s="145"/>
      <c r="F123" s="145"/>
    </row>
    <row r="124" spans="1:6" s="161" customFormat="1" ht="15.75" customHeight="1" x14ac:dyDescent="0.25">
      <c r="A124" s="145"/>
      <c r="B124" s="145"/>
      <c r="C124" s="160"/>
      <c r="D124" s="160"/>
      <c r="E124" s="145"/>
      <c r="F124" s="145"/>
    </row>
    <row r="125" spans="1:6" s="161" customFormat="1" ht="15.75" customHeight="1" x14ac:dyDescent="0.25">
      <c r="A125" s="145"/>
      <c r="B125" s="145"/>
      <c r="C125" s="160"/>
      <c r="D125" s="160"/>
      <c r="E125" s="145"/>
      <c r="F125" s="145"/>
    </row>
    <row r="126" spans="1:6" s="161" customFormat="1" ht="15.75" customHeight="1" x14ac:dyDescent="0.25">
      <c r="A126" s="145"/>
      <c r="B126" s="145"/>
      <c r="C126" s="160"/>
      <c r="D126" s="160"/>
      <c r="E126" s="145"/>
      <c r="F126" s="145"/>
    </row>
    <row r="127" spans="1:6" s="161" customFormat="1" ht="15.75" customHeight="1" x14ac:dyDescent="0.25">
      <c r="A127" s="145"/>
      <c r="B127" s="145"/>
      <c r="C127" s="160"/>
      <c r="D127" s="160"/>
      <c r="E127" s="145"/>
      <c r="F127" s="145"/>
    </row>
    <row r="128" spans="1:6" s="161" customFormat="1" ht="15.75" customHeight="1" x14ac:dyDescent="0.25">
      <c r="A128" s="145"/>
      <c r="B128" s="145"/>
      <c r="C128" s="160"/>
      <c r="D128" s="160"/>
      <c r="E128" s="145"/>
      <c r="F128" s="145"/>
    </row>
    <row r="129" spans="1:6" s="161" customFormat="1" ht="15.75" customHeight="1" x14ac:dyDescent="0.25">
      <c r="A129" s="145"/>
      <c r="B129" s="145"/>
      <c r="C129" s="160"/>
      <c r="D129" s="160"/>
      <c r="E129" s="145"/>
      <c r="F129" s="145"/>
    </row>
    <row r="130" spans="1:6" s="161" customFormat="1" ht="15.75" customHeight="1" x14ac:dyDescent="0.25">
      <c r="A130" s="145"/>
      <c r="B130" s="145"/>
      <c r="C130" s="160"/>
      <c r="D130" s="160"/>
      <c r="E130" s="145"/>
      <c r="F130" s="145"/>
    </row>
    <row r="131" spans="1:6" s="161" customFormat="1" ht="15.75" customHeight="1" x14ac:dyDescent="0.25">
      <c r="A131" s="145"/>
      <c r="B131" s="145"/>
      <c r="C131" s="160"/>
      <c r="D131" s="160"/>
      <c r="E131" s="145"/>
      <c r="F131" s="145"/>
    </row>
    <row r="132" spans="1:6" s="161" customFormat="1" ht="15.75" customHeight="1" x14ac:dyDescent="0.25">
      <c r="A132" s="145"/>
      <c r="B132" s="145"/>
      <c r="C132" s="160"/>
      <c r="D132" s="160"/>
      <c r="E132" s="145"/>
      <c r="F132" s="145"/>
    </row>
    <row r="133" spans="1:6" s="161" customFormat="1" ht="15.75" customHeight="1" x14ac:dyDescent="0.25">
      <c r="A133" s="145"/>
      <c r="B133" s="145"/>
      <c r="C133" s="160"/>
      <c r="D133" s="160"/>
      <c r="E133" s="145"/>
      <c r="F133" s="145"/>
    </row>
    <row r="134" spans="1:6" s="161" customFormat="1" ht="15.75" customHeight="1" x14ac:dyDescent="0.25">
      <c r="A134" s="145"/>
      <c r="B134" s="145"/>
      <c r="C134" s="160"/>
      <c r="D134" s="160"/>
      <c r="E134" s="145"/>
      <c r="F134" s="145"/>
    </row>
    <row r="135" spans="1:6" s="161" customFormat="1" ht="15.75" customHeight="1" x14ac:dyDescent="0.25">
      <c r="A135" s="145"/>
      <c r="B135" s="145"/>
      <c r="C135" s="160"/>
      <c r="D135" s="160"/>
      <c r="E135" s="145"/>
      <c r="F135" s="145"/>
    </row>
    <row r="136" spans="1:6" s="161" customFormat="1" ht="15.75" customHeight="1" x14ac:dyDescent="0.25">
      <c r="A136" s="145"/>
      <c r="B136" s="145"/>
      <c r="C136" s="160"/>
      <c r="D136" s="160"/>
      <c r="E136" s="145"/>
      <c r="F136" s="145"/>
    </row>
    <row r="137" spans="1:6" s="161" customFormat="1" ht="15.75" customHeight="1" x14ac:dyDescent="0.25">
      <c r="A137" s="145"/>
      <c r="B137" s="145"/>
      <c r="C137" s="160"/>
      <c r="D137" s="160"/>
      <c r="E137" s="145"/>
      <c r="F137" s="145"/>
    </row>
    <row r="138" spans="1:6" s="161" customFormat="1" ht="15.75" customHeight="1" x14ac:dyDescent="0.25">
      <c r="A138" s="145"/>
      <c r="B138" s="145"/>
      <c r="C138" s="160"/>
      <c r="D138" s="160"/>
      <c r="E138" s="145"/>
      <c r="F138" s="145"/>
    </row>
    <row r="139" spans="1:6" s="161" customFormat="1" ht="15.75" customHeight="1" x14ac:dyDescent="0.25">
      <c r="A139" s="145"/>
      <c r="B139" s="145"/>
      <c r="C139" s="160"/>
      <c r="D139" s="160"/>
      <c r="E139" s="145"/>
      <c r="F139" s="145"/>
    </row>
    <row r="140" spans="1:6" s="161" customFormat="1" ht="15.75" customHeight="1" x14ac:dyDescent="0.25">
      <c r="A140" s="145"/>
      <c r="B140" s="145"/>
      <c r="C140" s="160"/>
      <c r="D140" s="160"/>
      <c r="E140" s="145"/>
      <c r="F140" s="145"/>
    </row>
    <row r="141" spans="1:6" s="161" customFormat="1" ht="15.75" customHeight="1" x14ac:dyDescent="0.25">
      <c r="A141" s="145"/>
      <c r="B141" s="145"/>
      <c r="C141" s="160"/>
      <c r="D141" s="160"/>
      <c r="E141" s="145"/>
      <c r="F141" s="145"/>
    </row>
    <row r="142" spans="1:6" s="161" customFormat="1" ht="15.75" customHeight="1" x14ac:dyDescent="0.25">
      <c r="A142" s="145"/>
      <c r="B142" s="145"/>
      <c r="C142" s="160"/>
      <c r="D142" s="160"/>
      <c r="E142" s="145"/>
      <c r="F142" s="145"/>
    </row>
    <row r="143" spans="1:6" s="161" customFormat="1" ht="15.75" customHeight="1" x14ac:dyDescent="0.25">
      <c r="A143" s="145"/>
      <c r="B143" s="145"/>
      <c r="C143" s="160"/>
      <c r="D143" s="160"/>
      <c r="E143" s="145"/>
      <c r="F143" s="145"/>
    </row>
    <row r="144" spans="1:6" s="161" customFormat="1" ht="15.75" customHeight="1" x14ac:dyDescent="0.25">
      <c r="A144" s="145"/>
      <c r="B144" s="145"/>
      <c r="C144" s="160"/>
      <c r="D144" s="160"/>
      <c r="E144" s="145"/>
      <c r="F144" s="145"/>
    </row>
    <row r="145" spans="1:6" s="161" customFormat="1" ht="15.75" customHeight="1" x14ac:dyDescent="0.25">
      <c r="A145" s="145"/>
      <c r="B145" s="145"/>
      <c r="C145" s="160"/>
      <c r="D145" s="160"/>
      <c r="E145" s="145"/>
      <c r="F145" s="145"/>
    </row>
    <row r="146" spans="1:6" s="161" customFormat="1" ht="15.75" customHeight="1" x14ac:dyDescent="0.25">
      <c r="A146" s="145"/>
      <c r="B146" s="145"/>
      <c r="C146" s="160"/>
      <c r="D146" s="160"/>
      <c r="E146" s="145"/>
      <c r="F146" s="145"/>
    </row>
    <row r="147" spans="1:6" s="161" customFormat="1" ht="15.75" customHeight="1" x14ac:dyDescent="0.25">
      <c r="A147" s="145"/>
      <c r="B147" s="145"/>
      <c r="C147" s="160"/>
      <c r="D147" s="160"/>
      <c r="E147" s="145"/>
      <c r="F147" s="145"/>
    </row>
    <row r="148" spans="1:6" s="161" customFormat="1" ht="15.75" customHeight="1" x14ac:dyDescent="0.25">
      <c r="A148" s="145"/>
      <c r="B148" s="145"/>
      <c r="C148" s="160"/>
      <c r="D148" s="160"/>
      <c r="E148" s="145"/>
      <c r="F148" s="145"/>
    </row>
    <row r="149" spans="1:6" s="161" customFormat="1" ht="15.75" customHeight="1" x14ac:dyDescent="0.25">
      <c r="A149" s="145"/>
      <c r="B149" s="145"/>
      <c r="C149" s="160"/>
      <c r="D149" s="160"/>
      <c r="E149" s="145"/>
      <c r="F149" s="145"/>
    </row>
    <row r="150" spans="1:6" s="161" customFormat="1" ht="15.75" customHeight="1" x14ac:dyDescent="0.25">
      <c r="A150" s="145"/>
      <c r="B150" s="145"/>
      <c r="C150" s="160"/>
      <c r="D150" s="160"/>
      <c r="E150" s="145"/>
      <c r="F150" s="145"/>
    </row>
    <row r="151" spans="1:6" s="161" customFormat="1" ht="15.75" customHeight="1" x14ac:dyDescent="0.25">
      <c r="A151" s="145"/>
      <c r="B151" s="145"/>
      <c r="C151" s="160"/>
      <c r="D151" s="160"/>
      <c r="E151" s="145"/>
      <c r="F151" s="145"/>
    </row>
    <row r="152" spans="1:6" s="161" customFormat="1" ht="15.75" customHeight="1" x14ac:dyDescent="0.25">
      <c r="A152" s="145"/>
      <c r="B152" s="145"/>
      <c r="C152" s="160"/>
      <c r="D152" s="160"/>
      <c r="E152" s="145"/>
      <c r="F152" s="145"/>
    </row>
    <row r="153" spans="1:6" s="161" customFormat="1" ht="15.75" customHeight="1" x14ac:dyDescent="0.25">
      <c r="A153" s="145"/>
      <c r="B153" s="145"/>
      <c r="C153" s="160"/>
      <c r="D153" s="160"/>
      <c r="E153" s="145"/>
      <c r="F153" s="145"/>
    </row>
    <row r="154" spans="1:6" s="161" customFormat="1" ht="15.75" customHeight="1" x14ac:dyDescent="0.25">
      <c r="A154" s="145"/>
      <c r="B154" s="145"/>
      <c r="C154" s="160"/>
      <c r="D154" s="160"/>
      <c r="E154" s="145"/>
      <c r="F154" s="145"/>
    </row>
    <row r="155" spans="1:6" s="161" customFormat="1" ht="15.75" customHeight="1" x14ac:dyDescent="0.25">
      <c r="A155" s="145"/>
      <c r="B155" s="145"/>
      <c r="C155" s="160"/>
      <c r="D155" s="160"/>
      <c r="E155" s="145"/>
      <c r="F155" s="145"/>
    </row>
    <row r="156" spans="1:6" s="161" customFormat="1" ht="15.75" customHeight="1" x14ac:dyDescent="0.25">
      <c r="A156" s="145"/>
      <c r="B156" s="145"/>
      <c r="C156" s="160"/>
      <c r="D156" s="160"/>
      <c r="E156" s="145"/>
      <c r="F156" s="145"/>
    </row>
    <row r="157" spans="1:6" s="161" customFormat="1" ht="15.75" customHeight="1" x14ac:dyDescent="0.25">
      <c r="A157" s="145"/>
      <c r="B157" s="145"/>
      <c r="C157" s="160"/>
      <c r="D157" s="160"/>
      <c r="E157" s="145"/>
      <c r="F157" s="145"/>
    </row>
    <row r="158" spans="1:6" s="161" customFormat="1" ht="15.75" customHeight="1" x14ac:dyDescent="0.25">
      <c r="A158" s="145"/>
      <c r="B158" s="145"/>
      <c r="C158" s="160"/>
      <c r="D158" s="160"/>
      <c r="E158" s="145"/>
      <c r="F158" s="145"/>
    </row>
    <row r="159" spans="1:6" s="161" customFormat="1" ht="15.75" customHeight="1" x14ac:dyDescent="0.25">
      <c r="A159" s="145"/>
      <c r="B159" s="145"/>
      <c r="C159" s="160"/>
      <c r="D159" s="160"/>
      <c r="E159" s="145"/>
      <c r="F159" s="145"/>
    </row>
    <row r="160" spans="1:6" s="161" customFormat="1" ht="15.75" customHeight="1" x14ac:dyDescent="0.25">
      <c r="A160" s="145"/>
      <c r="B160" s="145"/>
      <c r="C160" s="160"/>
      <c r="D160" s="160"/>
      <c r="E160" s="145"/>
      <c r="F160" s="145"/>
    </row>
    <row r="161" spans="1:6" s="161" customFormat="1" ht="15.75" customHeight="1" x14ac:dyDescent="0.25">
      <c r="A161" s="145"/>
      <c r="B161" s="145"/>
      <c r="C161" s="160"/>
      <c r="D161" s="160"/>
      <c r="E161" s="145"/>
      <c r="F161" s="145"/>
    </row>
    <row r="162" spans="1:6" s="161" customFormat="1" ht="15.75" customHeight="1" x14ac:dyDescent="0.25">
      <c r="A162" s="145"/>
      <c r="B162" s="145"/>
      <c r="C162" s="160"/>
      <c r="D162" s="160"/>
      <c r="E162" s="145"/>
      <c r="F162" s="145"/>
    </row>
    <row r="163" spans="1:6" s="161" customFormat="1" ht="15.75" customHeight="1" x14ac:dyDescent="0.25">
      <c r="A163" s="145"/>
      <c r="B163" s="145"/>
      <c r="C163" s="160"/>
      <c r="D163" s="160"/>
      <c r="E163" s="145"/>
      <c r="F163" s="145"/>
    </row>
    <row r="164" spans="1:6" ht="15.75" customHeight="1" x14ac:dyDescent="0.25">
      <c r="A164" s="105"/>
      <c r="B164" s="145"/>
      <c r="C164" s="77"/>
      <c r="D164" s="78"/>
      <c r="E164" s="79"/>
      <c r="F164" s="79"/>
    </row>
    <row r="165" spans="1:6" ht="15.75" customHeight="1" x14ac:dyDescent="0.25">
      <c r="A165" s="105"/>
      <c r="B165" s="145"/>
      <c r="C165" s="77"/>
      <c r="D165" s="78"/>
      <c r="E165" s="79"/>
      <c r="F165" s="79"/>
    </row>
    <row r="166" spans="1:6" ht="15.75" customHeight="1" x14ac:dyDescent="0.25">
      <c r="A166" s="105"/>
      <c r="B166" s="145"/>
      <c r="C166" s="77"/>
      <c r="D166" s="78"/>
      <c r="E166" s="79"/>
      <c r="F166" s="79"/>
    </row>
    <row r="167" spans="1:6" ht="15.75" customHeight="1" x14ac:dyDescent="0.25">
      <c r="A167" s="105"/>
      <c r="B167" s="145"/>
      <c r="C167" s="77"/>
      <c r="D167" s="78"/>
      <c r="E167" s="79"/>
      <c r="F167" s="79"/>
    </row>
    <row r="168" spans="1:6" ht="15.75" customHeight="1" x14ac:dyDescent="0.25">
      <c r="A168" s="105"/>
      <c r="B168" s="145"/>
      <c r="C168" s="77"/>
      <c r="D168" s="78"/>
      <c r="E168" s="79"/>
      <c r="F168" s="79"/>
    </row>
    <row r="169" spans="1:6" ht="15.75" customHeight="1" x14ac:dyDescent="0.25">
      <c r="A169" s="105"/>
      <c r="B169" s="145"/>
      <c r="C169" s="77"/>
      <c r="D169" s="78"/>
      <c r="E169" s="79"/>
      <c r="F169" s="79"/>
    </row>
    <row r="170" spans="1:6" ht="15.75" customHeight="1" x14ac:dyDescent="0.25">
      <c r="A170" s="105"/>
      <c r="B170" s="145"/>
      <c r="C170" s="77"/>
      <c r="D170" s="78"/>
      <c r="E170" s="79"/>
      <c r="F170" s="79"/>
    </row>
    <row r="171" spans="1:6" ht="15.75" customHeight="1" x14ac:dyDescent="0.25">
      <c r="A171" s="105"/>
      <c r="B171" s="145"/>
      <c r="C171" s="77"/>
      <c r="D171" s="78"/>
      <c r="E171" s="79"/>
      <c r="F171" s="79"/>
    </row>
    <row r="172" spans="1:6" ht="15.75" customHeight="1" x14ac:dyDescent="0.25">
      <c r="A172" s="105"/>
      <c r="B172" s="145"/>
      <c r="C172" s="77"/>
      <c r="D172" s="78"/>
      <c r="E172" s="79"/>
      <c r="F172" s="79"/>
    </row>
    <row r="173" spans="1:6" ht="15.75" customHeight="1" x14ac:dyDescent="0.25">
      <c r="A173" s="105"/>
      <c r="B173" s="145"/>
      <c r="C173" s="77"/>
      <c r="D173" s="78"/>
      <c r="E173" s="79"/>
      <c r="F173" s="79"/>
    </row>
    <row r="174" spans="1:6" ht="15.75" customHeight="1" x14ac:dyDescent="0.25">
      <c r="A174" s="105"/>
      <c r="B174" s="145"/>
      <c r="C174" s="77"/>
      <c r="D174" s="78"/>
      <c r="E174" s="79"/>
      <c r="F174" s="79"/>
    </row>
    <row r="175" spans="1:6" ht="15.75" customHeight="1" x14ac:dyDescent="0.25">
      <c r="A175" s="105"/>
      <c r="B175" s="145"/>
      <c r="C175" s="77"/>
      <c r="D175" s="78"/>
      <c r="E175" s="79"/>
      <c r="F175" s="79"/>
    </row>
    <row r="176" spans="1:6" ht="15.75" customHeight="1" x14ac:dyDescent="0.25">
      <c r="A176" s="105"/>
      <c r="B176" s="145"/>
      <c r="C176" s="77"/>
      <c r="D176" s="78"/>
      <c r="E176" s="79"/>
      <c r="F176" s="79"/>
    </row>
    <row r="177" spans="1:6" ht="15.75" customHeight="1" x14ac:dyDescent="0.25">
      <c r="A177" s="105"/>
      <c r="B177" s="145"/>
      <c r="C177" s="77"/>
      <c r="D177" s="78"/>
      <c r="E177" s="79"/>
      <c r="F177" s="79"/>
    </row>
    <row r="178" spans="1:6" ht="15.75" customHeight="1" x14ac:dyDescent="0.25">
      <c r="A178" s="105"/>
      <c r="B178" s="145"/>
      <c r="C178" s="77"/>
      <c r="D178" s="78"/>
      <c r="E178" s="79"/>
      <c r="F178" s="79"/>
    </row>
    <row r="179" spans="1:6" ht="15.75" customHeight="1" x14ac:dyDescent="0.25">
      <c r="A179" s="105"/>
      <c r="B179" s="145"/>
      <c r="C179" s="77"/>
      <c r="D179" s="78"/>
      <c r="E179" s="79"/>
      <c r="F179" s="79"/>
    </row>
    <row r="180" spans="1:6" ht="15.75" customHeight="1" x14ac:dyDescent="0.25">
      <c r="A180" s="105"/>
      <c r="B180" s="145"/>
      <c r="C180" s="77"/>
      <c r="D180" s="78"/>
      <c r="E180" s="79"/>
      <c r="F180" s="79"/>
    </row>
    <row r="181" spans="1:6" ht="15.75" customHeight="1" x14ac:dyDescent="0.25">
      <c r="A181" s="105"/>
      <c r="B181" s="145"/>
      <c r="C181" s="77"/>
      <c r="D181" s="78"/>
      <c r="E181" s="79"/>
      <c r="F181" s="79"/>
    </row>
    <row r="182" spans="1:6" ht="15.75" customHeight="1" x14ac:dyDescent="0.25">
      <c r="A182" s="105"/>
      <c r="B182" s="145"/>
      <c r="C182" s="77"/>
      <c r="D182" s="78"/>
      <c r="E182" s="79"/>
      <c r="F182" s="79"/>
    </row>
    <row r="183" spans="1:6" ht="15.75" customHeight="1" x14ac:dyDescent="0.25">
      <c r="A183" s="105"/>
      <c r="B183" s="145"/>
      <c r="C183" s="77"/>
      <c r="D183" s="78"/>
      <c r="E183" s="79"/>
      <c r="F183" s="79"/>
    </row>
    <row r="184" spans="1:6" ht="15.75" customHeight="1" x14ac:dyDescent="0.25">
      <c r="A184" s="105"/>
      <c r="B184" s="145"/>
      <c r="C184" s="77"/>
      <c r="D184" s="78"/>
      <c r="E184" s="79"/>
      <c r="F184" s="79"/>
    </row>
    <row r="185" spans="1:6" ht="15.75" customHeight="1" x14ac:dyDescent="0.25">
      <c r="A185" s="105"/>
      <c r="B185" s="145"/>
      <c r="C185" s="77"/>
      <c r="D185" s="78"/>
      <c r="E185" s="79"/>
      <c r="F185" s="79"/>
    </row>
    <row r="186" spans="1:6" ht="15.75" customHeight="1" x14ac:dyDescent="0.25">
      <c r="A186" s="105"/>
      <c r="B186" s="145"/>
      <c r="C186" s="77"/>
      <c r="D186" s="78"/>
      <c r="E186" s="79"/>
      <c r="F186" s="79"/>
    </row>
    <row r="187" spans="1:6" ht="15.75" customHeight="1" x14ac:dyDescent="0.25">
      <c r="A187" s="105"/>
      <c r="B187" s="145"/>
      <c r="C187" s="77"/>
      <c r="D187" s="78"/>
      <c r="E187" s="79"/>
      <c r="F187" s="79"/>
    </row>
    <row r="188" spans="1:6" ht="15.75" customHeight="1" x14ac:dyDescent="0.25">
      <c r="A188" s="105"/>
      <c r="B188" s="145"/>
      <c r="C188" s="77"/>
      <c r="D188" s="78"/>
      <c r="E188" s="79"/>
      <c r="F188" s="79"/>
    </row>
    <row r="189" spans="1:6" ht="15.75" customHeight="1" x14ac:dyDescent="0.25">
      <c r="A189" s="105"/>
      <c r="B189" s="145"/>
      <c r="C189" s="77"/>
      <c r="D189" s="78"/>
      <c r="E189" s="79"/>
      <c r="F189" s="79"/>
    </row>
    <row r="190" spans="1:6" ht="15.75" customHeight="1" x14ac:dyDescent="0.25">
      <c r="A190" s="105"/>
      <c r="B190" s="145"/>
      <c r="C190" s="77"/>
      <c r="D190" s="78"/>
      <c r="E190" s="79"/>
      <c r="F190" s="79"/>
    </row>
    <row r="191" spans="1:6" ht="15.75" customHeight="1" x14ac:dyDescent="0.25">
      <c r="A191" s="105"/>
      <c r="B191" s="145"/>
      <c r="C191" s="77"/>
      <c r="D191" s="78"/>
      <c r="E191" s="79"/>
      <c r="F191" s="79"/>
    </row>
    <row r="192" spans="1:6" ht="15.75" customHeight="1" x14ac:dyDescent="0.25">
      <c r="A192" s="105"/>
      <c r="B192" s="145"/>
      <c r="C192" s="77"/>
      <c r="D192" s="78"/>
      <c r="E192" s="79"/>
      <c r="F192" s="79"/>
    </row>
    <row r="193" spans="1:6" ht="15.75" customHeight="1" x14ac:dyDescent="0.25">
      <c r="A193" s="105"/>
      <c r="B193" s="145"/>
      <c r="C193" s="77"/>
      <c r="D193" s="78"/>
      <c r="E193" s="79"/>
      <c r="F193" s="79"/>
    </row>
    <row r="194" spans="1:6" ht="15.75" customHeight="1" x14ac:dyDescent="0.25">
      <c r="A194" s="105"/>
      <c r="B194" s="145"/>
      <c r="C194" s="77"/>
      <c r="D194" s="78"/>
      <c r="E194" s="79"/>
      <c r="F194" s="79"/>
    </row>
    <row r="195" spans="1:6" ht="15.75" customHeight="1" x14ac:dyDescent="0.25">
      <c r="A195" s="105"/>
      <c r="B195" s="145"/>
      <c r="C195" s="77"/>
      <c r="D195" s="78"/>
      <c r="E195" s="79"/>
      <c r="F195" s="79"/>
    </row>
    <row r="196" spans="1:6" ht="15.75" customHeight="1" x14ac:dyDescent="0.25">
      <c r="A196" s="105"/>
      <c r="B196" s="145"/>
      <c r="C196" s="77"/>
      <c r="D196" s="78"/>
      <c r="E196" s="79"/>
      <c r="F196" s="79"/>
    </row>
    <row r="197" spans="1:6" ht="15.75" customHeight="1" x14ac:dyDescent="0.25">
      <c r="A197" s="105"/>
      <c r="B197" s="145"/>
      <c r="C197" s="77"/>
      <c r="D197" s="78"/>
      <c r="E197" s="79"/>
      <c r="F197" s="79"/>
    </row>
    <row r="198" spans="1:6" ht="15.75" customHeight="1" x14ac:dyDescent="0.25">
      <c r="A198" s="105"/>
      <c r="B198" s="145"/>
      <c r="C198" s="77"/>
      <c r="D198" s="78"/>
      <c r="E198" s="79"/>
      <c r="F198" s="79"/>
    </row>
    <row r="199" spans="1:6" ht="15.75" customHeight="1" x14ac:dyDescent="0.25">
      <c r="A199" s="105"/>
      <c r="B199" s="145"/>
      <c r="C199" s="77"/>
      <c r="D199" s="78"/>
      <c r="E199" s="79"/>
      <c r="F199" s="79"/>
    </row>
    <row r="200" spans="1:6" ht="15.75" customHeight="1" x14ac:dyDescent="0.25">
      <c r="A200" s="105"/>
      <c r="B200" s="145"/>
      <c r="C200" s="77"/>
      <c r="D200" s="78"/>
      <c r="E200" s="79"/>
      <c r="F200" s="79"/>
    </row>
    <row r="201" spans="1:6" ht="15.75" customHeight="1" x14ac:dyDescent="0.25">
      <c r="A201" s="105"/>
      <c r="B201" s="145"/>
      <c r="C201" s="77"/>
      <c r="D201" s="78"/>
      <c r="E201" s="79"/>
      <c r="F201" s="79"/>
    </row>
    <row r="202" spans="1:6" ht="15.75" customHeight="1" x14ac:dyDescent="0.25">
      <c r="A202" s="105"/>
      <c r="B202" s="145"/>
      <c r="C202" s="77"/>
      <c r="D202" s="78"/>
      <c r="E202" s="79"/>
      <c r="F202" s="79"/>
    </row>
    <row r="203" spans="1:6" ht="15.75" customHeight="1" x14ac:dyDescent="0.25">
      <c r="A203" s="105"/>
      <c r="B203" s="145"/>
      <c r="C203" s="77"/>
      <c r="D203" s="78"/>
      <c r="E203" s="79"/>
      <c r="F203" s="79"/>
    </row>
    <row r="204" spans="1:6" ht="15.75" customHeight="1" x14ac:dyDescent="0.25">
      <c r="A204" s="105"/>
      <c r="B204" s="145"/>
      <c r="C204" s="77"/>
      <c r="D204" s="78"/>
      <c r="E204" s="79"/>
      <c r="F204" s="79"/>
    </row>
    <row r="205" spans="1:6" ht="15.75" customHeight="1" x14ac:dyDescent="0.25">
      <c r="A205" s="105"/>
      <c r="B205" s="145"/>
      <c r="C205" s="77"/>
      <c r="D205" s="78"/>
      <c r="E205" s="79"/>
      <c r="F205" s="79"/>
    </row>
    <row r="206" spans="1:6" ht="15.75" customHeight="1" x14ac:dyDescent="0.25">
      <c r="A206" s="105"/>
      <c r="B206" s="145"/>
      <c r="C206" s="77"/>
      <c r="D206" s="78"/>
      <c r="E206" s="79"/>
      <c r="F206" s="79"/>
    </row>
    <row r="207" spans="1:6" ht="15.75" customHeight="1" x14ac:dyDescent="0.25">
      <c r="A207" s="105"/>
      <c r="B207" s="145"/>
      <c r="C207" s="77"/>
      <c r="D207" s="78"/>
      <c r="E207" s="79"/>
      <c r="F207" s="79"/>
    </row>
    <row r="208" spans="1:6" ht="15.75" customHeight="1" x14ac:dyDescent="0.25">
      <c r="A208" s="105"/>
      <c r="B208" s="145"/>
      <c r="C208" s="77"/>
      <c r="D208" s="78"/>
      <c r="E208" s="79"/>
      <c r="F208" s="79"/>
    </row>
    <row r="209" spans="1:6" ht="15.75" customHeight="1" x14ac:dyDescent="0.25">
      <c r="A209" s="105"/>
      <c r="B209" s="145"/>
      <c r="C209" s="77"/>
      <c r="D209" s="78"/>
      <c r="E209" s="79"/>
      <c r="F209" s="79"/>
    </row>
    <row r="210" spans="1:6" ht="15.75" customHeight="1" x14ac:dyDescent="0.25">
      <c r="A210" s="105"/>
      <c r="B210" s="145"/>
      <c r="C210" s="77"/>
      <c r="D210" s="78"/>
      <c r="E210" s="79"/>
      <c r="F210" s="79"/>
    </row>
    <row r="211" spans="1:6" ht="15.75" customHeight="1" x14ac:dyDescent="0.25">
      <c r="A211" s="105"/>
      <c r="B211" s="145"/>
      <c r="C211" s="77"/>
      <c r="D211" s="78"/>
      <c r="E211" s="79"/>
      <c r="F211" s="79"/>
    </row>
    <row r="212" spans="1:6" ht="15.75" customHeight="1" x14ac:dyDescent="0.25">
      <c r="A212" s="105"/>
      <c r="B212" s="145"/>
      <c r="C212" s="77"/>
      <c r="D212" s="78"/>
      <c r="E212" s="79"/>
      <c r="F212" s="79"/>
    </row>
    <row r="213" spans="1:6" ht="15.75" customHeight="1" x14ac:dyDescent="0.25">
      <c r="A213" s="105"/>
      <c r="B213" s="145"/>
      <c r="C213" s="77"/>
      <c r="D213" s="78"/>
      <c r="E213" s="79"/>
      <c r="F213" s="79"/>
    </row>
    <row r="214" spans="1:6" ht="15.75" customHeight="1" x14ac:dyDescent="0.25">
      <c r="A214" s="105"/>
      <c r="B214" s="145"/>
      <c r="C214" s="77"/>
      <c r="D214" s="78"/>
      <c r="E214" s="79"/>
      <c r="F214" s="79"/>
    </row>
    <row r="215" spans="1:6" ht="15.75" customHeight="1" x14ac:dyDescent="0.25">
      <c r="A215" s="105"/>
      <c r="B215" s="145"/>
      <c r="C215" s="77"/>
      <c r="D215" s="78"/>
      <c r="E215" s="79"/>
      <c r="F215" s="79"/>
    </row>
    <row r="216" spans="1:6" ht="15.75" customHeight="1" x14ac:dyDescent="0.25">
      <c r="A216" s="105"/>
      <c r="B216" s="145"/>
      <c r="C216" s="77"/>
      <c r="D216" s="78"/>
      <c r="E216" s="79"/>
      <c r="F216" s="79"/>
    </row>
    <row r="217" spans="1:6" ht="15.75" customHeight="1" x14ac:dyDescent="0.25">
      <c r="A217" s="105"/>
      <c r="B217" s="145"/>
      <c r="C217" s="77"/>
      <c r="D217" s="78"/>
      <c r="E217" s="79"/>
      <c r="F217" s="79"/>
    </row>
    <row r="218" spans="1:6" ht="15.75" customHeight="1" x14ac:dyDescent="0.25">
      <c r="A218" s="105"/>
      <c r="B218" s="145"/>
      <c r="C218" s="77"/>
      <c r="D218" s="78"/>
      <c r="E218" s="79"/>
      <c r="F218" s="79"/>
    </row>
    <row r="219" spans="1:6" ht="15.75" customHeight="1" x14ac:dyDescent="0.25">
      <c r="A219" s="105"/>
      <c r="B219" s="145"/>
      <c r="C219" s="77"/>
      <c r="D219" s="78"/>
      <c r="E219" s="79"/>
      <c r="F219" s="79"/>
    </row>
    <row r="220" spans="1:6" ht="15.75" customHeight="1" x14ac:dyDescent="0.25">
      <c r="A220" s="105"/>
      <c r="B220" s="145"/>
      <c r="C220" s="77"/>
      <c r="D220" s="78"/>
      <c r="E220" s="79"/>
      <c r="F220" s="79"/>
    </row>
    <row r="221" spans="1:6" ht="15.75" customHeight="1" x14ac:dyDescent="0.25">
      <c r="A221" s="105"/>
      <c r="B221" s="145"/>
      <c r="C221" s="77"/>
      <c r="D221" s="78"/>
      <c r="E221" s="79"/>
      <c r="F221" s="79"/>
    </row>
    <row r="222" spans="1:6" ht="15.75" customHeight="1" x14ac:dyDescent="0.25">
      <c r="A222" s="105"/>
      <c r="B222" s="145"/>
      <c r="C222" s="77"/>
      <c r="D222" s="78"/>
      <c r="E222" s="79"/>
      <c r="F222" s="79"/>
    </row>
    <row r="223" spans="1:6" ht="15.75" customHeight="1" x14ac:dyDescent="0.25">
      <c r="A223" s="105"/>
      <c r="B223" s="145"/>
      <c r="C223" s="77"/>
      <c r="D223" s="78"/>
      <c r="E223" s="79"/>
      <c r="F223" s="79"/>
    </row>
    <row r="224" spans="1:6" ht="15.75" customHeight="1" x14ac:dyDescent="0.25">
      <c r="A224" s="105"/>
      <c r="B224" s="145"/>
      <c r="C224" s="77"/>
      <c r="D224" s="78"/>
      <c r="E224" s="79"/>
      <c r="F224" s="79"/>
    </row>
    <row r="225" spans="1:6" ht="15.75" customHeight="1" x14ac:dyDescent="0.25">
      <c r="A225" s="105"/>
      <c r="B225" s="145"/>
      <c r="C225" s="77"/>
      <c r="D225" s="78"/>
      <c r="E225" s="79"/>
      <c r="F225" s="79"/>
    </row>
    <row r="226" spans="1:6" ht="15.75" customHeight="1" x14ac:dyDescent="0.25">
      <c r="A226" s="105"/>
      <c r="B226" s="145"/>
      <c r="C226" s="77"/>
      <c r="D226" s="78"/>
      <c r="E226" s="79"/>
      <c r="F226" s="79"/>
    </row>
    <row r="227" spans="1:6" ht="15.75" customHeight="1" x14ac:dyDescent="0.25">
      <c r="A227" s="105"/>
      <c r="B227" s="145"/>
      <c r="C227" s="77"/>
      <c r="D227" s="78"/>
      <c r="E227" s="79"/>
      <c r="F227" s="79"/>
    </row>
    <row r="228" spans="1:6" ht="15.75" customHeight="1" x14ac:dyDescent="0.25">
      <c r="A228" s="105"/>
      <c r="B228" s="145"/>
      <c r="C228" s="77"/>
      <c r="D228" s="78"/>
      <c r="E228" s="79"/>
      <c r="F228" s="79"/>
    </row>
    <row r="229" spans="1:6" ht="15.75" customHeight="1" x14ac:dyDescent="0.25">
      <c r="A229" s="105"/>
      <c r="B229" s="145"/>
      <c r="C229" s="77"/>
      <c r="D229" s="78"/>
      <c r="E229" s="79"/>
      <c r="F229" s="79"/>
    </row>
    <row r="230" spans="1:6" ht="15.75" customHeight="1" x14ac:dyDescent="0.25">
      <c r="A230" s="105"/>
      <c r="B230" s="145"/>
      <c r="C230" s="77"/>
      <c r="D230" s="78"/>
      <c r="E230" s="79"/>
      <c r="F230" s="79"/>
    </row>
    <row r="231" spans="1:6" ht="15.75" customHeight="1" x14ac:dyDescent="0.25">
      <c r="A231" s="105"/>
      <c r="B231" s="145"/>
      <c r="C231" s="77"/>
      <c r="D231" s="78"/>
      <c r="E231" s="79"/>
      <c r="F231" s="79"/>
    </row>
    <row r="232" spans="1:6" ht="15.75" customHeight="1" x14ac:dyDescent="0.25">
      <c r="A232" s="105"/>
      <c r="B232" s="145"/>
      <c r="C232" s="77"/>
      <c r="D232" s="78"/>
      <c r="E232" s="79"/>
      <c r="F232" s="79"/>
    </row>
    <row r="233" spans="1:6" ht="15.75" customHeight="1" x14ac:dyDescent="0.25">
      <c r="A233" s="105"/>
      <c r="B233" s="145"/>
      <c r="C233" s="77"/>
      <c r="D233" s="78"/>
      <c r="E233" s="79"/>
      <c r="F233" s="79"/>
    </row>
    <row r="234" spans="1:6" ht="15.75" customHeight="1" x14ac:dyDescent="0.25">
      <c r="A234" s="105"/>
      <c r="B234" s="145"/>
      <c r="C234" s="77"/>
      <c r="D234" s="78"/>
      <c r="E234" s="79"/>
      <c r="F234" s="79"/>
    </row>
    <row r="235" spans="1:6" ht="15.75" customHeight="1" x14ac:dyDescent="0.25">
      <c r="A235" s="105"/>
      <c r="B235" s="145"/>
      <c r="C235" s="77"/>
      <c r="D235" s="78"/>
      <c r="E235" s="79"/>
      <c r="F235" s="79"/>
    </row>
    <row r="236" spans="1:6" ht="15.75" customHeight="1" x14ac:dyDescent="0.25">
      <c r="A236" s="105"/>
      <c r="B236" s="145"/>
      <c r="C236" s="77"/>
      <c r="D236" s="78"/>
      <c r="E236" s="79"/>
      <c r="F236" s="79"/>
    </row>
    <row r="237" spans="1:6" ht="15.75" customHeight="1" x14ac:dyDescent="0.25">
      <c r="A237" s="105"/>
      <c r="B237" s="145"/>
      <c r="C237" s="77"/>
      <c r="D237" s="78"/>
      <c r="E237" s="79"/>
      <c r="F237" s="79"/>
    </row>
    <row r="238" spans="1:6" ht="15.75" customHeight="1" x14ac:dyDescent="0.25">
      <c r="A238" s="105"/>
      <c r="B238" s="145"/>
      <c r="C238" s="77"/>
      <c r="D238" s="78"/>
      <c r="E238" s="79"/>
      <c r="F238" s="79"/>
    </row>
    <row r="239" spans="1:6" ht="15.75" customHeight="1" x14ac:dyDescent="0.25">
      <c r="A239" s="105"/>
      <c r="B239" s="145"/>
      <c r="C239" s="77"/>
      <c r="D239" s="78"/>
      <c r="E239" s="79"/>
      <c r="F239" s="79"/>
    </row>
    <row r="240" spans="1:6" ht="15.75" customHeight="1" x14ac:dyDescent="0.25">
      <c r="A240" s="105"/>
      <c r="B240" s="145"/>
      <c r="C240" s="77"/>
      <c r="D240" s="78"/>
      <c r="E240" s="79"/>
      <c r="F240" s="79"/>
    </row>
    <row r="241" spans="1:6" ht="15.75" customHeight="1" x14ac:dyDescent="0.25">
      <c r="A241" s="105"/>
      <c r="B241" s="145"/>
      <c r="C241" s="77"/>
      <c r="D241" s="78"/>
      <c r="E241" s="79"/>
      <c r="F241" s="79"/>
    </row>
    <row r="242" spans="1:6" ht="15.75" customHeight="1" x14ac:dyDescent="0.25">
      <c r="A242" s="105"/>
      <c r="B242" s="145"/>
      <c r="C242" s="77"/>
      <c r="D242" s="78"/>
      <c r="E242" s="79"/>
      <c r="F242" s="79"/>
    </row>
    <row r="243" spans="1:6" ht="15.75" customHeight="1" x14ac:dyDescent="0.25">
      <c r="A243" s="105"/>
      <c r="B243" s="145"/>
      <c r="C243" s="77"/>
      <c r="D243" s="78"/>
      <c r="E243" s="79"/>
      <c r="F243" s="79"/>
    </row>
    <row r="244" spans="1:6" ht="15.75" customHeight="1" x14ac:dyDescent="0.25">
      <c r="A244" s="105"/>
      <c r="B244" s="145"/>
      <c r="C244" s="77"/>
      <c r="D244" s="78"/>
      <c r="E244" s="79"/>
      <c r="F244" s="79"/>
    </row>
    <row r="245" spans="1:6" ht="15.75" customHeight="1" x14ac:dyDescent="0.25">
      <c r="A245" s="105"/>
      <c r="B245" s="145"/>
      <c r="C245" s="77"/>
      <c r="D245" s="78"/>
      <c r="E245" s="79"/>
      <c r="F245" s="79"/>
    </row>
    <row r="246" spans="1:6" ht="15.75" customHeight="1" x14ac:dyDescent="0.25">
      <c r="A246" s="105"/>
      <c r="B246" s="145"/>
      <c r="C246" s="77"/>
      <c r="D246" s="78"/>
      <c r="E246" s="79"/>
      <c r="F246" s="79"/>
    </row>
    <row r="247" spans="1:6" ht="15.75" customHeight="1" x14ac:dyDescent="0.25">
      <c r="A247" s="105"/>
      <c r="B247" s="145"/>
      <c r="C247" s="77"/>
      <c r="D247" s="78"/>
      <c r="E247" s="79"/>
      <c r="F247" s="79"/>
    </row>
    <row r="248" spans="1:6" ht="15.75" customHeight="1" x14ac:dyDescent="0.25">
      <c r="A248" s="105"/>
      <c r="B248" s="145"/>
      <c r="C248" s="77"/>
      <c r="D248" s="78"/>
      <c r="E248" s="79"/>
      <c r="F248" s="79"/>
    </row>
    <row r="249" spans="1:6" ht="15.75" customHeight="1" x14ac:dyDescent="0.25">
      <c r="A249" s="105"/>
      <c r="B249" s="145"/>
      <c r="C249" s="77"/>
      <c r="D249" s="78"/>
      <c r="E249" s="79"/>
      <c r="F249" s="79"/>
    </row>
    <row r="250" spans="1:6" ht="15.75" customHeight="1" x14ac:dyDescent="0.25">
      <c r="A250" s="105"/>
      <c r="B250" s="145"/>
      <c r="C250" s="77"/>
      <c r="D250" s="78"/>
      <c r="E250" s="79"/>
      <c r="F250" s="79"/>
    </row>
    <row r="251" spans="1:6" ht="15.75" customHeight="1" x14ac:dyDescent="0.25">
      <c r="A251" s="105"/>
      <c r="B251" s="145"/>
      <c r="C251" s="77"/>
      <c r="D251" s="78"/>
      <c r="E251" s="79"/>
      <c r="F251" s="79"/>
    </row>
    <row r="252" spans="1:6" ht="15.75" customHeight="1" x14ac:dyDescent="0.25">
      <c r="A252" s="105"/>
      <c r="B252" s="145"/>
      <c r="C252" s="77"/>
      <c r="D252" s="78"/>
      <c r="E252" s="79"/>
      <c r="F252" s="79"/>
    </row>
    <row r="253" spans="1:6" ht="15.75" customHeight="1" x14ac:dyDescent="0.25">
      <c r="A253" s="105"/>
      <c r="B253" s="145"/>
      <c r="C253" s="77"/>
      <c r="D253" s="78"/>
      <c r="E253" s="79"/>
      <c r="F253" s="79"/>
    </row>
    <row r="254" spans="1:6" ht="15.75" customHeight="1" x14ac:dyDescent="0.25">
      <c r="A254" s="105"/>
      <c r="B254" s="145"/>
      <c r="C254" s="77"/>
      <c r="D254" s="78"/>
      <c r="E254" s="79"/>
      <c r="F254" s="79"/>
    </row>
    <row r="255" spans="1:6" ht="15.75" customHeight="1" x14ac:dyDescent="0.25">
      <c r="A255" s="105"/>
      <c r="B255" s="145"/>
      <c r="C255" s="77"/>
      <c r="D255" s="78"/>
      <c r="E255" s="79"/>
      <c r="F255" s="79"/>
    </row>
    <row r="256" spans="1:6" ht="15.75" customHeight="1" x14ac:dyDescent="0.25">
      <c r="A256" s="105"/>
      <c r="B256" s="145"/>
      <c r="C256" s="77"/>
      <c r="D256" s="78"/>
      <c r="E256" s="79"/>
      <c r="F256" s="79"/>
    </row>
    <row r="257" spans="1:6" ht="15.75" customHeight="1" x14ac:dyDescent="0.25">
      <c r="A257" s="105"/>
      <c r="B257" s="145"/>
      <c r="C257" s="77"/>
      <c r="D257" s="78"/>
      <c r="E257" s="79"/>
      <c r="F257" s="79"/>
    </row>
    <row r="258" spans="1:6" ht="15.75" customHeight="1" x14ac:dyDescent="0.25">
      <c r="A258" s="105"/>
      <c r="B258" s="145"/>
      <c r="C258" s="77"/>
      <c r="D258" s="78"/>
      <c r="E258" s="79"/>
      <c r="F258" s="79"/>
    </row>
    <row r="259" spans="1:6" ht="15.75" customHeight="1" x14ac:dyDescent="0.25">
      <c r="A259" s="105"/>
      <c r="B259" s="145"/>
      <c r="C259" s="77"/>
      <c r="D259" s="78"/>
      <c r="E259" s="79"/>
      <c r="F259" s="79"/>
    </row>
    <row r="260" spans="1:6" ht="15.75" customHeight="1" x14ac:dyDescent="0.25">
      <c r="A260" s="105"/>
      <c r="B260" s="145"/>
      <c r="C260" s="77"/>
      <c r="D260" s="78"/>
      <c r="E260" s="79"/>
      <c r="F260" s="79"/>
    </row>
    <row r="261" spans="1:6" ht="15.75" customHeight="1" x14ac:dyDescent="0.25">
      <c r="A261" s="105"/>
      <c r="B261" s="145"/>
      <c r="C261" s="77"/>
      <c r="D261" s="78"/>
      <c r="E261" s="79"/>
      <c r="F261" s="79"/>
    </row>
    <row r="262" spans="1:6" ht="15.75" customHeight="1" x14ac:dyDescent="0.25">
      <c r="A262" s="105"/>
      <c r="B262" s="145"/>
      <c r="C262" s="77"/>
      <c r="D262" s="78"/>
      <c r="E262" s="79"/>
      <c r="F262" s="79"/>
    </row>
    <row r="263" spans="1:6" ht="15.75" customHeight="1" x14ac:dyDescent="0.25">
      <c r="A263" s="105"/>
      <c r="B263" s="145"/>
      <c r="C263" s="77"/>
      <c r="D263" s="78"/>
      <c r="E263" s="79"/>
      <c r="F263" s="79"/>
    </row>
    <row r="264" spans="1:6" ht="15.75" customHeight="1" x14ac:dyDescent="0.25">
      <c r="A264" s="105"/>
      <c r="B264" s="145"/>
      <c r="C264" s="77"/>
      <c r="D264" s="78"/>
      <c r="E264" s="79"/>
      <c r="F264" s="79"/>
    </row>
    <row r="265" spans="1:6" ht="15.75" customHeight="1" x14ac:dyDescent="0.25">
      <c r="A265" s="105"/>
      <c r="B265" s="145"/>
      <c r="C265" s="77"/>
      <c r="D265" s="78"/>
      <c r="E265" s="79"/>
      <c r="F265" s="79"/>
    </row>
    <row r="266" spans="1:6" ht="15.75" customHeight="1" x14ac:dyDescent="0.25">
      <c r="A266" s="105"/>
      <c r="B266" s="145"/>
      <c r="C266" s="77"/>
      <c r="D266" s="78"/>
      <c r="E266" s="79"/>
      <c r="F266" s="79"/>
    </row>
    <row r="267" spans="1:6" ht="15.75" customHeight="1" x14ac:dyDescent="0.25">
      <c r="A267" s="105"/>
      <c r="B267" s="145"/>
      <c r="C267" s="77"/>
      <c r="D267" s="78"/>
      <c r="E267" s="79"/>
      <c r="F267" s="79"/>
    </row>
    <row r="268" spans="1:6" ht="15.75" customHeight="1" x14ac:dyDescent="0.25">
      <c r="A268" s="105"/>
      <c r="B268" s="145"/>
      <c r="C268" s="77"/>
      <c r="D268" s="78"/>
      <c r="E268" s="79"/>
      <c r="F268" s="79"/>
    </row>
    <row r="269" spans="1:6" ht="15.75" customHeight="1" x14ac:dyDescent="0.25">
      <c r="A269" s="105"/>
      <c r="B269" s="145"/>
      <c r="C269" s="77"/>
      <c r="D269" s="78"/>
      <c r="E269" s="79"/>
      <c r="F269" s="79"/>
    </row>
    <row r="270" spans="1:6" ht="15.75" customHeight="1" x14ac:dyDescent="0.25">
      <c r="A270" s="105"/>
      <c r="B270" s="145"/>
      <c r="C270" s="77"/>
      <c r="D270" s="78"/>
      <c r="E270" s="79"/>
      <c r="F270" s="79"/>
    </row>
    <row r="271" spans="1:6" ht="15.75" customHeight="1" x14ac:dyDescent="0.25">
      <c r="A271" s="105"/>
      <c r="B271" s="145"/>
      <c r="C271" s="77"/>
      <c r="D271" s="78"/>
      <c r="E271" s="79"/>
      <c r="F271" s="79"/>
    </row>
    <row r="272" spans="1:6" ht="15.75" customHeight="1" x14ac:dyDescent="0.25">
      <c r="A272" s="105"/>
      <c r="B272" s="145"/>
      <c r="C272" s="77"/>
      <c r="D272" s="78"/>
      <c r="E272" s="79"/>
      <c r="F272" s="79"/>
    </row>
    <row r="273" spans="1:6" ht="15.75" customHeight="1" x14ac:dyDescent="0.25">
      <c r="A273" s="105"/>
      <c r="B273" s="145"/>
      <c r="C273" s="77"/>
      <c r="D273" s="78"/>
      <c r="E273" s="79"/>
      <c r="F273" s="79"/>
    </row>
    <row r="274" spans="1:6" ht="15.75" customHeight="1" x14ac:dyDescent="0.25">
      <c r="A274" s="105"/>
      <c r="B274" s="145"/>
      <c r="C274" s="77"/>
      <c r="D274" s="78"/>
      <c r="E274" s="79"/>
      <c r="F274" s="79"/>
    </row>
    <row r="275" spans="1:6" ht="15.75" customHeight="1" x14ac:dyDescent="0.25">
      <c r="A275" s="105"/>
      <c r="B275" s="145"/>
      <c r="C275" s="77"/>
      <c r="D275" s="78"/>
      <c r="E275" s="79"/>
      <c r="F275" s="79"/>
    </row>
    <row r="276" spans="1:6" ht="15.75" customHeight="1" x14ac:dyDescent="0.25">
      <c r="A276" s="105"/>
      <c r="B276" s="145"/>
      <c r="C276" s="77"/>
      <c r="D276" s="78"/>
      <c r="E276" s="79"/>
      <c r="F276" s="79"/>
    </row>
    <row r="277" spans="1:6" ht="15.75" customHeight="1" x14ac:dyDescent="0.25">
      <c r="A277" s="105"/>
      <c r="B277" s="145"/>
      <c r="C277" s="77"/>
      <c r="D277" s="78"/>
      <c r="E277" s="79"/>
      <c r="F277" s="79"/>
    </row>
    <row r="278" spans="1:6" ht="15.75" customHeight="1" x14ac:dyDescent="0.25">
      <c r="A278" s="105"/>
      <c r="B278" s="145"/>
      <c r="C278" s="77"/>
      <c r="D278" s="78"/>
      <c r="E278" s="79"/>
      <c r="F278" s="79"/>
    </row>
    <row r="279" spans="1:6" ht="15.75" customHeight="1" x14ac:dyDescent="0.25">
      <c r="A279" s="105"/>
      <c r="B279" s="145"/>
      <c r="C279" s="77"/>
      <c r="D279" s="78"/>
      <c r="E279" s="79"/>
      <c r="F279" s="79"/>
    </row>
    <row r="280" spans="1:6" ht="15.75" customHeight="1" x14ac:dyDescent="0.25">
      <c r="A280" s="105"/>
      <c r="B280" s="145"/>
      <c r="C280" s="77"/>
      <c r="D280" s="78"/>
      <c r="E280" s="79"/>
      <c r="F280" s="79"/>
    </row>
    <row r="281" spans="1:6" ht="15.75" customHeight="1" x14ac:dyDescent="0.25">
      <c r="A281" s="105"/>
      <c r="B281" s="145"/>
      <c r="C281" s="77"/>
      <c r="D281" s="78"/>
      <c r="E281" s="79"/>
      <c r="F281" s="79"/>
    </row>
    <row r="282" spans="1:6" ht="15.75" customHeight="1" x14ac:dyDescent="0.25">
      <c r="A282" s="105"/>
      <c r="B282" s="145"/>
      <c r="C282" s="77"/>
      <c r="D282" s="78"/>
      <c r="E282" s="79"/>
      <c r="F282" s="79"/>
    </row>
    <row r="283" spans="1:6" ht="15.75" customHeight="1" x14ac:dyDescent="0.25">
      <c r="A283" s="105"/>
      <c r="B283" s="145"/>
      <c r="C283" s="77"/>
      <c r="D283" s="78"/>
      <c r="E283" s="79"/>
      <c r="F283" s="79"/>
    </row>
    <row r="284" spans="1:6" ht="15.75" customHeight="1" x14ac:dyDescent="0.25">
      <c r="A284" s="105"/>
      <c r="B284" s="145"/>
      <c r="C284" s="77"/>
      <c r="D284" s="78"/>
      <c r="E284" s="79"/>
      <c r="F284" s="79"/>
    </row>
    <row r="285" spans="1:6" ht="15.75" customHeight="1" x14ac:dyDescent="0.25">
      <c r="A285" s="105"/>
      <c r="B285" s="145"/>
      <c r="C285" s="77"/>
      <c r="D285" s="78"/>
      <c r="E285" s="79"/>
      <c r="F285" s="79"/>
    </row>
    <row r="286" spans="1:6" ht="15.75" customHeight="1" x14ac:dyDescent="0.25">
      <c r="A286" s="105"/>
      <c r="B286" s="145"/>
      <c r="C286" s="77"/>
      <c r="D286" s="78"/>
      <c r="E286" s="79"/>
      <c r="F286" s="79"/>
    </row>
    <row r="287" spans="1:6" ht="15.75" customHeight="1" x14ac:dyDescent="0.25">
      <c r="A287" s="105"/>
      <c r="B287" s="145"/>
      <c r="C287" s="77"/>
      <c r="D287" s="78"/>
      <c r="E287" s="79"/>
      <c r="F287" s="79"/>
    </row>
    <row r="288" spans="1:6" ht="15.75" customHeight="1" x14ac:dyDescent="0.25">
      <c r="A288" s="105"/>
      <c r="B288" s="145"/>
      <c r="C288" s="77"/>
      <c r="D288" s="78"/>
      <c r="E288" s="79"/>
      <c r="F288" s="79"/>
    </row>
    <row r="289" spans="1:6" ht="15.75" customHeight="1" x14ac:dyDescent="0.25">
      <c r="A289" s="105"/>
      <c r="B289" s="145"/>
      <c r="C289" s="77"/>
      <c r="D289" s="78"/>
      <c r="E289" s="79"/>
      <c r="F289" s="79"/>
    </row>
    <row r="290" spans="1:6" ht="15.75" customHeight="1" x14ac:dyDescent="0.25">
      <c r="A290" s="105"/>
      <c r="B290" s="145"/>
      <c r="C290" s="77"/>
      <c r="D290" s="78"/>
      <c r="E290" s="79"/>
      <c r="F290" s="79"/>
    </row>
    <row r="291" spans="1:6" ht="15.75" customHeight="1" x14ac:dyDescent="0.25">
      <c r="A291" s="105"/>
      <c r="B291" s="145"/>
      <c r="C291" s="77"/>
      <c r="D291" s="78"/>
      <c r="E291" s="79"/>
      <c r="F291" s="79"/>
    </row>
    <row r="292" spans="1:6" ht="15.75" customHeight="1" x14ac:dyDescent="0.25">
      <c r="A292" s="105"/>
      <c r="B292" s="145"/>
      <c r="C292" s="77"/>
      <c r="D292" s="78"/>
      <c r="E292" s="79"/>
      <c r="F292" s="79"/>
    </row>
    <row r="293" spans="1:6" ht="15.75" customHeight="1" x14ac:dyDescent="0.25">
      <c r="A293" s="105"/>
      <c r="B293" s="145"/>
      <c r="C293" s="77"/>
      <c r="D293" s="78"/>
      <c r="E293" s="79"/>
      <c r="F293" s="79"/>
    </row>
    <row r="294" spans="1:6" ht="15.75" customHeight="1" x14ac:dyDescent="0.25">
      <c r="A294" s="105"/>
      <c r="B294" s="145"/>
      <c r="C294" s="77"/>
      <c r="D294" s="78"/>
      <c r="E294" s="79"/>
      <c r="F294" s="79"/>
    </row>
    <row r="295" spans="1:6" ht="15.75" customHeight="1" x14ac:dyDescent="0.25">
      <c r="A295" s="105"/>
      <c r="B295" s="145"/>
      <c r="C295" s="77"/>
      <c r="D295" s="78"/>
      <c r="E295" s="79"/>
      <c r="F295" s="79"/>
    </row>
    <row r="296" spans="1:6" ht="15.75" customHeight="1" x14ac:dyDescent="0.25">
      <c r="A296" s="105"/>
      <c r="B296" s="145"/>
      <c r="C296" s="77"/>
      <c r="D296" s="78"/>
      <c r="E296" s="79"/>
      <c r="F296" s="79"/>
    </row>
    <row r="297" spans="1:6" ht="15.75" customHeight="1" x14ac:dyDescent="0.25">
      <c r="A297" s="105"/>
      <c r="B297" s="145"/>
      <c r="C297" s="77"/>
      <c r="D297" s="78"/>
      <c r="E297" s="79"/>
      <c r="F297" s="79"/>
    </row>
    <row r="298" spans="1:6" ht="15.75" customHeight="1" x14ac:dyDescent="0.25">
      <c r="A298" s="105"/>
      <c r="B298" s="145"/>
      <c r="C298" s="77"/>
      <c r="D298" s="78"/>
      <c r="E298" s="79"/>
      <c r="F298" s="79"/>
    </row>
    <row r="299" spans="1:6" ht="15.75" customHeight="1" x14ac:dyDescent="0.25">
      <c r="A299" s="105"/>
      <c r="B299" s="145"/>
      <c r="C299" s="77"/>
      <c r="D299" s="78"/>
      <c r="E299" s="79"/>
      <c r="F299" s="79"/>
    </row>
    <row r="300" spans="1:6" ht="15.75" customHeight="1" x14ac:dyDescent="0.25">
      <c r="A300" s="105"/>
      <c r="B300" s="145"/>
      <c r="C300" s="77"/>
      <c r="D300" s="78"/>
    </row>
    <row r="301" spans="1:6" ht="15.75" customHeight="1" x14ac:dyDescent="0.25">
      <c r="A301" s="105"/>
      <c r="B301" s="145"/>
      <c r="C301" s="77"/>
      <c r="D301" s="78"/>
    </row>
    <row r="302" spans="1:6" ht="15.75" customHeight="1" x14ac:dyDescent="0.25">
      <c r="A302" s="105"/>
      <c r="B302" s="145"/>
      <c r="C302" s="77"/>
      <c r="D302" s="78"/>
    </row>
    <row r="303" spans="1:6" ht="15.75" customHeight="1" x14ac:dyDescent="0.25">
      <c r="A303" s="105"/>
      <c r="B303" s="145"/>
      <c r="C303" s="77"/>
      <c r="D303" s="78"/>
    </row>
    <row r="304" spans="1:6" ht="15.75" customHeight="1" x14ac:dyDescent="0.25">
      <c r="A304" s="105"/>
      <c r="B304" s="145"/>
      <c r="C304" s="77"/>
      <c r="D304" s="78"/>
    </row>
    <row r="305" spans="1:4" ht="15.75" customHeight="1" x14ac:dyDescent="0.25">
      <c r="A305" s="105"/>
      <c r="B305" s="145"/>
      <c r="C305" s="77"/>
      <c r="D305" s="78"/>
    </row>
    <row r="306" spans="1:4" ht="15.75" customHeight="1" x14ac:dyDescent="0.25">
      <c r="A306" s="105"/>
      <c r="B306" s="145"/>
      <c r="C306" s="77"/>
      <c r="D306" s="78"/>
    </row>
    <row r="307" spans="1:4" ht="15.75" customHeight="1" x14ac:dyDescent="0.25">
      <c r="A307" s="105"/>
      <c r="B307" s="145"/>
      <c r="C307" s="77"/>
      <c r="D307" s="78"/>
    </row>
    <row r="308" spans="1:4" ht="15.75" customHeight="1" x14ac:dyDescent="0.25">
      <c r="A308" s="105"/>
      <c r="B308" s="145"/>
      <c r="C308" s="77"/>
      <c r="D308" s="78"/>
    </row>
    <row r="309" spans="1:4" ht="15.75" customHeight="1" x14ac:dyDescent="0.25">
      <c r="A309" s="105"/>
      <c r="B309" s="145"/>
      <c r="C309" s="77"/>
      <c r="D309" s="78"/>
    </row>
    <row r="310" spans="1:4" ht="15.75" customHeight="1" x14ac:dyDescent="0.25">
      <c r="A310" s="105"/>
      <c r="B310" s="145"/>
      <c r="C310" s="77"/>
      <c r="D310" s="78"/>
    </row>
    <row r="311" spans="1:4" ht="15.75" customHeight="1" x14ac:dyDescent="0.25">
      <c r="A311" s="105"/>
      <c r="B311" s="145"/>
      <c r="C311" s="77"/>
      <c r="D311" s="78"/>
    </row>
    <row r="312" spans="1:4" ht="15.75" customHeight="1" x14ac:dyDescent="0.25">
      <c r="A312" s="105"/>
      <c r="B312" s="145"/>
      <c r="C312" s="77"/>
      <c r="D312" s="78"/>
    </row>
    <row r="313" spans="1:4" ht="15.75" customHeight="1" x14ac:dyDescent="0.25">
      <c r="A313" s="105"/>
      <c r="B313" s="145"/>
      <c r="C313" s="77"/>
      <c r="D313" s="78"/>
    </row>
    <row r="314" spans="1:4" ht="15.75" customHeight="1" x14ac:dyDescent="0.25">
      <c r="A314" s="105"/>
      <c r="B314" s="145"/>
      <c r="C314" s="77"/>
      <c r="D314" s="78"/>
    </row>
    <row r="315" spans="1:4" ht="15.75" customHeight="1" x14ac:dyDescent="0.25">
      <c r="A315" s="105"/>
      <c r="B315" s="145"/>
      <c r="C315" s="77"/>
      <c r="D315" s="78"/>
    </row>
    <row r="316" spans="1:4" ht="15.75" customHeight="1" x14ac:dyDescent="0.25">
      <c r="A316" s="105"/>
      <c r="B316" s="145"/>
      <c r="C316" s="77"/>
      <c r="D316" s="78"/>
    </row>
    <row r="317" spans="1:4" ht="15.75" customHeight="1" x14ac:dyDescent="0.25">
      <c r="A317" s="105"/>
      <c r="B317" s="145"/>
      <c r="C317" s="77"/>
      <c r="D317" s="78"/>
    </row>
    <row r="318" spans="1:4" ht="15.75" customHeight="1" x14ac:dyDescent="0.25">
      <c r="A318" s="105"/>
      <c r="B318" s="145"/>
      <c r="C318" s="77"/>
      <c r="D318" s="78"/>
    </row>
    <row r="319" spans="1:4" ht="15.75" customHeight="1" x14ac:dyDescent="0.25">
      <c r="A319" s="105"/>
      <c r="B319" s="145"/>
      <c r="C319" s="77"/>
      <c r="D319" s="78"/>
    </row>
    <row r="320" spans="1:4" ht="15.75" customHeight="1" x14ac:dyDescent="0.25">
      <c r="A320" s="105"/>
      <c r="B320" s="145"/>
      <c r="C320" s="77"/>
      <c r="D320" s="78"/>
    </row>
    <row r="321" spans="1:4" ht="15.75" customHeight="1" x14ac:dyDescent="0.25">
      <c r="A321" s="105"/>
      <c r="B321" s="145"/>
      <c r="C321" s="77"/>
      <c r="D321" s="78"/>
    </row>
    <row r="322" spans="1:4" ht="15.75" customHeight="1" x14ac:dyDescent="0.25">
      <c r="A322" s="105"/>
      <c r="B322" s="145"/>
      <c r="C322" s="77"/>
      <c r="D322" s="78"/>
    </row>
    <row r="323" spans="1:4" ht="15.75" customHeight="1" x14ac:dyDescent="0.25">
      <c r="A323" s="105"/>
      <c r="B323" s="145"/>
      <c r="C323" s="77"/>
      <c r="D323" s="78"/>
    </row>
    <row r="324" spans="1:4" ht="15.75" customHeight="1" x14ac:dyDescent="0.25">
      <c r="A324" s="105"/>
      <c r="B324" s="145"/>
      <c r="C324" s="77"/>
      <c r="D324" s="78"/>
    </row>
    <row r="325" spans="1:4" ht="15.75" customHeight="1" x14ac:dyDescent="0.25">
      <c r="A325" s="105"/>
      <c r="B325" s="145"/>
      <c r="C325" s="77"/>
      <c r="D325" s="78"/>
    </row>
    <row r="326" spans="1:4" ht="15.75" customHeight="1" x14ac:dyDescent="0.25">
      <c r="A326" s="105"/>
      <c r="B326" s="145"/>
      <c r="C326" s="77"/>
      <c r="D326" s="78"/>
    </row>
    <row r="327" spans="1:4" ht="15.75" customHeight="1" x14ac:dyDescent="0.25">
      <c r="A327" s="105"/>
      <c r="B327" s="145"/>
      <c r="C327" s="77"/>
      <c r="D327" s="78"/>
    </row>
    <row r="328" spans="1:4" ht="15.75" customHeight="1" x14ac:dyDescent="0.25">
      <c r="A328" s="105"/>
      <c r="B328" s="145"/>
      <c r="C328" s="77"/>
      <c r="D328" s="78"/>
    </row>
    <row r="329" spans="1:4" ht="15.75" customHeight="1" x14ac:dyDescent="0.25">
      <c r="A329" s="105"/>
      <c r="B329" s="145"/>
      <c r="C329" s="77"/>
      <c r="D329" s="78"/>
    </row>
    <row r="330" spans="1:4" ht="15.75" customHeight="1" x14ac:dyDescent="0.25">
      <c r="A330" s="105"/>
      <c r="B330" s="145"/>
      <c r="C330" s="77"/>
      <c r="D330" s="78"/>
    </row>
    <row r="331" spans="1:4" ht="15.75" customHeight="1" x14ac:dyDescent="0.25">
      <c r="A331" s="105"/>
      <c r="B331" s="145"/>
      <c r="C331" s="77"/>
      <c r="D331" s="78"/>
    </row>
    <row r="332" spans="1:4" ht="15.75" customHeight="1" x14ac:dyDescent="0.25">
      <c r="A332" s="105"/>
      <c r="B332" s="145"/>
      <c r="C332" s="77"/>
      <c r="D332" s="78"/>
    </row>
    <row r="333" spans="1:4" ht="15.75" customHeight="1" x14ac:dyDescent="0.25">
      <c r="A333" s="105"/>
      <c r="B333" s="145"/>
      <c r="C333" s="77"/>
      <c r="D333" s="78"/>
    </row>
    <row r="334" spans="1:4" ht="15.75" customHeight="1" x14ac:dyDescent="0.25">
      <c r="A334" s="105"/>
      <c r="B334" s="145"/>
      <c r="C334" s="77"/>
      <c r="D334" s="78"/>
    </row>
    <row r="335" spans="1:4" ht="15.75" customHeight="1" x14ac:dyDescent="0.25">
      <c r="A335" s="105"/>
      <c r="B335" s="145"/>
      <c r="C335" s="77"/>
      <c r="D335" s="78"/>
    </row>
    <row r="336" spans="1:4" ht="15.75" customHeight="1" x14ac:dyDescent="0.25">
      <c r="A336" s="105"/>
      <c r="B336" s="145"/>
      <c r="C336" s="77"/>
      <c r="D336" s="78"/>
    </row>
    <row r="337" spans="1:4" ht="15.75" customHeight="1" x14ac:dyDescent="0.25">
      <c r="A337" s="105"/>
      <c r="B337" s="145"/>
      <c r="C337" s="77"/>
      <c r="D337" s="78"/>
    </row>
    <row r="338" spans="1:4" ht="15.75" customHeight="1" x14ac:dyDescent="0.25">
      <c r="A338" s="105"/>
      <c r="B338" s="145"/>
      <c r="C338" s="77"/>
      <c r="D338" s="78"/>
    </row>
    <row r="339" spans="1:4" ht="15.75" customHeight="1" x14ac:dyDescent="0.25">
      <c r="A339" s="105"/>
      <c r="B339" s="145"/>
      <c r="C339" s="77"/>
      <c r="D339" s="78"/>
    </row>
    <row r="340" spans="1:4" ht="15.75" customHeight="1" x14ac:dyDescent="0.25">
      <c r="A340" s="105"/>
      <c r="B340" s="145"/>
      <c r="C340" s="77"/>
      <c r="D340" s="78"/>
    </row>
    <row r="341" spans="1:4" ht="15.75" customHeight="1" x14ac:dyDescent="0.25">
      <c r="A341" s="105"/>
      <c r="B341" s="145"/>
      <c r="C341" s="77"/>
      <c r="D341" s="78"/>
    </row>
    <row r="342" spans="1:4" ht="15.75" customHeight="1" x14ac:dyDescent="0.25">
      <c r="A342" s="105"/>
      <c r="B342" s="145"/>
      <c r="C342" s="77"/>
      <c r="D342" s="78"/>
    </row>
    <row r="343" spans="1:4" ht="15.75" customHeight="1" x14ac:dyDescent="0.25">
      <c r="A343" s="105"/>
      <c r="B343" s="145"/>
      <c r="C343" s="77"/>
      <c r="D343" s="78"/>
    </row>
    <row r="344" spans="1:4" ht="15.75" customHeight="1" x14ac:dyDescent="0.25">
      <c r="A344" s="105"/>
      <c r="B344" s="145"/>
      <c r="C344" s="77"/>
      <c r="D344" s="78"/>
    </row>
    <row r="345" spans="1:4" ht="15.75" customHeight="1" x14ac:dyDescent="0.25">
      <c r="A345" s="105"/>
      <c r="B345" s="145"/>
      <c r="C345" s="77"/>
      <c r="D345" s="78"/>
    </row>
    <row r="346" spans="1:4" ht="15.75" customHeight="1" x14ac:dyDescent="0.25">
      <c r="A346" s="105"/>
      <c r="B346" s="145"/>
      <c r="C346" s="77"/>
      <c r="D346" s="78"/>
    </row>
    <row r="347" spans="1:4" ht="15.75" customHeight="1" x14ac:dyDescent="0.25">
      <c r="A347" s="105"/>
      <c r="B347" s="145"/>
      <c r="C347" s="77"/>
      <c r="D347" s="78"/>
    </row>
    <row r="348" spans="1:4" ht="15.75" customHeight="1" x14ac:dyDescent="0.25">
      <c r="A348" s="105"/>
      <c r="B348" s="145"/>
      <c r="C348" s="77"/>
      <c r="D348" s="78"/>
    </row>
    <row r="349" spans="1:4" ht="15.75" customHeight="1" x14ac:dyDescent="0.25">
      <c r="A349" s="105"/>
      <c r="B349" s="145"/>
      <c r="C349" s="77"/>
      <c r="D349" s="78"/>
    </row>
    <row r="350" spans="1:4" ht="15.75" customHeight="1" x14ac:dyDescent="0.25">
      <c r="A350" s="105"/>
      <c r="B350" s="145"/>
      <c r="C350" s="77"/>
      <c r="D350" s="78"/>
    </row>
    <row r="351" spans="1:4" ht="15.75" customHeight="1" x14ac:dyDescent="0.25">
      <c r="A351" s="105"/>
      <c r="B351" s="145"/>
      <c r="C351" s="77"/>
      <c r="D351" s="78"/>
    </row>
    <row r="352" spans="1:4" ht="15.75" customHeight="1" x14ac:dyDescent="0.25">
      <c r="A352" s="105"/>
      <c r="B352" s="145"/>
      <c r="C352" s="77"/>
      <c r="D352" s="78"/>
    </row>
    <row r="353" spans="1:4" ht="15.75" customHeight="1" x14ac:dyDescent="0.25">
      <c r="A353" s="105"/>
      <c r="B353" s="145"/>
      <c r="C353" s="77"/>
      <c r="D353" s="78"/>
    </row>
    <row r="354" spans="1:4" ht="15.75" customHeight="1" x14ac:dyDescent="0.25">
      <c r="A354" s="105"/>
      <c r="B354" s="145"/>
      <c r="C354" s="77"/>
      <c r="D354" s="78"/>
    </row>
    <row r="355" spans="1:4" ht="15.75" customHeight="1" x14ac:dyDescent="0.25">
      <c r="A355" s="105"/>
      <c r="B355" s="145"/>
      <c r="C355" s="77"/>
      <c r="D355" s="78"/>
    </row>
    <row r="356" spans="1:4" ht="15.75" customHeight="1" x14ac:dyDescent="0.25">
      <c r="A356" s="105"/>
      <c r="B356" s="145"/>
      <c r="C356" s="77"/>
      <c r="D356" s="78"/>
    </row>
    <row r="357" spans="1:4" ht="15.75" customHeight="1" x14ac:dyDescent="0.25">
      <c r="A357" s="105"/>
      <c r="B357" s="145"/>
      <c r="C357" s="77"/>
      <c r="D357" s="78"/>
    </row>
    <row r="358" spans="1:4" ht="15.75" customHeight="1" x14ac:dyDescent="0.25">
      <c r="A358" s="105"/>
      <c r="B358" s="145"/>
      <c r="C358" s="77"/>
      <c r="D358" s="78"/>
    </row>
    <row r="359" spans="1:4" ht="15.75" customHeight="1" x14ac:dyDescent="0.25">
      <c r="A359" s="105"/>
      <c r="B359" s="145"/>
      <c r="C359" s="77"/>
      <c r="D359" s="78"/>
    </row>
    <row r="360" spans="1:4" ht="15.75" customHeight="1" x14ac:dyDescent="0.25">
      <c r="A360" s="105"/>
      <c r="B360" s="145"/>
      <c r="C360" s="77"/>
      <c r="D360" s="78"/>
    </row>
    <row r="361" spans="1:4" ht="15.75" customHeight="1" x14ac:dyDescent="0.25">
      <c r="A361" s="105"/>
      <c r="B361" s="145"/>
      <c r="C361" s="77"/>
      <c r="D361" s="78"/>
    </row>
    <row r="362" spans="1:4" ht="15.75" customHeight="1" x14ac:dyDescent="0.25">
      <c r="A362" s="105"/>
      <c r="B362" s="145"/>
      <c r="C362" s="77"/>
      <c r="D362" s="78"/>
    </row>
    <row r="363" spans="1:4" ht="15.75" customHeight="1" x14ac:dyDescent="0.25">
      <c r="A363" s="105"/>
      <c r="B363" s="145"/>
      <c r="C363" s="77"/>
      <c r="D363" s="78"/>
    </row>
    <row r="364" spans="1:4" ht="15.75" customHeight="1" x14ac:dyDescent="0.25">
      <c r="A364" s="105"/>
      <c r="B364" s="145"/>
      <c r="C364" s="77"/>
      <c r="D364" s="78"/>
    </row>
    <row r="365" spans="1:4" ht="15.75" customHeight="1" x14ac:dyDescent="0.25">
      <c r="A365" s="105"/>
      <c r="B365" s="145"/>
      <c r="C365" s="77"/>
      <c r="D365" s="78"/>
    </row>
    <row r="366" spans="1:4" ht="15.75" customHeight="1" x14ac:dyDescent="0.25">
      <c r="A366" s="105"/>
      <c r="B366" s="145"/>
      <c r="C366" s="77"/>
      <c r="D366" s="78"/>
    </row>
    <row r="367" spans="1:4" ht="15.75" customHeight="1" x14ac:dyDescent="0.25">
      <c r="A367" s="105"/>
      <c r="B367" s="145"/>
      <c r="C367" s="77"/>
      <c r="D367" s="78"/>
    </row>
    <row r="368" spans="1:4" ht="15.75" customHeight="1" x14ac:dyDescent="0.25">
      <c r="A368" s="105"/>
      <c r="B368" s="145"/>
      <c r="C368" s="77"/>
      <c r="D368" s="78"/>
    </row>
    <row r="369" spans="1:4" ht="15.75" customHeight="1" x14ac:dyDescent="0.25">
      <c r="A369" s="105"/>
      <c r="B369" s="145"/>
      <c r="C369" s="77"/>
      <c r="D369" s="78"/>
    </row>
    <row r="370" spans="1:4" ht="15.75" customHeight="1" x14ac:dyDescent="0.25">
      <c r="A370" s="105"/>
      <c r="B370" s="145"/>
      <c r="C370" s="77"/>
      <c r="D370" s="78"/>
    </row>
    <row r="371" spans="1:4" ht="15.75" customHeight="1" x14ac:dyDescent="0.25">
      <c r="A371" s="105"/>
      <c r="B371" s="145"/>
      <c r="C371" s="77"/>
      <c r="D371" s="78"/>
    </row>
    <row r="372" spans="1:4" ht="15.75" customHeight="1" x14ac:dyDescent="0.25">
      <c r="A372" s="105"/>
      <c r="B372" s="145"/>
      <c r="C372" s="77"/>
      <c r="D372" s="78"/>
    </row>
    <row r="373" spans="1:4" ht="15.75" customHeight="1" x14ac:dyDescent="0.25">
      <c r="A373" s="105"/>
      <c r="B373" s="145"/>
      <c r="C373" s="77"/>
      <c r="D373" s="78"/>
    </row>
    <row r="374" spans="1:4" ht="15.75" customHeight="1" x14ac:dyDescent="0.25">
      <c r="A374" s="105"/>
      <c r="B374" s="145"/>
      <c r="C374" s="77"/>
      <c r="D374" s="78"/>
    </row>
    <row r="375" spans="1:4" ht="15.75" customHeight="1" x14ac:dyDescent="0.25">
      <c r="A375" s="105"/>
      <c r="B375" s="145"/>
      <c r="C375" s="77"/>
      <c r="D375" s="78"/>
    </row>
    <row r="376" spans="1:4" ht="15.75" customHeight="1" x14ac:dyDescent="0.25">
      <c r="A376" s="105"/>
      <c r="B376" s="145"/>
      <c r="C376" s="77"/>
      <c r="D376" s="78"/>
    </row>
    <row r="377" spans="1:4" ht="15.75" customHeight="1" x14ac:dyDescent="0.25">
      <c r="A377" s="105"/>
      <c r="B377" s="145"/>
      <c r="C377" s="77"/>
      <c r="D377" s="78"/>
    </row>
    <row r="378" spans="1:4" ht="15.75" customHeight="1" x14ac:dyDescent="0.25">
      <c r="A378" s="105"/>
      <c r="B378" s="145"/>
      <c r="C378" s="77"/>
      <c r="D378" s="78"/>
    </row>
    <row r="379" spans="1:4" ht="15.75" customHeight="1" x14ac:dyDescent="0.25">
      <c r="A379" s="105"/>
      <c r="B379" s="145"/>
      <c r="C379" s="77"/>
      <c r="D379" s="78"/>
    </row>
    <row r="380" spans="1:4" ht="15.75" customHeight="1" x14ac:dyDescent="0.25">
      <c r="A380" s="105"/>
      <c r="B380" s="145"/>
      <c r="C380" s="77"/>
      <c r="D380" s="78"/>
    </row>
    <row r="381" spans="1:4" ht="15.75" customHeight="1" x14ac:dyDescent="0.25">
      <c r="A381" s="105"/>
      <c r="B381" s="145"/>
      <c r="C381" s="77"/>
      <c r="D381" s="78"/>
    </row>
    <row r="382" spans="1:4" ht="15.75" customHeight="1" x14ac:dyDescent="0.25">
      <c r="A382" s="105"/>
      <c r="B382" s="145"/>
      <c r="C382" s="77"/>
      <c r="D382" s="78"/>
    </row>
    <row r="383" spans="1:4" ht="15.75" customHeight="1" x14ac:dyDescent="0.25">
      <c r="A383" s="105"/>
      <c r="B383" s="145"/>
      <c r="C383" s="77"/>
      <c r="D383" s="78"/>
    </row>
    <row r="384" spans="1:4" ht="15.75" customHeight="1" x14ac:dyDescent="0.25">
      <c r="A384" s="105"/>
      <c r="B384" s="145"/>
      <c r="C384" s="77"/>
      <c r="D384" s="78"/>
    </row>
    <row r="385" spans="1:4" ht="15.75" customHeight="1" x14ac:dyDescent="0.25">
      <c r="A385" s="105"/>
      <c r="B385" s="145"/>
      <c r="C385" s="77"/>
      <c r="D385" s="78"/>
    </row>
    <row r="386" spans="1:4" ht="15.75" customHeight="1" x14ac:dyDescent="0.25">
      <c r="A386" s="105"/>
      <c r="B386" s="145"/>
      <c r="C386" s="77"/>
      <c r="D386" s="78"/>
    </row>
    <row r="387" spans="1:4" ht="15.75" customHeight="1" x14ac:dyDescent="0.25">
      <c r="A387" s="105"/>
      <c r="B387" s="145"/>
      <c r="C387" s="77"/>
      <c r="D387" s="78"/>
    </row>
    <row r="388" spans="1:4" ht="15.75" customHeight="1" x14ac:dyDescent="0.25">
      <c r="A388" s="105"/>
      <c r="B388" s="145"/>
      <c r="C388" s="77"/>
      <c r="D388" s="78"/>
    </row>
    <row r="389" spans="1:4" ht="15.75" customHeight="1" x14ac:dyDescent="0.25">
      <c r="A389" s="105"/>
      <c r="B389" s="145"/>
      <c r="C389" s="77"/>
      <c r="D389" s="78"/>
    </row>
    <row r="390" spans="1:4" ht="15.75" customHeight="1" x14ac:dyDescent="0.25">
      <c r="A390" s="105"/>
      <c r="B390" s="145"/>
      <c r="C390" s="77"/>
      <c r="D390" s="78"/>
    </row>
    <row r="391" spans="1:4" ht="15.75" customHeight="1" x14ac:dyDescent="0.25">
      <c r="A391" s="105"/>
      <c r="B391" s="145"/>
      <c r="C391" s="77"/>
      <c r="D391" s="78"/>
    </row>
    <row r="392" spans="1:4" ht="15.75" customHeight="1" x14ac:dyDescent="0.25">
      <c r="A392" s="105"/>
      <c r="B392" s="145"/>
      <c r="C392" s="77"/>
      <c r="D392" s="78"/>
    </row>
    <row r="393" spans="1:4" ht="15.75" customHeight="1" x14ac:dyDescent="0.25">
      <c r="A393" s="105"/>
      <c r="B393" s="145"/>
      <c r="C393" s="77"/>
      <c r="D393" s="78"/>
    </row>
    <row r="394" spans="1:4" ht="15.75" customHeight="1" x14ac:dyDescent="0.25">
      <c r="A394" s="105"/>
      <c r="B394" s="145"/>
      <c r="C394" s="77"/>
      <c r="D394" s="78"/>
    </row>
    <row r="395" spans="1:4" ht="15.75" customHeight="1" x14ac:dyDescent="0.25">
      <c r="A395" s="105"/>
      <c r="B395" s="145"/>
      <c r="C395" s="77"/>
      <c r="D395" s="78"/>
    </row>
    <row r="396" spans="1:4" ht="15.75" customHeight="1" x14ac:dyDescent="0.25">
      <c r="A396" s="105"/>
      <c r="B396" s="145"/>
      <c r="C396" s="77"/>
      <c r="D396" s="78"/>
    </row>
    <row r="397" spans="1:4" ht="15.75" customHeight="1" x14ac:dyDescent="0.25">
      <c r="A397" s="105"/>
      <c r="B397" s="145"/>
      <c r="C397" s="77"/>
      <c r="D397" s="78"/>
    </row>
    <row r="398" spans="1:4" ht="15.75" customHeight="1" x14ac:dyDescent="0.25">
      <c r="A398" s="105"/>
      <c r="B398" s="145"/>
      <c r="C398" s="77"/>
      <c r="D398" s="78"/>
    </row>
    <row r="399" spans="1:4" ht="15.75" customHeight="1" x14ac:dyDescent="0.25">
      <c r="A399" s="105"/>
      <c r="B399" s="145"/>
      <c r="C399" s="77"/>
      <c r="D399" s="78"/>
    </row>
    <row r="400" spans="1:4" ht="15.75" customHeight="1" x14ac:dyDescent="0.25">
      <c r="A400" s="105"/>
      <c r="B400" s="145"/>
      <c r="C400" s="77"/>
      <c r="D400" s="78"/>
    </row>
    <row r="401" spans="1:4" ht="15.75" customHeight="1" x14ac:dyDescent="0.25">
      <c r="A401" s="105"/>
      <c r="B401" s="145"/>
      <c r="C401" s="77"/>
      <c r="D401" s="78"/>
    </row>
    <row r="402" spans="1:4" ht="15.75" customHeight="1" x14ac:dyDescent="0.25">
      <c r="A402" s="105"/>
      <c r="B402" s="145"/>
      <c r="C402" s="77"/>
      <c r="D402" s="78"/>
    </row>
    <row r="403" spans="1:4" ht="15.75" customHeight="1" x14ac:dyDescent="0.25">
      <c r="A403" s="105"/>
      <c r="B403" s="145"/>
      <c r="C403" s="77"/>
      <c r="D403" s="78"/>
    </row>
    <row r="404" spans="1:4" ht="15.75" customHeight="1" x14ac:dyDescent="0.25">
      <c r="A404" s="105"/>
      <c r="B404" s="145"/>
      <c r="C404" s="77"/>
      <c r="D404" s="78"/>
    </row>
    <row r="405" spans="1:4" ht="15.75" customHeight="1" x14ac:dyDescent="0.25">
      <c r="A405" s="105"/>
      <c r="B405" s="145"/>
      <c r="C405" s="77"/>
      <c r="D405" s="78"/>
    </row>
    <row r="406" spans="1:4" ht="15.75" customHeight="1" x14ac:dyDescent="0.25">
      <c r="A406" s="105"/>
      <c r="B406" s="145"/>
      <c r="C406" s="77"/>
      <c r="D406" s="78"/>
    </row>
    <row r="407" spans="1:4" ht="15.75" customHeight="1" x14ac:dyDescent="0.25">
      <c r="A407" s="105"/>
      <c r="B407" s="145"/>
      <c r="C407" s="77"/>
      <c r="D407" s="78"/>
    </row>
    <row r="408" spans="1:4" ht="15.75" customHeight="1" x14ac:dyDescent="0.25">
      <c r="A408" s="105"/>
      <c r="B408" s="145"/>
      <c r="C408" s="77"/>
      <c r="D408" s="78"/>
    </row>
    <row r="409" spans="1:4" ht="15.75" customHeight="1" x14ac:dyDescent="0.25">
      <c r="A409" s="105"/>
      <c r="B409" s="145"/>
      <c r="C409" s="77"/>
      <c r="D409" s="78"/>
    </row>
    <row r="410" spans="1:4" ht="15.75" customHeight="1" x14ac:dyDescent="0.25">
      <c r="A410" s="105"/>
      <c r="B410" s="145"/>
      <c r="C410" s="77"/>
      <c r="D410" s="78"/>
    </row>
    <row r="411" spans="1:4" ht="15.75" customHeight="1" x14ac:dyDescent="0.25">
      <c r="A411" s="105"/>
      <c r="B411" s="145"/>
      <c r="C411" s="77"/>
      <c r="D411" s="78"/>
    </row>
    <row r="412" spans="1:4" ht="15.75" customHeight="1" x14ac:dyDescent="0.25">
      <c r="A412" s="105"/>
      <c r="B412" s="145"/>
      <c r="C412" s="77"/>
      <c r="D412" s="78"/>
    </row>
    <row r="413" spans="1:4" ht="15.75" customHeight="1" x14ac:dyDescent="0.25">
      <c r="A413" s="105"/>
      <c r="B413" s="145"/>
      <c r="C413" s="77"/>
      <c r="D413" s="78"/>
    </row>
    <row r="414" spans="1:4" ht="15.75" customHeight="1" x14ac:dyDescent="0.25">
      <c r="A414" s="105"/>
      <c r="B414" s="145"/>
      <c r="C414" s="77"/>
      <c r="D414" s="78"/>
    </row>
    <row r="415" spans="1:4" ht="15.75" customHeight="1" x14ac:dyDescent="0.25">
      <c r="A415" s="105"/>
      <c r="B415" s="145"/>
      <c r="C415" s="77"/>
      <c r="D415" s="78"/>
    </row>
    <row r="416" spans="1:4" ht="15.75" customHeight="1" x14ac:dyDescent="0.25">
      <c r="A416" s="105"/>
      <c r="B416" s="145"/>
      <c r="C416" s="77"/>
      <c r="D416" s="78"/>
    </row>
    <row r="417" spans="1:4" ht="15.75" customHeight="1" x14ac:dyDescent="0.25">
      <c r="A417" s="105"/>
      <c r="B417" s="145"/>
      <c r="C417" s="77"/>
      <c r="D417" s="78"/>
    </row>
    <row r="418" spans="1:4" ht="15.75" customHeight="1" x14ac:dyDescent="0.25">
      <c r="A418" s="105"/>
      <c r="B418" s="145"/>
      <c r="C418" s="77"/>
      <c r="D418" s="78"/>
    </row>
    <row r="419" spans="1:4" ht="15.75" customHeight="1" x14ac:dyDescent="0.25">
      <c r="A419" s="105"/>
      <c r="B419" s="145"/>
      <c r="C419" s="77"/>
      <c r="D419" s="78"/>
    </row>
    <row r="420" spans="1:4" ht="15.75" customHeight="1" x14ac:dyDescent="0.25">
      <c r="A420" s="105"/>
      <c r="B420" s="145"/>
      <c r="C420" s="77"/>
      <c r="D420" s="78"/>
    </row>
    <row r="421" spans="1:4" ht="15.75" customHeight="1" x14ac:dyDescent="0.25">
      <c r="A421" s="105"/>
      <c r="B421" s="145"/>
      <c r="C421" s="77"/>
      <c r="D421" s="78"/>
    </row>
    <row r="422" spans="1:4" ht="15.75" customHeight="1" x14ac:dyDescent="0.25">
      <c r="A422" s="105"/>
      <c r="B422" s="145"/>
      <c r="C422" s="77"/>
      <c r="D422" s="78"/>
    </row>
    <row r="423" spans="1:4" ht="15.75" customHeight="1" x14ac:dyDescent="0.25">
      <c r="A423" s="105"/>
      <c r="B423" s="145"/>
      <c r="C423" s="77"/>
      <c r="D423" s="78"/>
    </row>
    <row r="424" spans="1:4" ht="15.75" customHeight="1" x14ac:dyDescent="0.25">
      <c r="A424" s="105"/>
      <c r="B424" s="145"/>
      <c r="C424" s="77"/>
      <c r="D424" s="78"/>
    </row>
    <row r="425" spans="1:4" ht="15.75" customHeight="1" x14ac:dyDescent="0.25">
      <c r="A425" s="105"/>
      <c r="B425" s="145"/>
      <c r="C425" s="77"/>
      <c r="D425" s="78"/>
    </row>
    <row r="426" spans="1:4" ht="15.75" customHeight="1" x14ac:dyDescent="0.25">
      <c r="A426" s="105"/>
      <c r="B426" s="145"/>
      <c r="C426" s="77"/>
      <c r="D426" s="78"/>
    </row>
    <row r="427" spans="1:4" ht="15.75" customHeight="1" x14ac:dyDescent="0.25">
      <c r="A427" s="105"/>
      <c r="B427" s="145"/>
      <c r="C427" s="77"/>
      <c r="D427" s="78"/>
    </row>
    <row r="428" spans="1:4" ht="15.75" customHeight="1" x14ac:dyDescent="0.25">
      <c r="A428" s="105"/>
      <c r="B428" s="145"/>
      <c r="C428" s="77"/>
      <c r="D428" s="78"/>
    </row>
    <row r="429" spans="1:4" ht="15.75" customHeight="1" x14ac:dyDescent="0.25">
      <c r="A429" s="105"/>
      <c r="B429" s="145"/>
      <c r="C429" s="77"/>
      <c r="D429" s="78"/>
    </row>
    <row r="430" spans="1:4" ht="15.75" customHeight="1" x14ac:dyDescent="0.25">
      <c r="A430" s="105"/>
      <c r="B430" s="145"/>
      <c r="C430" s="77"/>
      <c r="D430" s="78"/>
    </row>
    <row r="431" spans="1:4" ht="15.75" customHeight="1" x14ac:dyDescent="0.25">
      <c r="A431" s="105"/>
      <c r="B431" s="145"/>
      <c r="C431" s="77"/>
      <c r="D431" s="78"/>
    </row>
    <row r="432" spans="1:4" ht="15.75" customHeight="1" x14ac:dyDescent="0.25">
      <c r="A432" s="105"/>
      <c r="B432" s="145"/>
      <c r="C432" s="77"/>
      <c r="D432" s="78"/>
    </row>
    <row r="433" spans="1:4" ht="15.75" customHeight="1" x14ac:dyDescent="0.25">
      <c r="A433" s="105"/>
      <c r="B433" s="145"/>
      <c r="C433" s="77"/>
      <c r="D433" s="78"/>
    </row>
    <row r="434" spans="1:4" ht="15.75" customHeight="1" x14ac:dyDescent="0.25">
      <c r="A434" s="105"/>
      <c r="B434" s="145"/>
      <c r="C434" s="77"/>
      <c r="D434" s="78"/>
    </row>
    <row r="435" spans="1:4" ht="15.75" customHeight="1" x14ac:dyDescent="0.25">
      <c r="A435" s="105"/>
      <c r="B435" s="145"/>
      <c r="C435" s="77"/>
      <c r="D435" s="78"/>
    </row>
    <row r="436" spans="1:4" ht="15.75" customHeight="1" x14ac:dyDescent="0.25">
      <c r="A436" s="105"/>
      <c r="B436" s="145"/>
      <c r="C436" s="77"/>
      <c r="D436" s="78"/>
    </row>
    <row r="437" spans="1:4" ht="15.75" customHeight="1" x14ac:dyDescent="0.25">
      <c r="A437" s="105"/>
      <c r="B437" s="145"/>
      <c r="C437" s="77"/>
      <c r="D437" s="78"/>
    </row>
    <row r="438" spans="1:4" ht="15.75" customHeight="1" x14ac:dyDescent="0.25">
      <c r="A438" s="105"/>
      <c r="B438" s="145"/>
      <c r="C438" s="77"/>
      <c r="D438" s="78"/>
    </row>
    <row r="439" spans="1:4" ht="15.75" customHeight="1" x14ac:dyDescent="0.25">
      <c r="A439" s="105"/>
      <c r="B439" s="145"/>
      <c r="C439" s="77"/>
      <c r="D439" s="78"/>
    </row>
    <row r="440" spans="1:4" ht="15.75" customHeight="1" x14ac:dyDescent="0.25">
      <c r="A440" s="105"/>
      <c r="B440" s="145"/>
      <c r="C440" s="77"/>
      <c r="D440" s="78"/>
    </row>
    <row r="441" spans="1:4" ht="15.75" customHeight="1" x14ac:dyDescent="0.25">
      <c r="A441" s="105"/>
      <c r="B441" s="145"/>
      <c r="C441" s="77"/>
      <c r="D441" s="78"/>
    </row>
    <row r="442" spans="1:4" ht="15.75" customHeight="1" x14ac:dyDescent="0.25">
      <c r="A442" s="105"/>
      <c r="B442" s="145"/>
      <c r="C442" s="77"/>
      <c r="D442" s="78"/>
    </row>
    <row r="443" spans="1:4" ht="15.75" customHeight="1" x14ac:dyDescent="0.25">
      <c r="A443" s="105"/>
      <c r="B443" s="145"/>
      <c r="C443" s="77"/>
      <c r="D443" s="78"/>
    </row>
    <row r="444" spans="1:4" ht="15.75" customHeight="1" x14ac:dyDescent="0.25">
      <c r="A444" s="105"/>
      <c r="B444" s="145"/>
      <c r="C444" s="77"/>
      <c r="D444" s="78"/>
    </row>
    <row r="445" spans="1:4" ht="15.75" customHeight="1" x14ac:dyDescent="0.25">
      <c r="A445" s="105"/>
      <c r="B445" s="145"/>
      <c r="C445" s="77"/>
      <c r="D445" s="78"/>
    </row>
    <row r="446" spans="1:4" ht="15.75" customHeight="1" x14ac:dyDescent="0.25">
      <c r="A446" s="105"/>
      <c r="B446" s="145"/>
      <c r="C446" s="77"/>
      <c r="D446" s="78"/>
    </row>
    <row r="447" spans="1:4" ht="15.75" customHeight="1" x14ac:dyDescent="0.25">
      <c r="A447" s="105"/>
      <c r="B447" s="145"/>
      <c r="C447" s="77"/>
      <c r="D447" s="78"/>
    </row>
    <row r="448" spans="1:4" ht="15.75" customHeight="1" x14ac:dyDescent="0.25">
      <c r="A448" s="105"/>
      <c r="B448" s="145"/>
      <c r="C448" s="77"/>
      <c r="D448" s="78"/>
    </row>
    <row r="449" spans="1:4" ht="15.75" customHeight="1" x14ac:dyDescent="0.25">
      <c r="A449" s="105"/>
      <c r="B449" s="145"/>
      <c r="C449" s="77"/>
      <c r="D449" s="78"/>
    </row>
    <row r="450" spans="1:4" ht="15.75" customHeight="1" x14ac:dyDescent="0.25">
      <c r="A450" s="105"/>
      <c r="B450" s="145"/>
      <c r="C450" s="77"/>
      <c r="D450" s="78"/>
    </row>
    <row r="451" spans="1:4" ht="15.75" customHeight="1" x14ac:dyDescent="0.25">
      <c r="A451" s="105"/>
      <c r="B451" s="145"/>
      <c r="C451" s="77"/>
      <c r="D451" s="78"/>
    </row>
    <row r="452" spans="1:4" ht="15.75" customHeight="1" x14ac:dyDescent="0.25">
      <c r="A452" s="105"/>
      <c r="B452" s="145"/>
      <c r="C452" s="77"/>
      <c r="D452" s="78"/>
    </row>
    <row r="453" spans="1:4" ht="15.75" customHeight="1" x14ac:dyDescent="0.25">
      <c r="A453" s="105"/>
      <c r="B453" s="145"/>
      <c r="C453" s="77"/>
      <c r="D453" s="78"/>
    </row>
    <row r="454" spans="1:4" ht="15.75" customHeight="1" x14ac:dyDescent="0.25">
      <c r="A454" s="105"/>
      <c r="B454" s="145"/>
      <c r="C454" s="77"/>
      <c r="D454" s="78"/>
    </row>
    <row r="455" spans="1:4" ht="15.75" customHeight="1" x14ac:dyDescent="0.25">
      <c r="A455" s="105"/>
      <c r="B455" s="145"/>
      <c r="C455" s="77"/>
      <c r="D455" s="78"/>
    </row>
    <row r="456" spans="1:4" ht="15.75" customHeight="1" x14ac:dyDescent="0.25">
      <c r="A456" s="105"/>
      <c r="B456" s="145"/>
      <c r="C456" s="77"/>
      <c r="D456" s="78"/>
    </row>
    <row r="457" spans="1:4" ht="15.75" customHeight="1" x14ac:dyDescent="0.25">
      <c r="A457" s="105"/>
      <c r="B457" s="145"/>
      <c r="C457" s="77"/>
      <c r="D457" s="78"/>
    </row>
    <row r="458" spans="1:4" ht="15.75" customHeight="1" x14ac:dyDescent="0.25">
      <c r="A458" s="105"/>
      <c r="B458" s="145"/>
      <c r="C458" s="77"/>
      <c r="D458" s="78"/>
    </row>
    <row r="459" spans="1:4" ht="15.75" customHeight="1" x14ac:dyDescent="0.25">
      <c r="A459" s="105"/>
      <c r="B459" s="145"/>
      <c r="C459" s="77"/>
      <c r="D459" s="78"/>
    </row>
    <row r="460" spans="1:4" ht="15.75" customHeight="1" x14ac:dyDescent="0.25">
      <c r="A460" s="105"/>
      <c r="B460" s="145"/>
      <c r="C460" s="77"/>
      <c r="D460" s="78"/>
    </row>
    <row r="461" spans="1:4" ht="15.75" customHeight="1" x14ac:dyDescent="0.25">
      <c r="A461" s="105"/>
      <c r="B461" s="145"/>
      <c r="C461" s="77"/>
      <c r="D461" s="78"/>
    </row>
    <row r="462" spans="1:4" ht="15.75" customHeight="1" x14ac:dyDescent="0.25">
      <c r="A462" s="105"/>
      <c r="B462" s="145"/>
      <c r="C462" s="77"/>
      <c r="D462" s="78"/>
    </row>
    <row r="463" spans="1:4" ht="15.75" customHeight="1" x14ac:dyDescent="0.25">
      <c r="A463" s="105"/>
      <c r="B463" s="145"/>
      <c r="C463" s="77"/>
      <c r="D463" s="78"/>
    </row>
    <row r="464" spans="1:4" ht="15.75" customHeight="1" x14ac:dyDescent="0.25">
      <c r="A464" s="105"/>
      <c r="B464" s="145"/>
      <c r="C464" s="77"/>
      <c r="D464" s="78"/>
    </row>
    <row r="465" spans="1:4" ht="15.75" customHeight="1" x14ac:dyDescent="0.25">
      <c r="A465" s="105"/>
      <c r="B465" s="145"/>
      <c r="C465" s="77"/>
      <c r="D465" s="78"/>
    </row>
    <row r="466" spans="1:4" ht="15.75" customHeight="1" x14ac:dyDescent="0.25">
      <c r="A466" s="105"/>
      <c r="B466" s="145"/>
      <c r="C466" s="77"/>
      <c r="D466" s="78"/>
    </row>
    <row r="467" spans="1:4" ht="15.75" customHeight="1" x14ac:dyDescent="0.25">
      <c r="A467" s="105"/>
      <c r="B467" s="145"/>
      <c r="C467" s="77"/>
      <c r="D467" s="78"/>
    </row>
    <row r="468" spans="1:4" ht="15.75" customHeight="1" x14ac:dyDescent="0.25">
      <c r="A468" s="105"/>
      <c r="B468" s="145"/>
      <c r="C468" s="77"/>
      <c r="D468" s="78"/>
    </row>
    <row r="469" spans="1:4" ht="15.75" customHeight="1" x14ac:dyDescent="0.25">
      <c r="A469" s="105"/>
      <c r="B469" s="145"/>
      <c r="C469" s="77"/>
      <c r="D469" s="78"/>
    </row>
    <row r="470" spans="1:4" ht="15.75" customHeight="1" x14ac:dyDescent="0.25">
      <c r="A470" s="105"/>
      <c r="B470" s="145"/>
      <c r="C470" s="77"/>
      <c r="D470" s="78"/>
    </row>
    <row r="471" spans="1:4" ht="15.75" customHeight="1" x14ac:dyDescent="0.25">
      <c r="A471" s="105"/>
      <c r="B471" s="145"/>
      <c r="C471" s="77"/>
      <c r="D471" s="78"/>
    </row>
    <row r="472" spans="1:4" ht="15.75" customHeight="1" x14ac:dyDescent="0.25">
      <c r="A472" s="105"/>
      <c r="B472" s="145"/>
      <c r="C472" s="77"/>
      <c r="D472" s="78"/>
    </row>
    <row r="473" spans="1:4" ht="15.75" customHeight="1" x14ac:dyDescent="0.25">
      <c r="A473" s="105"/>
      <c r="B473" s="145"/>
      <c r="C473" s="77"/>
      <c r="D473" s="78"/>
    </row>
    <row r="474" spans="1:4" ht="15.75" customHeight="1" x14ac:dyDescent="0.25">
      <c r="A474" s="105"/>
      <c r="B474" s="145"/>
      <c r="C474" s="77"/>
      <c r="D474" s="78"/>
    </row>
    <row r="475" spans="1:4" ht="15.75" customHeight="1" x14ac:dyDescent="0.25">
      <c r="A475" s="105"/>
      <c r="B475" s="145"/>
      <c r="C475" s="77"/>
      <c r="D475" s="78"/>
    </row>
    <row r="476" spans="1:4" ht="15.75" customHeight="1" x14ac:dyDescent="0.25">
      <c r="A476" s="105"/>
      <c r="B476" s="145"/>
      <c r="C476" s="77"/>
      <c r="D476" s="78"/>
    </row>
    <row r="477" spans="1:4" ht="15.75" customHeight="1" x14ac:dyDescent="0.25">
      <c r="A477" s="105"/>
      <c r="B477" s="145"/>
      <c r="C477" s="77"/>
      <c r="D477" s="78"/>
    </row>
    <row r="478" spans="1:4" ht="15.75" customHeight="1" x14ac:dyDescent="0.25">
      <c r="A478" s="105"/>
      <c r="B478" s="145"/>
      <c r="C478" s="77"/>
      <c r="D478" s="78"/>
    </row>
    <row r="479" spans="1:4" ht="15.75" customHeight="1" x14ac:dyDescent="0.25">
      <c r="A479" s="105"/>
      <c r="B479" s="145"/>
      <c r="C479" s="77"/>
      <c r="D479" s="78"/>
    </row>
    <row r="480" spans="1:4" ht="15.75" customHeight="1" x14ac:dyDescent="0.25">
      <c r="A480" s="105"/>
      <c r="B480" s="145"/>
      <c r="C480" s="77"/>
      <c r="D480" s="78"/>
    </row>
    <row r="481" spans="1:4" ht="15.75" customHeight="1" x14ac:dyDescent="0.25">
      <c r="A481" s="105"/>
      <c r="B481" s="145"/>
      <c r="C481" s="77"/>
      <c r="D481" s="78"/>
    </row>
    <row r="482" spans="1:4" ht="15.75" customHeight="1" x14ac:dyDescent="0.25">
      <c r="A482" s="105"/>
      <c r="B482" s="145"/>
      <c r="C482" s="77"/>
      <c r="D482" s="78"/>
    </row>
    <row r="483" spans="1:4" ht="15.75" customHeight="1" x14ac:dyDescent="0.25">
      <c r="A483" s="105"/>
      <c r="B483" s="145"/>
      <c r="C483" s="77"/>
      <c r="D483" s="78"/>
    </row>
    <row r="484" spans="1:4" ht="15.75" customHeight="1" x14ac:dyDescent="0.25">
      <c r="A484" s="105"/>
      <c r="B484" s="145"/>
      <c r="C484" s="77"/>
      <c r="D484" s="78"/>
    </row>
    <row r="485" spans="1:4" ht="15.75" customHeight="1" x14ac:dyDescent="0.25">
      <c r="A485" s="105"/>
      <c r="B485" s="145"/>
      <c r="C485" s="77"/>
      <c r="D485" s="78"/>
    </row>
    <row r="486" spans="1:4" ht="15.75" customHeight="1" x14ac:dyDescent="0.25">
      <c r="A486" s="105"/>
      <c r="B486" s="145"/>
      <c r="C486" s="77"/>
      <c r="D486" s="78"/>
    </row>
    <row r="487" spans="1:4" ht="15.75" customHeight="1" x14ac:dyDescent="0.25">
      <c r="A487" s="105"/>
      <c r="B487" s="145"/>
      <c r="C487" s="77"/>
      <c r="D487" s="78"/>
    </row>
    <row r="488" spans="1:4" ht="15.75" customHeight="1" x14ac:dyDescent="0.25">
      <c r="A488" s="105"/>
      <c r="B488" s="145"/>
      <c r="C488" s="77"/>
      <c r="D488" s="78"/>
    </row>
    <row r="489" spans="1:4" ht="15.75" customHeight="1" x14ac:dyDescent="0.25">
      <c r="A489" s="105"/>
      <c r="B489" s="145"/>
      <c r="C489" s="77"/>
      <c r="D489" s="78"/>
    </row>
    <row r="490" spans="1:4" ht="15.75" customHeight="1" x14ac:dyDescent="0.25">
      <c r="A490" s="105"/>
      <c r="B490" s="145"/>
      <c r="C490" s="77"/>
      <c r="D490" s="78"/>
    </row>
    <row r="491" spans="1:4" ht="15.75" customHeight="1" x14ac:dyDescent="0.25">
      <c r="A491" s="105"/>
      <c r="B491" s="145"/>
      <c r="C491" s="77"/>
      <c r="D491" s="78"/>
    </row>
    <row r="492" spans="1:4" ht="15.75" customHeight="1" x14ac:dyDescent="0.25">
      <c r="A492" s="105"/>
      <c r="B492" s="145"/>
      <c r="C492" s="77"/>
      <c r="D492" s="78"/>
    </row>
    <row r="493" spans="1:4" ht="15.75" customHeight="1" x14ac:dyDescent="0.25">
      <c r="A493" s="105"/>
      <c r="B493" s="145"/>
      <c r="C493" s="77"/>
      <c r="D493" s="78"/>
    </row>
    <row r="494" spans="1:4" ht="15.75" customHeight="1" x14ac:dyDescent="0.25">
      <c r="A494" s="105"/>
      <c r="B494" s="145"/>
      <c r="C494" s="77"/>
      <c r="D494" s="78"/>
    </row>
    <row r="495" spans="1:4" ht="15.75" customHeight="1" x14ac:dyDescent="0.25">
      <c r="A495" s="105"/>
      <c r="B495" s="145"/>
      <c r="C495" s="77"/>
      <c r="D495" s="78"/>
    </row>
    <row r="496" spans="1:4" ht="15.75" customHeight="1" x14ac:dyDescent="0.25">
      <c r="A496" s="105"/>
      <c r="B496" s="145"/>
      <c r="C496" s="77"/>
      <c r="D496" s="78"/>
    </row>
    <row r="497" spans="1:4" ht="15.75" customHeight="1" x14ac:dyDescent="0.25">
      <c r="A497" s="105"/>
      <c r="B497" s="145"/>
      <c r="C497" s="77"/>
      <c r="D497" s="78"/>
    </row>
    <row r="498" spans="1:4" ht="15.75" customHeight="1" x14ac:dyDescent="0.25">
      <c r="A498" s="105"/>
      <c r="B498" s="145"/>
      <c r="C498" s="77"/>
      <c r="D498" s="78"/>
    </row>
    <row r="499" spans="1:4" ht="15.75" customHeight="1" x14ac:dyDescent="0.25">
      <c r="A499" s="105"/>
      <c r="B499" s="145"/>
      <c r="C499" s="77"/>
      <c r="D499" s="78"/>
    </row>
    <row r="500" spans="1:4" ht="15.75" customHeight="1" x14ac:dyDescent="0.25">
      <c r="A500" s="105"/>
      <c r="B500" s="145"/>
      <c r="C500" s="77"/>
      <c r="D500" s="78"/>
    </row>
    <row r="501" spans="1:4" ht="15.75" customHeight="1" x14ac:dyDescent="0.25">
      <c r="A501" s="105"/>
      <c r="B501" s="145"/>
      <c r="C501" s="77"/>
      <c r="D501" s="78"/>
    </row>
    <row r="502" spans="1:4" ht="15.75" customHeight="1" x14ac:dyDescent="0.25">
      <c r="A502" s="105"/>
      <c r="B502" s="145"/>
      <c r="C502" s="77"/>
      <c r="D502" s="78"/>
    </row>
    <row r="503" spans="1:4" ht="15.75" customHeight="1" x14ac:dyDescent="0.25">
      <c r="A503" s="105"/>
      <c r="B503" s="145"/>
      <c r="C503" s="77"/>
      <c r="D503" s="78"/>
    </row>
    <row r="504" spans="1:4" ht="15.75" customHeight="1" x14ac:dyDescent="0.25">
      <c r="A504" s="105"/>
      <c r="B504" s="145"/>
      <c r="C504" s="77"/>
      <c r="D504" s="78"/>
    </row>
    <row r="505" spans="1:4" ht="15.75" customHeight="1" x14ac:dyDescent="0.25">
      <c r="A505" s="105"/>
      <c r="B505" s="145"/>
      <c r="C505" s="77"/>
      <c r="D505" s="78"/>
    </row>
    <row r="506" spans="1:4" ht="15.75" customHeight="1" x14ac:dyDescent="0.25">
      <c r="A506" s="105"/>
      <c r="B506" s="145"/>
      <c r="C506" s="77"/>
      <c r="D506" s="78"/>
    </row>
    <row r="507" spans="1:4" ht="15.75" customHeight="1" x14ac:dyDescent="0.25">
      <c r="A507" s="105"/>
      <c r="B507" s="145"/>
      <c r="C507" s="77"/>
      <c r="D507" s="78"/>
    </row>
    <row r="508" spans="1:4" ht="15.75" customHeight="1" x14ac:dyDescent="0.25">
      <c r="A508" s="105"/>
      <c r="B508" s="145"/>
      <c r="C508" s="77"/>
      <c r="D508" s="78"/>
    </row>
    <row r="509" spans="1:4" ht="15.75" customHeight="1" x14ac:dyDescent="0.25">
      <c r="A509" s="105"/>
      <c r="B509" s="145"/>
      <c r="C509" s="77"/>
      <c r="D509" s="78"/>
    </row>
    <row r="510" spans="1:4" ht="15.75" customHeight="1" x14ac:dyDescent="0.25">
      <c r="A510" s="105"/>
      <c r="B510" s="145"/>
      <c r="C510" s="77"/>
      <c r="D510" s="78"/>
    </row>
    <row r="511" spans="1:4" ht="15.75" customHeight="1" x14ac:dyDescent="0.25">
      <c r="A511" s="105"/>
      <c r="B511" s="145"/>
      <c r="C511" s="77"/>
      <c r="D511" s="78"/>
    </row>
    <row r="512" spans="1:4" ht="15.75" customHeight="1" x14ac:dyDescent="0.25">
      <c r="A512" s="105"/>
      <c r="B512" s="145"/>
      <c r="C512" s="77"/>
      <c r="D512" s="78"/>
    </row>
    <row r="513" spans="1:4" ht="15.75" customHeight="1" x14ac:dyDescent="0.25">
      <c r="A513" s="105"/>
      <c r="B513" s="145"/>
      <c r="C513" s="77"/>
      <c r="D513" s="78"/>
    </row>
    <row r="514" spans="1:4" ht="15.75" customHeight="1" x14ac:dyDescent="0.25">
      <c r="A514" s="105"/>
      <c r="B514" s="145"/>
      <c r="C514" s="77"/>
      <c r="D514" s="78"/>
    </row>
    <row r="515" spans="1:4" ht="15.75" customHeight="1" x14ac:dyDescent="0.25">
      <c r="A515" s="105"/>
      <c r="B515" s="145"/>
      <c r="C515" s="77"/>
      <c r="D515" s="78"/>
    </row>
    <row r="516" spans="1:4" ht="15.75" customHeight="1" x14ac:dyDescent="0.25">
      <c r="A516" s="105"/>
      <c r="B516" s="145"/>
      <c r="C516" s="77"/>
      <c r="D516" s="78"/>
    </row>
    <row r="517" spans="1:4" ht="15.75" customHeight="1" x14ac:dyDescent="0.25">
      <c r="A517" s="105"/>
      <c r="B517" s="145"/>
      <c r="C517" s="77"/>
      <c r="D517" s="78"/>
    </row>
    <row r="518" spans="1:4" ht="15.75" customHeight="1" x14ac:dyDescent="0.25">
      <c r="A518" s="105"/>
      <c r="B518" s="145"/>
      <c r="C518" s="77"/>
      <c r="D518" s="78"/>
    </row>
    <row r="519" spans="1:4" ht="15.75" customHeight="1" x14ac:dyDescent="0.25">
      <c r="A519" s="105"/>
      <c r="B519" s="145"/>
      <c r="C519" s="77"/>
      <c r="D519" s="78"/>
    </row>
    <row r="520" spans="1:4" ht="15.75" customHeight="1" x14ac:dyDescent="0.25">
      <c r="A520" s="105"/>
      <c r="B520" s="145"/>
      <c r="C520" s="77"/>
      <c r="D520" s="78"/>
    </row>
    <row r="521" spans="1:4" ht="15.75" customHeight="1" x14ac:dyDescent="0.25">
      <c r="A521" s="105"/>
      <c r="B521" s="145"/>
      <c r="C521" s="77"/>
      <c r="D521" s="78"/>
    </row>
    <row r="522" spans="1:4" ht="15.75" customHeight="1" x14ac:dyDescent="0.25">
      <c r="A522" s="105"/>
      <c r="B522" s="145"/>
      <c r="C522" s="77"/>
      <c r="D522" s="78"/>
    </row>
    <row r="523" spans="1:4" ht="15.75" customHeight="1" x14ac:dyDescent="0.25">
      <c r="A523" s="105"/>
      <c r="B523" s="145"/>
      <c r="C523" s="77"/>
      <c r="D523" s="78"/>
    </row>
    <row r="524" spans="1:4" ht="15.75" customHeight="1" x14ac:dyDescent="0.25">
      <c r="A524" s="105"/>
      <c r="B524" s="145"/>
      <c r="C524" s="77"/>
      <c r="D524" s="78"/>
    </row>
    <row r="525" spans="1:4" ht="15.75" customHeight="1" x14ac:dyDescent="0.25">
      <c r="A525" s="105"/>
      <c r="B525" s="145"/>
      <c r="C525" s="77"/>
      <c r="D525" s="78"/>
    </row>
    <row r="526" spans="1:4" ht="15.75" customHeight="1" x14ac:dyDescent="0.25">
      <c r="A526" s="105"/>
      <c r="B526" s="145"/>
      <c r="C526" s="77"/>
      <c r="D526" s="78"/>
    </row>
    <row r="527" spans="1:4" ht="15.75" customHeight="1" x14ac:dyDescent="0.25">
      <c r="A527" s="105"/>
      <c r="B527" s="145"/>
      <c r="C527" s="77"/>
      <c r="D527" s="78"/>
    </row>
    <row r="528" spans="1:4" ht="15.75" customHeight="1" x14ac:dyDescent="0.25">
      <c r="A528" s="105"/>
      <c r="B528" s="145"/>
      <c r="C528" s="77"/>
      <c r="D528" s="78"/>
    </row>
    <row r="529" spans="1:4" ht="15.75" customHeight="1" x14ac:dyDescent="0.25">
      <c r="A529" s="105"/>
      <c r="B529" s="145"/>
      <c r="C529" s="77"/>
      <c r="D529" s="78"/>
    </row>
    <row r="530" spans="1:4" ht="15.75" customHeight="1" x14ac:dyDescent="0.25">
      <c r="A530" s="105"/>
      <c r="B530" s="145"/>
      <c r="C530" s="77"/>
      <c r="D530" s="78"/>
    </row>
    <row r="531" spans="1:4" ht="15.75" customHeight="1" x14ac:dyDescent="0.25">
      <c r="A531" s="105"/>
      <c r="B531" s="145"/>
      <c r="C531" s="77"/>
      <c r="D531" s="78"/>
    </row>
    <row r="532" spans="1:4" ht="15.75" customHeight="1" x14ac:dyDescent="0.25">
      <c r="A532" s="105"/>
      <c r="B532" s="145"/>
      <c r="C532" s="77"/>
      <c r="D532" s="78"/>
    </row>
    <row r="533" spans="1:4" ht="15.75" customHeight="1" x14ac:dyDescent="0.25">
      <c r="A533" s="105"/>
      <c r="B533" s="145"/>
      <c r="C533" s="77"/>
      <c r="D533" s="78"/>
    </row>
    <row r="534" spans="1:4" ht="15.75" customHeight="1" x14ac:dyDescent="0.25">
      <c r="A534" s="105"/>
      <c r="B534" s="145"/>
      <c r="C534" s="77"/>
      <c r="D534" s="78"/>
    </row>
    <row r="535" spans="1:4" ht="15.75" customHeight="1" x14ac:dyDescent="0.25">
      <c r="A535" s="105"/>
      <c r="B535" s="145"/>
      <c r="C535" s="77"/>
      <c r="D535" s="78"/>
    </row>
    <row r="536" spans="1:4" ht="15.75" customHeight="1" x14ac:dyDescent="0.25">
      <c r="A536" s="105"/>
      <c r="B536" s="145"/>
      <c r="C536" s="77"/>
      <c r="D536" s="78"/>
    </row>
    <row r="537" spans="1:4" ht="15.75" customHeight="1" x14ac:dyDescent="0.25">
      <c r="A537" s="105"/>
      <c r="B537" s="145"/>
      <c r="C537" s="77"/>
      <c r="D537" s="78"/>
    </row>
    <row r="538" spans="1:4" ht="15.75" customHeight="1" x14ac:dyDescent="0.25">
      <c r="A538" s="105"/>
      <c r="B538" s="145"/>
      <c r="C538" s="77"/>
      <c r="D538" s="78"/>
    </row>
    <row r="539" spans="1:4" ht="15.75" customHeight="1" x14ac:dyDescent="0.25">
      <c r="A539" s="105"/>
      <c r="B539" s="145"/>
      <c r="C539" s="77"/>
      <c r="D539" s="78"/>
    </row>
    <row r="540" spans="1:4" ht="15.75" customHeight="1" x14ac:dyDescent="0.25">
      <c r="A540" s="105"/>
      <c r="B540" s="145"/>
      <c r="C540" s="77"/>
      <c r="D540" s="78"/>
    </row>
    <row r="541" spans="1:4" ht="15.75" customHeight="1" x14ac:dyDescent="0.25">
      <c r="A541" s="105"/>
      <c r="B541" s="145"/>
      <c r="C541" s="77"/>
      <c r="D541" s="78"/>
    </row>
    <row r="542" spans="1:4" ht="15.75" customHeight="1" x14ac:dyDescent="0.25">
      <c r="A542" s="105"/>
      <c r="B542" s="145"/>
      <c r="C542" s="77"/>
      <c r="D542" s="78"/>
    </row>
    <row r="543" spans="1:4" ht="15.75" customHeight="1" x14ac:dyDescent="0.25">
      <c r="A543" s="105"/>
      <c r="B543" s="145"/>
      <c r="C543" s="77"/>
      <c r="D543" s="78"/>
    </row>
    <row r="544" spans="1:4" ht="15.75" customHeight="1" x14ac:dyDescent="0.25">
      <c r="A544" s="105"/>
      <c r="B544" s="145"/>
      <c r="C544" s="77"/>
      <c r="D544" s="78"/>
    </row>
    <row r="545" spans="1:4" ht="15.75" customHeight="1" x14ac:dyDescent="0.25">
      <c r="A545" s="105"/>
      <c r="B545" s="145"/>
      <c r="C545" s="77"/>
      <c r="D545" s="78"/>
    </row>
    <row r="546" spans="1:4" ht="15.75" customHeight="1" x14ac:dyDescent="0.25">
      <c r="A546" s="105"/>
      <c r="B546" s="145"/>
      <c r="C546" s="77"/>
      <c r="D546" s="78"/>
    </row>
    <row r="547" spans="1:4" ht="15.75" customHeight="1" x14ac:dyDescent="0.25">
      <c r="A547" s="105"/>
      <c r="B547" s="145"/>
      <c r="C547" s="77"/>
      <c r="D547" s="78"/>
    </row>
    <row r="548" spans="1:4" ht="15.75" customHeight="1" x14ac:dyDescent="0.25">
      <c r="A548" s="105"/>
      <c r="B548" s="145"/>
      <c r="C548" s="77"/>
      <c r="D548" s="78"/>
    </row>
    <row r="549" spans="1:4" ht="15.75" customHeight="1" x14ac:dyDescent="0.25">
      <c r="A549" s="105"/>
      <c r="B549" s="145"/>
      <c r="C549" s="77"/>
      <c r="D549" s="78"/>
    </row>
    <row r="550" spans="1:4" ht="15.75" customHeight="1" x14ac:dyDescent="0.25">
      <c r="A550" s="105"/>
      <c r="B550" s="145"/>
      <c r="C550" s="77"/>
      <c r="D550" s="78"/>
    </row>
    <row r="551" spans="1:4" ht="15.75" customHeight="1" x14ac:dyDescent="0.25">
      <c r="A551" s="105"/>
      <c r="B551" s="145"/>
      <c r="C551" s="77"/>
      <c r="D551" s="78"/>
    </row>
    <row r="552" spans="1:4" ht="15.75" customHeight="1" x14ac:dyDescent="0.25">
      <c r="A552" s="105"/>
      <c r="B552" s="145"/>
      <c r="C552" s="77"/>
      <c r="D552" s="78"/>
    </row>
    <row r="553" spans="1:4" ht="15.75" customHeight="1" x14ac:dyDescent="0.25">
      <c r="A553" s="105"/>
      <c r="B553" s="145"/>
      <c r="C553" s="77"/>
      <c r="D553" s="78"/>
    </row>
    <row r="554" spans="1:4" ht="15.75" customHeight="1" x14ac:dyDescent="0.25">
      <c r="A554" s="105"/>
      <c r="B554" s="145"/>
      <c r="C554" s="77"/>
      <c r="D554" s="78"/>
    </row>
    <row r="555" spans="1:4" ht="15.75" customHeight="1" x14ac:dyDescent="0.25">
      <c r="A555" s="105"/>
      <c r="B555" s="145"/>
      <c r="C555" s="77"/>
      <c r="D555" s="78"/>
    </row>
    <row r="556" spans="1:4" ht="15.75" customHeight="1" x14ac:dyDescent="0.25">
      <c r="A556" s="105"/>
      <c r="B556" s="145"/>
      <c r="C556" s="77"/>
      <c r="D556" s="78"/>
    </row>
    <row r="557" spans="1:4" ht="15.75" customHeight="1" x14ac:dyDescent="0.25">
      <c r="A557" s="105"/>
      <c r="B557" s="145"/>
      <c r="C557" s="77"/>
      <c r="D557" s="78"/>
    </row>
    <row r="558" spans="1:4" ht="15.75" customHeight="1" x14ac:dyDescent="0.25">
      <c r="A558" s="105"/>
      <c r="B558" s="145"/>
      <c r="C558" s="77"/>
      <c r="D558" s="78"/>
    </row>
    <row r="559" spans="1:4" ht="15.75" customHeight="1" x14ac:dyDescent="0.25">
      <c r="A559" s="105"/>
      <c r="B559" s="145"/>
      <c r="C559" s="77"/>
      <c r="D559" s="78"/>
    </row>
    <row r="560" spans="1:4" ht="15.75" customHeight="1" x14ac:dyDescent="0.25">
      <c r="A560" s="105"/>
      <c r="B560" s="145"/>
      <c r="C560" s="77"/>
      <c r="D560" s="78"/>
    </row>
    <row r="561" spans="1:4" ht="15.75" customHeight="1" x14ac:dyDescent="0.25">
      <c r="A561" s="105"/>
      <c r="B561" s="145"/>
      <c r="C561" s="77"/>
      <c r="D561" s="78"/>
    </row>
    <row r="562" spans="1:4" ht="15.75" customHeight="1" x14ac:dyDescent="0.25">
      <c r="A562" s="105"/>
      <c r="B562" s="145"/>
      <c r="C562" s="77"/>
      <c r="D562" s="78"/>
    </row>
    <row r="563" spans="1:4" ht="15.75" customHeight="1" x14ac:dyDescent="0.25">
      <c r="A563" s="105"/>
      <c r="B563" s="145"/>
      <c r="C563" s="77"/>
      <c r="D563" s="78"/>
    </row>
    <row r="564" spans="1:4" ht="15.75" customHeight="1" x14ac:dyDescent="0.25">
      <c r="A564" s="105"/>
      <c r="B564" s="145"/>
      <c r="C564" s="77"/>
      <c r="D564" s="78"/>
    </row>
    <row r="565" spans="1:4" ht="15.75" customHeight="1" x14ac:dyDescent="0.25">
      <c r="A565" s="105"/>
      <c r="B565" s="145"/>
      <c r="C565" s="77"/>
      <c r="D565" s="78"/>
    </row>
    <row r="566" spans="1:4" ht="15.75" customHeight="1" x14ac:dyDescent="0.25">
      <c r="A566" s="105"/>
      <c r="B566" s="145"/>
      <c r="C566" s="77"/>
      <c r="D566" s="78"/>
    </row>
    <row r="567" spans="1:4" ht="15.75" customHeight="1" x14ac:dyDescent="0.25">
      <c r="A567" s="105"/>
      <c r="B567" s="145"/>
      <c r="C567" s="77"/>
      <c r="D567" s="78"/>
    </row>
    <row r="568" spans="1:4" ht="15.75" customHeight="1" x14ac:dyDescent="0.25">
      <c r="A568" s="105"/>
      <c r="B568" s="145"/>
      <c r="C568" s="77"/>
      <c r="D568" s="78"/>
    </row>
    <row r="569" spans="1:4" ht="15.75" customHeight="1" x14ac:dyDescent="0.25">
      <c r="A569" s="105"/>
      <c r="B569" s="145"/>
      <c r="C569" s="77"/>
      <c r="D569" s="78"/>
    </row>
    <row r="570" spans="1:4" ht="15.75" customHeight="1" x14ac:dyDescent="0.25">
      <c r="A570" s="105"/>
      <c r="B570" s="145"/>
      <c r="C570" s="77"/>
      <c r="D570" s="78"/>
    </row>
    <row r="571" spans="1:4" ht="15.75" customHeight="1" x14ac:dyDescent="0.25">
      <c r="A571" s="105"/>
      <c r="B571" s="145"/>
      <c r="C571" s="77"/>
      <c r="D571" s="78"/>
    </row>
    <row r="572" spans="1:4" ht="15.75" customHeight="1" x14ac:dyDescent="0.25">
      <c r="A572" s="105"/>
      <c r="B572" s="145"/>
      <c r="C572" s="77"/>
      <c r="D572" s="78"/>
    </row>
    <row r="573" spans="1:4" ht="15.75" customHeight="1" x14ac:dyDescent="0.25">
      <c r="A573" s="105"/>
      <c r="B573" s="145"/>
      <c r="C573" s="77"/>
      <c r="D573" s="78"/>
    </row>
    <row r="574" spans="1:4" ht="15.75" customHeight="1" x14ac:dyDescent="0.25">
      <c r="A574" s="105"/>
      <c r="B574" s="145"/>
      <c r="C574" s="77"/>
      <c r="D574" s="78"/>
    </row>
    <row r="575" spans="1:4" ht="15.75" customHeight="1" x14ac:dyDescent="0.25">
      <c r="A575" s="105"/>
      <c r="B575" s="145"/>
      <c r="C575" s="77"/>
      <c r="D575" s="78"/>
    </row>
    <row r="576" spans="1:4" ht="15.75" customHeight="1" x14ac:dyDescent="0.25">
      <c r="A576" s="105"/>
      <c r="B576" s="145"/>
      <c r="C576" s="77"/>
      <c r="D576" s="78"/>
    </row>
    <row r="577" spans="1:4" ht="15.75" customHeight="1" x14ac:dyDescent="0.25">
      <c r="A577" s="105"/>
      <c r="B577" s="145"/>
      <c r="C577" s="77"/>
      <c r="D577" s="78"/>
    </row>
    <row r="578" spans="1:4" ht="15.75" customHeight="1" x14ac:dyDescent="0.25">
      <c r="A578" s="105"/>
      <c r="B578" s="145"/>
      <c r="C578" s="77"/>
      <c r="D578" s="78"/>
    </row>
    <row r="579" spans="1:4" ht="15.75" customHeight="1" x14ac:dyDescent="0.25">
      <c r="A579" s="105"/>
      <c r="B579" s="145"/>
      <c r="C579" s="77"/>
      <c r="D579" s="78"/>
    </row>
    <row r="580" spans="1:4" ht="15.75" customHeight="1" x14ac:dyDescent="0.25">
      <c r="A580" s="105"/>
      <c r="B580" s="145"/>
      <c r="C580" s="77"/>
      <c r="D580" s="78"/>
    </row>
    <row r="581" spans="1:4" ht="15.75" customHeight="1" x14ac:dyDescent="0.25">
      <c r="A581" s="105"/>
      <c r="B581" s="145"/>
      <c r="C581" s="77"/>
      <c r="D581" s="78"/>
    </row>
    <row r="582" spans="1:4" ht="15.75" customHeight="1" x14ac:dyDescent="0.25">
      <c r="A582" s="105"/>
      <c r="B582" s="145"/>
      <c r="C582" s="77"/>
      <c r="D582" s="78"/>
    </row>
    <row r="583" spans="1:4" ht="15.75" customHeight="1" x14ac:dyDescent="0.25">
      <c r="A583" s="105"/>
      <c r="B583" s="145"/>
      <c r="C583" s="77"/>
      <c r="D583" s="78"/>
    </row>
    <row r="584" spans="1:4" ht="15.75" customHeight="1" x14ac:dyDescent="0.25">
      <c r="A584" s="105"/>
      <c r="B584" s="145"/>
      <c r="C584" s="77"/>
      <c r="D584" s="78"/>
    </row>
    <row r="585" spans="1:4" ht="15.75" customHeight="1" x14ac:dyDescent="0.25">
      <c r="A585" s="105"/>
      <c r="B585" s="145"/>
      <c r="C585" s="77"/>
      <c r="D585" s="78"/>
    </row>
    <row r="586" spans="1:4" ht="15.75" customHeight="1" x14ac:dyDescent="0.25">
      <c r="A586" s="105"/>
      <c r="B586" s="145"/>
      <c r="C586" s="77"/>
      <c r="D586" s="78"/>
    </row>
    <row r="587" spans="1:4" ht="15.75" customHeight="1" x14ac:dyDescent="0.25">
      <c r="A587" s="105"/>
      <c r="B587" s="145"/>
      <c r="C587" s="77"/>
      <c r="D587" s="78"/>
    </row>
    <row r="588" spans="1:4" ht="15.75" customHeight="1" x14ac:dyDescent="0.25">
      <c r="A588" s="105"/>
      <c r="B588" s="145"/>
      <c r="C588" s="77"/>
      <c r="D588" s="78"/>
    </row>
    <row r="589" spans="1:4" ht="15.75" customHeight="1" x14ac:dyDescent="0.25">
      <c r="A589" s="105"/>
      <c r="B589" s="145"/>
      <c r="C589" s="77"/>
      <c r="D589" s="78"/>
    </row>
    <row r="590" spans="1:4" ht="15.75" customHeight="1" x14ac:dyDescent="0.25">
      <c r="A590" s="105"/>
      <c r="B590" s="145"/>
      <c r="C590" s="77"/>
      <c r="D590" s="78"/>
    </row>
    <row r="591" spans="1:4" ht="15.75" customHeight="1" x14ac:dyDescent="0.25">
      <c r="A591" s="105"/>
      <c r="B591" s="145"/>
      <c r="C591" s="77"/>
      <c r="D591" s="78"/>
    </row>
    <row r="592" spans="1:4" ht="15.75" customHeight="1" x14ac:dyDescent="0.25">
      <c r="A592" s="105"/>
      <c r="B592" s="145"/>
      <c r="C592" s="77"/>
      <c r="D592" s="78"/>
    </row>
    <row r="593" spans="1:4" ht="15.75" customHeight="1" x14ac:dyDescent="0.25">
      <c r="A593" s="105"/>
      <c r="B593" s="145"/>
      <c r="C593" s="77"/>
      <c r="D593" s="78"/>
    </row>
    <row r="594" spans="1:4" ht="15.75" customHeight="1" x14ac:dyDescent="0.25">
      <c r="A594" s="105"/>
      <c r="B594" s="145"/>
      <c r="C594" s="77"/>
      <c r="D594" s="78"/>
    </row>
    <row r="595" spans="1:4" ht="15.75" customHeight="1" x14ac:dyDescent="0.25">
      <c r="A595" s="105"/>
      <c r="B595" s="145"/>
      <c r="C595" s="77"/>
      <c r="D595" s="78"/>
    </row>
    <row r="596" spans="1:4" ht="15.75" customHeight="1" x14ac:dyDescent="0.25">
      <c r="A596" s="105"/>
      <c r="B596" s="145"/>
      <c r="C596" s="77"/>
      <c r="D596" s="78"/>
    </row>
    <row r="597" spans="1:4" ht="15.75" customHeight="1" x14ac:dyDescent="0.25">
      <c r="A597" s="105"/>
      <c r="B597" s="145"/>
      <c r="C597" s="77"/>
      <c r="D597" s="78"/>
    </row>
    <row r="598" spans="1:4" ht="15.75" customHeight="1" x14ac:dyDescent="0.25">
      <c r="A598" s="105"/>
      <c r="B598" s="145"/>
      <c r="C598" s="77"/>
      <c r="D598" s="78"/>
    </row>
    <row r="599" spans="1:4" ht="15.75" customHeight="1" x14ac:dyDescent="0.25">
      <c r="A599" s="105"/>
      <c r="B599" s="145"/>
      <c r="C599" s="77"/>
      <c r="D599" s="78"/>
    </row>
    <row r="600" spans="1:4" ht="15.75" customHeight="1" x14ac:dyDescent="0.25">
      <c r="A600" s="105"/>
      <c r="B600" s="145"/>
      <c r="C600" s="77"/>
      <c r="D600" s="78"/>
    </row>
    <row r="601" spans="1:4" ht="15.75" customHeight="1" x14ac:dyDescent="0.25">
      <c r="A601" s="105"/>
      <c r="B601" s="145"/>
      <c r="C601" s="77"/>
      <c r="D601" s="78"/>
    </row>
    <row r="602" spans="1:4" ht="15.75" customHeight="1" x14ac:dyDescent="0.25">
      <c r="A602" s="105"/>
      <c r="B602" s="145"/>
      <c r="C602" s="77"/>
      <c r="D602" s="78"/>
    </row>
    <row r="603" spans="1:4" ht="15.75" customHeight="1" x14ac:dyDescent="0.25">
      <c r="A603" s="105"/>
      <c r="B603" s="145"/>
      <c r="C603" s="77"/>
      <c r="D603" s="78"/>
    </row>
    <row r="604" spans="1:4" ht="15.75" customHeight="1" x14ac:dyDescent="0.25">
      <c r="A604" s="105"/>
      <c r="B604" s="145"/>
      <c r="C604" s="77"/>
      <c r="D604" s="78"/>
    </row>
    <row r="605" spans="1:4" ht="15.75" customHeight="1" x14ac:dyDescent="0.25">
      <c r="A605" s="105"/>
      <c r="B605" s="145"/>
      <c r="C605" s="77"/>
      <c r="D605" s="78"/>
    </row>
    <row r="606" spans="1:4" ht="15.75" customHeight="1" x14ac:dyDescent="0.25">
      <c r="A606" s="105"/>
      <c r="B606" s="145"/>
      <c r="C606" s="77"/>
      <c r="D606" s="78"/>
    </row>
    <row r="607" spans="1:4" ht="15.75" customHeight="1" x14ac:dyDescent="0.25">
      <c r="A607" s="105"/>
      <c r="B607" s="145"/>
      <c r="C607" s="77"/>
      <c r="D607" s="78"/>
    </row>
    <row r="608" spans="1:4" ht="15.75" customHeight="1" x14ac:dyDescent="0.25">
      <c r="A608" s="105"/>
      <c r="B608" s="145"/>
      <c r="C608" s="77"/>
      <c r="D608" s="78"/>
    </row>
    <row r="609" spans="1:4" ht="15.75" customHeight="1" x14ac:dyDescent="0.25">
      <c r="A609" s="105"/>
      <c r="B609" s="145"/>
      <c r="C609" s="77"/>
      <c r="D609" s="78"/>
    </row>
    <row r="610" spans="1:4" ht="15.75" customHeight="1" x14ac:dyDescent="0.25">
      <c r="A610" s="105"/>
      <c r="B610" s="145"/>
      <c r="C610" s="77"/>
      <c r="D610" s="78"/>
    </row>
    <row r="611" spans="1:4" ht="15.75" customHeight="1" x14ac:dyDescent="0.25">
      <c r="A611" s="105"/>
      <c r="B611" s="145"/>
      <c r="C611" s="77"/>
      <c r="D611" s="78"/>
    </row>
    <row r="612" spans="1:4" ht="15.75" customHeight="1" x14ac:dyDescent="0.25">
      <c r="A612" s="105"/>
      <c r="B612" s="145"/>
      <c r="C612" s="77"/>
      <c r="D612" s="78"/>
    </row>
    <row r="613" spans="1:4" ht="15.75" customHeight="1" x14ac:dyDescent="0.25">
      <c r="A613" s="105"/>
      <c r="B613" s="145"/>
      <c r="C613" s="77"/>
      <c r="D613" s="78"/>
    </row>
    <row r="614" spans="1:4" ht="15.75" customHeight="1" x14ac:dyDescent="0.25">
      <c r="A614" s="105"/>
      <c r="B614" s="145"/>
      <c r="C614" s="77"/>
      <c r="D614" s="78"/>
    </row>
    <row r="615" spans="1:4" ht="15.75" customHeight="1" x14ac:dyDescent="0.25">
      <c r="A615" s="105"/>
      <c r="B615" s="145"/>
      <c r="C615" s="77"/>
      <c r="D615" s="78"/>
    </row>
    <row r="616" spans="1:4" ht="15.75" customHeight="1" x14ac:dyDescent="0.25">
      <c r="A616" s="105"/>
      <c r="B616" s="145"/>
      <c r="C616" s="77"/>
      <c r="D616" s="78"/>
    </row>
    <row r="617" spans="1:4" ht="15.75" customHeight="1" x14ac:dyDescent="0.25">
      <c r="A617" s="105"/>
      <c r="B617" s="145"/>
      <c r="C617" s="77"/>
      <c r="D617" s="78"/>
    </row>
    <row r="618" spans="1:4" ht="15.75" customHeight="1" x14ac:dyDescent="0.25">
      <c r="A618" s="105"/>
      <c r="B618" s="145"/>
      <c r="C618" s="77"/>
      <c r="D618" s="78"/>
    </row>
    <row r="619" spans="1:4" ht="15.75" customHeight="1" x14ac:dyDescent="0.25">
      <c r="A619" s="105"/>
      <c r="B619" s="145"/>
      <c r="C619" s="77"/>
      <c r="D619" s="78"/>
    </row>
    <row r="620" spans="1:4" ht="15.75" customHeight="1" x14ac:dyDescent="0.25">
      <c r="A620" s="105"/>
      <c r="B620" s="145"/>
      <c r="C620" s="77"/>
      <c r="D620" s="78"/>
    </row>
    <row r="621" spans="1:4" ht="15.75" customHeight="1" x14ac:dyDescent="0.25">
      <c r="A621" s="105"/>
      <c r="B621" s="145"/>
      <c r="C621" s="77"/>
      <c r="D621" s="78"/>
    </row>
    <row r="622" spans="1:4" ht="15.75" customHeight="1" x14ac:dyDescent="0.25">
      <c r="A622" s="105"/>
      <c r="B622" s="145"/>
      <c r="C622" s="77"/>
      <c r="D622" s="78"/>
    </row>
    <row r="623" spans="1:4" ht="15.75" customHeight="1" x14ac:dyDescent="0.25">
      <c r="A623" s="105"/>
      <c r="B623" s="145"/>
      <c r="C623" s="77"/>
      <c r="D623" s="78"/>
    </row>
    <row r="624" spans="1:4" ht="15.75" customHeight="1" x14ac:dyDescent="0.25">
      <c r="A624" s="105"/>
      <c r="B624" s="145"/>
      <c r="C624" s="77"/>
      <c r="D624" s="78"/>
    </row>
    <row r="625" spans="1:4" ht="15.75" customHeight="1" x14ac:dyDescent="0.25">
      <c r="A625" s="105"/>
      <c r="B625" s="145"/>
      <c r="C625" s="77"/>
      <c r="D625" s="78"/>
    </row>
    <row r="626" spans="1:4" ht="15.75" customHeight="1" x14ac:dyDescent="0.25">
      <c r="A626" s="105"/>
      <c r="B626" s="145"/>
      <c r="C626" s="77"/>
      <c r="D626" s="78"/>
    </row>
    <row r="627" spans="1:4" ht="15.75" customHeight="1" x14ac:dyDescent="0.25">
      <c r="A627" s="105"/>
      <c r="B627" s="145"/>
      <c r="C627" s="77"/>
      <c r="D627" s="78"/>
    </row>
    <row r="628" spans="1:4" ht="15.75" customHeight="1" x14ac:dyDescent="0.25">
      <c r="A628" s="105"/>
      <c r="B628" s="145"/>
      <c r="C628" s="77"/>
      <c r="D628" s="78"/>
    </row>
    <row r="629" spans="1:4" ht="15.75" customHeight="1" x14ac:dyDescent="0.25">
      <c r="A629" s="105"/>
      <c r="B629" s="145"/>
      <c r="C629" s="77"/>
      <c r="D629" s="78"/>
    </row>
    <row r="630" spans="1:4" ht="15.75" customHeight="1" x14ac:dyDescent="0.25">
      <c r="A630" s="105"/>
      <c r="B630" s="145"/>
      <c r="C630" s="77"/>
      <c r="D630" s="78"/>
    </row>
    <row r="631" spans="1:4" ht="15.75" customHeight="1" x14ac:dyDescent="0.25">
      <c r="A631" s="105"/>
      <c r="B631" s="145"/>
      <c r="C631" s="77"/>
      <c r="D631" s="78"/>
    </row>
    <row r="632" spans="1:4" ht="15.75" customHeight="1" x14ac:dyDescent="0.25">
      <c r="A632" s="105"/>
      <c r="B632" s="145"/>
      <c r="C632" s="77"/>
      <c r="D632" s="78"/>
    </row>
    <row r="633" spans="1:4" ht="15.75" customHeight="1" x14ac:dyDescent="0.25">
      <c r="A633" s="105"/>
      <c r="B633" s="145"/>
      <c r="C633" s="77"/>
      <c r="D633" s="78"/>
    </row>
    <row r="634" spans="1:4" ht="15.75" customHeight="1" x14ac:dyDescent="0.25">
      <c r="A634" s="105"/>
      <c r="B634" s="145"/>
      <c r="C634" s="77"/>
      <c r="D634" s="78"/>
    </row>
    <row r="635" spans="1:4" ht="15.75" customHeight="1" x14ac:dyDescent="0.25">
      <c r="A635" s="105"/>
      <c r="B635" s="145"/>
      <c r="C635" s="77"/>
      <c r="D635" s="78"/>
    </row>
    <row r="636" spans="1:4" ht="15.75" customHeight="1" x14ac:dyDescent="0.25">
      <c r="A636" s="105"/>
      <c r="B636" s="145"/>
      <c r="C636" s="77"/>
      <c r="D636" s="78"/>
    </row>
    <row r="637" spans="1:4" ht="15.75" customHeight="1" x14ac:dyDescent="0.25">
      <c r="A637" s="105"/>
      <c r="B637" s="145"/>
      <c r="C637" s="77"/>
      <c r="D637" s="78"/>
    </row>
    <row r="638" spans="1:4" ht="15.75" customHeight="1" x14ac:dyDescent="0.25">
      <c r="A638" s="105"/>
      <c r="B638" s="145"/>
      <c r="C638" s="77"/>
      <c r="D638" s="78"/>
    </row>
    <row r="639" spans="1:4" ht="15.75" customHeight="1" x14ac:dyDescent="0.25">
      <c r="A639" s="105"/>
      <c r="B639" s="145"/>
      <c r="C639" s="77"/>
      <c r="D639" s="78"/>
    </row>
    <row r="640" spans="1:4" ht="15.75" customHeight="1" x14ac:dyDescent="0.25">
      <c r="A640" s="105"/>
      <c r="B640" s="145"/>
      <c r="C640" s="77"/>
      <c r="D640" s="78"/>
    </row>
    <row r="641" spans="1:4" ht="15.75" customHeight="1" x14ac:dyDescent="0.25">
      <c r="A641" s="105"/>
      <c r="B641" s="145"/>
      <c r="C641" s="77"/>
      <c r="D641" s="78"/>
    </row>
    <row r="642" spans="1:4" ht="15.75" customHeight="1" x14ac:dyDescent="0.25">
      <c r="A642" s="105"/>
      <c r="B642" s="145"/>
      <c r="C642" s="77"/>
      <c r="D642" s="78"/>
    </row>
    <row r="643" spans="1:4" ht="15.75" customHeight="1" x14ac:dyDescent="0.25">
      <c r="A643" s="105"/>
      <c r="B643" s="145"/>
      <c r="C643" s="77"/>
      <c r="D643" s="78"/>
    </row>
    <row r="644" spans="1:4" ht="15.75" customHeight="1" x14ac:dyDescent="0.25">
      <c r="A644" s="105"/>
      <c r="B644" s="145"/>
      <c r="C644" s="77"/>
      <c r="D644" s="78"/>
    </row>
    <row r="645" spans="1:4" ht="15.75" customHeight="1" x14ac:dyDescent="0.25">
      <c r="A645" s="105"/>
      <c r="B645" s="145"/>
      <c r="C645" s="77"/>
      <c r="D645" s="78"/>
    </row>
    <row r="646" spans="1:4" ht="15.75" customHeight="1" x14ac:dyDescent="0.25">
      <c r="A646" s="105"/>
      <c r="B646" s="145"/>
      <c r="C646" s="77"/>
      <c r="D646" s="78"/>
    </row>
    <row r="647" spans="1:4" ht="15.75" customHeight="1" x14ac:dyDescent="0.25">
      <c r="A647" s="105"/>
      <c r="B647" s="145"/>
      <c r="C647" s="77"/>
      <c r="D647" s="78"/>
    </row>
    <row r="648" spans="1:4" ht="15.75" customHeight="1" x14ac:dyDescent="0.25">
      <c r="A648" s="105"/>
      <c r="B648" s="145"/>
      <c r="C648" s="77"/>
      <c r="D648" s="78"/>
    </row>
    <row r="649" spans="1:4" ht="15.75" customHeight="1" x14ac:dyDescent="0.25">
      <c r="A649" s="105"/>
      <c r="B649" s="145"/>
      <c r="C649" s="77"/>
      <c r="D649" s="78"/>
    </row>
    <row r="650" spans="1:4" ht="15.75" customHeight="1" x14ac:dyDescent="0.25">
      <c r="A650" s="105"/>
      <c r="B650" s="145"/>
      <c r="C650" s="77"/>
      <c r="D650" s="78"/>
    </row>
    <row r="651" spans="1:4" ht="15.75" customHeight="1" x14ac:dyDescent="0.25">
      <c r="A651" s="105"/>
      <c r="B651" s="145"/>
      <c r="C651" s="77"/>
      <c r="D651" s="78"/>
    </row>
    <row r="652" spans="1:4" ht="15.75" customHeight="1" x14ac:dyDescent="0.25">
      <c r="A652" s="105"/>
      <c r="B652" s="145"/>
      <c r="C652" s="77"/>
      <c r="D652" s="78"/>
    </row>
    <row r="653" spans="1:4" ht="15.75" customHeight="1" x14ac:dyDescent="0.25">
      <c r="A653" s="105"/>
      <c r="B653" s="145"/>
      <c r="C653" s="77"/>
      <c r="D653" s="78"/>
    </row>
    <row r="654" spans="1:4" ht="15.75" customHeight="1" x14ac:dyDescent="0.25">
      <c r="A654" s="105"/>
      <c r="B654" s="145"/>
      <c r="C654" s="77"/>
      <c r="D654" s="78"/>
    </row>
    <row r="655" spans="1:4" ht="15.75" customHeight="1" x14ac:dyDescent="0.25">
      <c r="A655" s="105"/>
      <c r="B655" s="145"/>
      <c r="C655" s="77"/>
      <c r="D655" s="78"/>
    </row>
    <row r="656" spans="1:4" ht="15.75" customHeight="1" x14ac:dyDescent="0.25">
      <c r="A656" s="105"/>
      <c r="B656" s="145"/>
      <c r="C656" s="77"/>
      <c r="D656" s="78"/>
    </row>
    <row r="657" spans="1:4" ht="15.75" customHeight="1" x14ac:dyDescent="0.25">
      <c r="A657" s="105"/>
      <c r="B657" s="145"/>
      <c r="C657" s="77"/>
      <c r="D657" s="78"/>
    </row>
    <row r="658" spans="1:4" ht="15.75" customHeight="1" x14ac:dyDescent="0.25">
      <c r="A658" s="105"/>
      <c r="B658" s="145"/>
      <c r="C658" s="77"/>
      <c r="D658" s="78"/>
    </row>
    <row r="659" spans="1:4" ht="15.75" customHeight="1" x14ac:dyDescent="0.25">
      <c r="A659" s="105"/>
      <c r="B659" s="145"/>
      <c r="C659" s="77"/>
      <c r="D659" s="78"/>
    </row>
    <row r="660" spans="1:4" ht="15.75" customHeight="1" x14ac:dyDescent="0.25">
      <c r="A660" s="105"/>
      <c r="B660" s="145"/>
      <c r="C660" s="77"/>
      <c r="D660" s="78"/>
    </row>
    <row r="661" spans="1:4" ht="15.75" customHeight="1" x14ac:dyDescent="0.25">
      <c r="A661" s="105"/>
      <c r="B661" s="145"/>
      <c r="C661" s="77"/>
      <c r="D661" s="78"/>
    </row>
    <row r="662" spans="1:4" ht="15.75" customHeight="1" x14ac:dyDescent="0.25">
      <c r="A662" s="105"/>
      <c r="B662" s="145"/>
      <c r="C662" s="77"/>
      <c r="D662" s="78"/>
    </row>
    <row r="663" spans="1:4" ht="15.75" customHeight="1" x14ac:dyDescent="0.25">
      <c r="A663" s="105"/>
      <c r="B663" s="145"/>
      <c r="C663" s="77"/>
      <c r="D663" s="78"/>
    </row>
    <row r="664" spans="1:4" ht="15.75" customHeight="1" x14ac:dyDescent="0.25">
      <c r="A664" s="105"/>
      <c r="B664" s="145"/>
      <c r="C664" s="77"/>
      <c r="D664" s="78"/>
    </row>
    <row r="665" spans="1:4" ht="15.75" customHeight="1" x14ac:dyDescent="0.25">
      <c r="A665" s="105"/>
      <c r="B665" s="145"/>
      <c r="C665" s="77"/>
      <c r="D665" s="78"/>
    </row>
    <row r="666" spans="1:4" ht="15.75" customHeight="1" x14ac:dyDescent="0.25">
      <c r="A666" s="105"/>
      <c r="B666" s="145"/>
      <c r="C666" s="77"/>
      <c r="D666" s="78"/>
    </row>
    <row r="667" spans="1:4" ht="15.75" customHeight="1" x14ac:dyDescent="0.25">
      <c r="A667" s="105"/>
      <c r="B667" s="145"/>
      <c r="C667" s="77"/>
      <c r="D667" s="78"/>
    </row>
    <row r="668" spans="1:4" ht="15.75" customHeight="1" x14ac:dyDescent="0.25">
      <c r="A668" s="105"/>
      <c r="B668" s="145"/>
      <c r="C668" s="77"/>
      <c r="D668" s="78"/>
    </row>
    <row r="669" spans="1:4" ht="15.75" customHeight="1" x14ac:dyDescent="0.25">
      <c r="A669" s="105"/>
      <c r="B669" s="145"/>
      <c r="C669" s="77"/>
      <c r="D669" s="78"/>
    </row>
    <row r="670" spans="1:4" ht="15.75" customHeight="1" x14ac:dyDescent="0.25">
      <c r="A670" s="105"/>
      <c r="B670" s="145"/>
      <c r="C670" s="77"/>
      <c r="D670" s="78"/>
    </row>
    <row r="671" spans="1:4" ht="15.75" customHeight="1" x14ac:dyDescent="0.25">
      <c r="A671" s="105"/>
      <c r="B671" s="145"/>
      <c r="C671" s="77"/>
      <c r="D671" s="78"/>
    </row>
    <row r="672" spans="1:4" ht="15.75" customHeight="1" x14ac:dyDescent="0.25">
      <c r="A672" s="105"/>
      <c r="B672" s="145"/>
      <c r="C672" s="77"/>
      <c r="D672" s="78"/>
    </row>
    <row r="673" spans="1:4" ht="15.75" customHeight="1" x14ac:dyDescent="0.25">
      <c r="A673" s="105"/>
      <c r="B673" s="145"/>
      <c r="C673" s="77"/>
      <c r="D673" s="78"/>
    </row>
    <row r="674" spans="1:4" ht="15.75" customHeight="1" x14ac:dyDescent="0.25">
      <c r="A674" s="105"/>
      <c r="B674" s="145"/>
      <c r="C674" s="77"/>
      <c r="D674" s="78"/>
    </row>
    <row r="675" spans="1:4" ht="15.75" customHeight="1" x14ac:dyDescent="0.25">
      <c r="A675" s="105"/>
      <c r="B675" s="145"/>
      <c r="C675" s="77"/>
      <c r="D675" s="78"/>
    </row>
    <row r="676" spans="1:4" ht="15.75" customHeight="1" x14ac:dyDescent="0.25">
      <c r="A676" s="105"/>
      <c r="B676" s="145"/>
      <c r="C676" s="77"/>
      <c r="D676" s="78"/>
    </row>
    <row r="677" spans="1:4" ht="15.75" customHeight="1" x14ac:dyDescent="0.25">
      <c r="A677" s="105"/>
      <c r="B677" s="145"/>
      <c r="C677" s="77"/>
      <c r="D677" s="78"/>
    </row>
    <row r="678" spans="1:4" ht="15.75" customHeight="1" x14ac:dyDescent="0.25">
      <c r="A678" s="105"/>
      <c r="B678" s="145"/>
      <c r="C678" s="77"/>
      <c r="D678" s="78"/>
    </row>
    <row r="679" spans="1:4" ht="15.75" customHeight="1" x14ac:dyDescent="0.25">
      <c r="A679" s="105"/>
      <c r="B679" s="145"/>
      <c r="C679" s="77"/>
      <c r="D679" s="78"/>
    </row>
    <row r="680" spans="1:4" ht="15.75" customHeight="1" x14ac:dyDescent="0.25">
      <c r="A680" s="105"/>
      <c r="B680" s="145"/>
      <c r="C680" s="77"/>
      <c r="D680" s="78"/>
    </row>
    <row r="681" spans="1:4" ht="15.75" customHeight="1" x14ac:dyDescent="0.25">
      <c r="A681" s="105"/>
      <c r="B681" s="145"/>
      <c r="C681" s="77"/>
      <c r="D681" s="78"/>
    </row>
    <row r="682" spans="1:4" ht="15.75" customHeight="1" x14ac:dyDescent="0.25">
      <c r="A682" s="105"/>
      <c r="B682" s="145"/>
      <c r="C682" s="77"/>
      <c r="D682" s="78"/>
    </row>
    <row r="683" spans="1:4" ht="15.75" customHeight="1" x14ac:dyDescent="0.25">
      <c r="A683" s="105"/>
      <c r="B683" s="145"/>
      <c r="C683" s="77"/>
      <c r="D683" s="78"/>
    </row>
    <row r="684" spans="1:4" ht="15.75" customHeight="1" x14ac:dyDescent="0.25">
      <c r="A684" s="105"/>
      <c r="B684" s="145"/>
      <c r="C684" s="77"/>
      <c r="D684" s="78"/>
    </row>
    <row r="685" spans="1:4" ht="15.75" customHeight="1" x14ac:dyDescent="0.25">
      <c r="A685" s="105"/>
      <c r="B685" s="145"/>
      <c r="C685" s="77"/>
      <c r="D685" s="78"/>
    </row>
    <row r="686" spans="1:4" ht="15.75" customHeight="1" x14ac:dyDescent="0.25">
      <c r="A686" s="105"/>
      <c r="B686" s="145"/>
      <c r="C686" s="77"/>
      <c r="D686" s="78"/>
    </row>
    <row r="687" spans="1:4" ht="15.75" customHeight="1" x14ac:dyDescent="0.25">
      <c r="A687" s="105"/>
      <c r="B687" s="145"/>
      <c r="C687" s="77"/>
      <c r="D687" s="78"/>
    </row>
    <row r="688" spans="1:4" ht="15.75" customHeight="1" x14ac:dyDescent="0.25">
      <c r="A688" s="105"/>
      <c r="B688" s="145"/>
      <c r="C688" s="77"/>
      <c r="D688" s="78"/>
    </row>
    <row r="689" spans="1:4" ht="15.75" customHeight="1" x14ac:dyDescent="0.25">
      <c r="A689" s="105"/>
      <c r="B689" s="145"/>
      <c r="C689" s="77"/>
      <c r="D689" s="78"/>
    </row>
    <row r="690" spans="1:4" ht="15.75" customHeight="1" x14ac:dyDescent="0.25">
      <c r="A690" s="105"/>
      <c r="B690" s="145"/>
      <c r="C690" s="77"/>
      <c r="D690" s="78"/>
    </row>
    <row r="691" spans="1:4" ht="15.75" customHeight="1" x14ac:dyDescent="0.25">
      <c r="A691" s="105"/>
      <c r="B691" s="145"/>
      <c r="C691" s="77"/>
      <c r="D691" s="78"/>
    </row>
    <row r="692" spans="1:4" ht="15.75" customHeight="1" x14ac:dyDescent="0.25">
      <c r="A692" s="105"/>
      <c r="B692" s="145"/>
      <c r="C692" s="77"/>
      <c r="D692" s="78"/>
    </row>
    <row r="693" spans="1:4" ht="15.75" customHeight="1" x14ac:dyDescent="0.25">
      <c r="A693" s="105"/>
      <c r="B693" s="145"/>
      <c r="C693" s="77"/>
      <c r="D693" s="78"/>
    </row>
    <row r="694" spans="1:4" ht="15.75" customHeight="1" x14ac:dyDescent="0.25">
      <c r="A694" s="105"/>
      <c r="B694" s="145"/>
      <c r="C694" s="77"/>
      <c r="D694" s="78"/>
    </row>
    <row r="695" spans="1:4" ht="15.75" customHeight="1" x14ac:dyDescent="0.25">
      <c r="A695" s="105"/>
      <c r="B695" s="145"/>
      <c r="C695" s="77"/>
      <c r="D695" s="78"/>
    </row>
    <row r="696" spans="1:4" ht="15.75" customHeight="1" x14ac:dyDescent="0.25">
      <c r="A696" s="105"/>
      <c r="B696" s="145"/>
      <c r="C696" s="77"/>
      <c r="D696" s="78"/>
    </row>
    <row r="697" spans="1:4" ht="15.75" customHeight="1" x14ac:dyDescent="0.25">
      <c r="A697" s="105"/>
      <c r="B697" s="145"/>
      <c r="C697" s="77"/>
      <c r="D697" s="78"/>
    </row>
    <row r="698" spans="1:4" ht="15.75" customHeight="1" x14ac:dyDescent="0.25">
      <c r="A698" s="105"/>
      <c r="B698" s="145"/>
      <c r="C698" s="77"/>
      <c r="D698" s="78"/>
    </row>
    <row r="699" spans="1:4" ht="15.75" customHeight="1" x14ac:dyDescent="0.25">
      <c r="A699" s="105"/>
      <c r="B699" s="145"/>
      <c r="C699" s="77"/>
      <c r="D699" s="78"/>
    </row>
    <row r="700" spans="1:4" ht="15.75" customHeight="1" x14ac:dyDescent="0.25">
      <c r="A700" s="105"/>
      <c r="B700" s="145"/>
      <c r="C700" s="77"/>
      <c r="D700" s="78"/>
    </row>
    <row r="701" spans="1:4" ht="15.75" customHeight="1" x14ac:dyDescent="0.25">
      <c r="A701" s="105"/>
      <c r="B701" s="145"/>
      <c r="C701" s="77"/>
      <c r="D701" s="78"/>
    </row>
    <row r="702" spans="1:4" ht="15.75" customHeight="1" x14ac:dyDescent="0.25">
      <c r="A702" s="105"/>
      <c r="B702" s="145"/>
      <c r="C702" s="77"/>
      <c r="D702" s="78"/>
    </row>
    <row r="703" spans="1:4" ht="15.75" customHeight="1" x14ac:dyDescent="0.25">
      <c r="A703" s="105"/>
      <c r="B703" s="145"/>
      <c r="C703" s="77"/>
      <c r="D703" s="78"/>
    </row>
    <row r="704" spans="1:4" ht="15.75" customHeight="1" x14ac:dyDescent="0.25">
      <c r="A704" s="105"/>
      <c r="B704" s="145"/>
      <c r="C704" s="77"/>
      <c r="D704" s="78"/>
    </row>
    <row r="705" spans="1:4" ht="15.75" customHeight="1" x14ac:dyDescent="0.25">
      <c r="A705" s="105"/>
      <c r="B705" s="145"/>
      <c r="C705" s="77"/>
      <c r="D705" s="78"/>
    </row>
    <row r="706" spans="1:4" ht="15.75" customHeight="1" x14ac:dyDescent="0.25">
      <c r="A706" s="105"/>
      <c r="B706" s="145"/>
      <c r="C706" s="77"/>
      <c r="D706" s="78"/>
    </row>
    <row r="707" spans="1:4" ht="15.75" customHeight="1" x14ac:dyDescent="0.25">
      <c r="A707" s="105"/>
      <c r="B707" s="145"/>
      <c r="C707" s="77"/>
      <c r="D707" s="78"/>
    </row>
    <row r="708" spans="1:4" ht="15.75" customHeight="1" x14ac:dyDescent="0.25">
      <c r="A708" s="105"/>
      <c r="B708" s="145"/>
      <c r="C708" s="77"/>
      <c r="D708" s="78"/>
    </row>
    <row r="709" spans="1:4" ht="15.75" customHeight="1" x14ac:dyDescent="0.25">
      <c r="A709" s="105"/>
      <c r="B709" s="145"/>
      <c r="C709" s="77"/>
      <c r="D709" s="78"/>
    </row>
    <row r="710" spans="1:4" ht="15.75" customHeight="1" x14ac:dyDescent="0.25">
      <c r="A710" s="105"/>
      <c r="B710" s="145"/>
      <c r="C710" s="77"/>
      <c r="D710" s="78"/>
    </row>
    <row r="711" spans="1:4" ht="15.75" customHeight="1" x14ac:dyDescent="0.25">
      <c r="A711" s="105"/>
      <c r="B711" s="145"/>
      <c r="C711" s="77"/>
      <c r="D711" s="78"/>
    </row>
    <row r="712" spans="1:4" ht="15.75" customHeight="1" x14ac:dyDescent="0.25">
      <c r="A712" s="105"/>
      <c r="B712" s="145"/>
      <c r="C712" s="77"/>
      <c r="D712" s="78"/>
    </row>
    <row r="713" spans="1:4" ht="15.75" customHeight="1" x14ac:dyDescent="0.25">
      <c r="A713" s="105"/>
      <c r="B713" s="145"/>
      <c r="C713" s="77"/>
      <c r="D713" s="78"/>
    </row>
    <row r="714" spans="1:4" ht="15.75" customHeight="1" x14ac:dyDescent="0.25">
      <c r="A714" s="105"/>
      <c r="B714" s="145"/>
      <c r="C714" s="77"/>
      <c r="D714" s="78"/>
    </row>
    <row r="715" spans="1:4" ht="15.75" customHeight="1" x14ac:dyDescent="0.25">
      <c r="A715" s="105"/>
      <c r="B715" s="145"/>
      <c r="C715" s="77"/>
      <c r="D715" s="78"/>
    </row>
    <row r="716" spans="1:4" ht="15.75" customHeight="1" x14ac:dyDescent="0.25">
      <c r="A716" s="105"/>
      <c r="B716" s="145"/>
      <c r="C716" s="77"/>
      <c r="D716" s="78"/>
    </row>
    <row r="717" spans="1:4" ht="15.75" customHeight="1" x14ac:dyDescent="0.25">
      <c r="A717" s="105"/>
      <c r="B717" s="145"/>
      <c r="C717" s="77"/>
      <c r="D717" s="78"/>
    </row>
    <row r="718" spans="1:4" ht="15.75" customHeight="1" x14ac:dyDescent="0.25">
      <c r="A718" s="105"/>
      <c r="B718" s="145"/>
      <c r="C718" s="77"/>
      <c r="D718" s="78"/>
    </row>
    <row r="719" spans="1:4" ht="15.75" customHeight="1" x14ac:dyDescent="0.25">
      <c r="A719" s="105"/>
      <c r="B719" s="145"/>
      <c r="C719" s="77"/>
      <c r="D719" s="78"/>
    </row>
    <row r="720" spans="1:4" ht="15.75" customHeight="1" x14ac:dyDescent="0.25">
      <c r="A720" s="105"/>
      <c r="B720" s="145"/>
      <c r="C720" s="77"/>
      <c r="D720" s="78"/>
    </row>
    <row r="721" spans="1:4" ht="15.75" customHeight="1" x14ac:dyDescent="0.25">
      <c r="A721" s="105"/>
      <c r="B721" s="145"/>
      <c r="C721" s="77"/>
      <c r="D721" s="78"/>
    </row>
    <row r="722" spans="1:4" ht="15.75" customHeight="1" x14ac:dyDescent="0.25">
      <c r="A722" s="105"/>
      <c r="B722" s="145"/>
      <c r="C722" s="77"/>
      <c r="D722" s="78"/>
    </row>
    <row r="723" spans="1:4" ht="15.75" customHeight="1" x14ac:dyDescent="0.25">
      <c r="A723" s="105"/>
      <c r="B723" s="145"/>
      <c r="C723" s="77"/>
      <c r="D723" s="78"/>
    </row>
    <row r="724" spans="1:4" ht="15.75" customHeight="1" x14ac:dyDescent="0.25">
      <c r="A724" s="105"/>
      <c r="B724" s="145"/>
      <c r="C724" s="77"/>
      <c r="D724" s="78"/>
    </row>
    <row r="725" spans="1:4" ht="15.75" customHeight="1" x14ac:dyDescent="0.25">
      <c r="A725" s="105"/>
      <c r="B725" s="145"/>
      <c r="C725" s="77"/>
      <c r="D725" s="78"/>
    </row>
    <row r="726" spans="1:4" ht="15.75" customHeight="1" x14ac:dyDescent="0.25">
      <c r="A726" s="105"/>
      <c r="B726" s="145"/>
      <c r="C726" s="77"/>
      <c r="D726" s="78"/>
    </row>
    <row r="727" spans="1:4" ht="15.75" customHeight="1" x14ac:dyDescent="0.25">
      <c r="A727" s="105"/>
      <c r="B727" s="145"/>
      <c r="C727" s="77"/>
      <c r="D727" s="78"/>
    </row>
    <row r="728" spans="1:4" ht="15.75" customHeight="1" x14ac:dyDescent="0.25">
      <c r="A728" s="105"/>
      <c r="B728" s="145"/>
      <c r="C728" s="77"/>
      <c r="D728" s="78"/>
    </row>
    <row r="729" spans="1:4" ht="15.75" customHeight="1" x14ac:dyDescent="0.25">
      <c r="A729" s="105"/>
      <c r="B729" s="145"/>
      <c r="C729" s="77"/>
      <c r="D729" s="78"/>
    </row>
    <row r="730" spans="1:4" ht="15.75" customHeight="1" x14ac:dyDescent="0.25">
      <c r="A730" s="105"/>
      <c r="B730" s="145"/>
      <c r="C730" s="77"/>
      <c r="D730" s="78"/>
    </row>
    <row r="731" spans="1:4" ht="15.75" customHeight="1" x14ac:dyDescent="0.25">
      <c r="A731" s="105"/>
      <c r="B731" s="145"/>
      <c r="C731" s="77"/>
      <c r="D731" s="78"/>
    </row>
    <row r="732" spans="1:4" ht="15.75" customHeight="1" x14ac:dyDescent="0.25">
      <c r="A732" s="105"/>
      <c r="B732" s="145"/>
      <c r="C732" s="77"/>
      <c r="D732" s="78"/>
    </row>
    <row r="733" spans="1:4" ht="15.75" customHeight="1" x14ac:dyDescent="0.25">
      <c r="A733" s="105"/>
      <c r="B733" s="145"/>
      <c r="C733" s="77"/>
      <c r="D733" s="78"/>
    </row>
    <row r="734" spans="1:4" ht="15.75" customHeight="1" x14ac:dyDescent="0.25">
      <c r="A734" s="105"/>
      <c r="B734" s="145"/>
      <c r="C734" s="77"/>
      <c r="D734" s="78"/>
    </row>
    <row r="735" spans="1:4" ht="15.75" customHeight="1" x14ac:dyDescent="0.25">
      <c r="A735" s="105"/>
      <c r="B735" s="145"/>
      <c r="C735" s="77"/>
      <c r="D735" s="78"/>
    </row>
    <row r="736" spans="1:4" ht="15.75" customHeight="1" x14ac:dyDescent="0.25">
      <c r="A736" s="105"/>
      <c r="B736" s="145"/>
      <c r="C736" s="77"/>
      <c r="D736" s="78"/>
    </row>
    <row r="737" spans="1:4" ht="15.75" customHeight="1" x14ac:dyDescent="0.25">
      <c r="A737" s="105"/>
      <c r="B737" s="145"/>
      <c r="C737" s="77"/>
      <c r="D737" s="78"/>
    </row>
    <row r="738" spans="1:4" ht="15.75" customHeight="1" x14ac:dyDescent="0.25">
      <c r="A738" s="105"/>
      <c r="B738" s="145"/>
      <c r="C738" s="77"/>
      <c r="D738" s="78"/>
    </row>
    <row r="739" spans="1:4" ht="15.75" customHeight="1" x14ac:dyDescent="0.25">
      <c r="A739" s="105"/>
      <c r="B739" s="145"/>
      <c r="C739" s="77"/>
      <c r="D739" s="78"/>
    </row>
    <row r="740" spans="1:4" ht="15.75" customHeight="1" x14ac:dyDescent="0.25">
      <c r="A740" s="105"/>
      <c r="B740" s="145"/>
      <c r="C740" s="77"/>
      <c r="D740" s="78"/>
    </row>
    <row r="741" spans="1:4" ht="15.75" customHeight="1" x14ac:dyDescent="0.25">
      <c r="A741" s="105"/>
      <c r="B741" s="145"/>
      <c r="C741" s="77"/>
      <c r="D741" s="78"/>
    </row>
    <row r="742" spans="1:4" ht="15.75" customHeight="1" x14ac:dyDescent="0.25">
      <c r="A742" s="105"/>
      <c r="B742" s="145"/>
      <c r="C742" s="77"/>
      <c r="D742" s="78"/>
    </row>
    <row r="743" spans="1:4" ht="15.75" customHeight="1" x14ac:dyDescent="0.25">
      <c r="A743" s="105"/>
      <c r="B743" s="145"/>
      <c r="C743" s="77"/>
      <c r="D743" s="78"/>
    </row>
    <row r="744" spans="1:4" ht="15.75" customHeight="1" x14ac:dyDescent="0.25">
      <c r="A744" s="105"/>
      <c r="B744" s="145"/>
      <c r="C744" s="77"/>
      <c r="D744" s="78"/>
    </row>
    <row r="745" spans="1:4" ht="15.75" customHeight="1" x14ac:dyDescent="0.25">
      <c r="A745" s="105"/>
      <c r="B745" s="145"/>
      <c r="C745" s="77"/>
      <c r="D745" s="78"/>
    </row>
    <row r="746" spans="1:4" ht="15.75" customHeight="1" x14ac:dyDescent="0.25">
      <c r="A746" s="105"/>
      <c r="B746" s="145"/>
      <c r="C746" s="77"/>
      <c r="D746" s="78"/>
    </row>
    <row r="747" spans="1:4" ht="15.75" customHeight="1" x14ac:dyDescent="0.25">
      <c r="A747" s="105"/>
      <c r="B747" s="145"/>
      <c r="C747" s="77"/>
      <c r="D747" s="78"/>
    </row>
    <row r="748" spans="1:4" ht="15.75" customHeight="1" x14ac:dyDescent="0.25">
      <c r="A748" s="105"/>
      <c r="B748" s="145"/>
      <c r="C748" s="77"/>
      <c r="D748" s="78"/>
    </row>
    <row r="749" spans="1:4" ht="15.75" customHeight="1" x14ac:dyDescent="0.25">
      <c r="A749" s="105"/>
      <c r="B749" s="145"/>
      <c r="C749" s="77"/>
      <c r="D749" s="78"/>
    </row>
    <row r="750" spans="1:4" ht="15.75" customHeight="1" x14ac:dyDescent="0.25">
      <c r="A750" s="105"/>
      <c r="B750" s="145"/>
      <c r="C750" s="77"/>
      <c r="D750" s="78"/>
    </row>
    <row r="751" spans="1:4" ht="15.75" customHeight="1" x14ac:dyDescent="0.25">
      <c r="A751" s="105"/>
      <c r="B751" s="145"/>
      <c r="C751" s="77"/>
      <c r="D751" s="78"/>
    </row>
    <row r="752" spans="1:4" ht="15.75" customHeight="1" x14ac:dyDescent="0.25">
      <c r="A752" s="105"/>
      <c r="B752" s="145"/>
      <c r="C752" s="77"/>
      <c r="D752" s="78"/>
    </row>
    <row r="753" spans="1:4" ht="15.75" customHeight="1" x14ac:dyDescent="0.25">
      <c r="A753" s="105"/>
      <c r="B753" s="145"/>
      <c r="C753" s="77"/>
      <c r="D753" s="78"/>
    </row>
    <row r="754" spans="1:4" ht="15.75" customHeight="1" x14ac:dyDescent="0.25">
      <c r="A754" s="105"/>
      <c r="B754" s="145"/>
      <c r="C754" s="77"/>
      <c r="D754" s="78"/>
    </row>
    <row r="755" spans="1:4" ht="15.75" customHeight="1" x14ac:dyDescent="0.25">
      <c r="A755" s="105"/>
      <c r="B755" s="145"/>
      <c r="C755" s="77"/>
      <c r="D755" s="78"/>
    </row>
    <row r="756" spans="1:4" ht="15.75" customHeight="1" x14ac:dyDescent="0.25">
      <c r="A756" s="105"/>
      <c r="B756" s="145"/>
      <c r="C756" s="77"/>
      <c r="D756" s="78"/>
    </row>
    <row r="757" spans="1:4" ht="15.75" customHeight="1" x14ac:dyDescent="0.25">
      <c r="A757" s="105"/>
      <c r="B757" s="145"/>
      <c r="C757" s="77"/>
      <c r="D757" s="78"/>
    </row>
    <row r="758" spans="1:4" ht="15.75" customHeight="1" x14ac:dyDescent="0.25">
      <c r="A758" s="105"/>
      <c r="B758" s="145"/>
      <c r="C758" s="77"/>
      <c r="D758" s="78"/>
    </row>
    <row r="759" spans="1:4" ht="15.75" customHeight="1" x14ac:dyDescent="0.25">
      <c r="A759" s="105"/>
      <c r="B759" s="145"/>
      <c r="C759" s="77"/>
      <c r="D759" s="78"/>
    </row>
    <row r="760" spans="1:4" ht="15.75" customHeight="1" x14ac:dyDescent="0.25">
      <c r="A760" s="105"/>
      <c r="B760" s="145"/>
      <c r="C760" s="77"/>
      <c r="D760" s="78"/>
    </row>
    <row r="761" spans="1:4" ht="15.75" customHeight="1" x14ac:dyDescent="0.25">
      <c r="A761" s="105"/>
      <c r="B761" s="145"/>
      <c r="C761" s="77"/>
      <c r="D761" s="78"/>
    </row>
    <row r="762" spans="1:4" ht="15.75" customHeight="1" x14ac:dyDescent="0.25">
      <c r="A762" s="105"/>
      <c r="B762" s="145"/>
      <c r="C762" s="77"/>
      <c r="D762" s="78"/>
    </row>
    <row r="763" spans="1:4" ht="15.75" customHeight="1" x14ac:dyDescent="0.25">
      <c r="A763" s="105"/>
      <c r="B763" s="145"/>
      <c r="C763" s="77"/>
      <c r="D763" s="78"/>
    </row>
    <row r="764" spans="1:4" ht="15.75" customHeight="1" x14ac:dyDescent="0.25">
      <c r="A764" s="105"/>
      <c r="B764" s="145"/>
      <c r="C764" s="77"/>
      <c r="D764" s="78"/>
    </row>
    <row r="765" spans="1:4" ht="15.75" customHeight="1" x14ac:dyDescent="0.25">
      <c r="A765" s="105"/>
      <c r="B765" s="145"/>
      <c r="C765" s="77"/>
      <c r="D765" s="78"/>
    </row>
    <row r="766" spans="1:4" ht="15.75" customHeight="1" x14ac:dyDescent="0.25">
      <c r="A766" s="105"/>
      <c r="B766" s="145"/>
      <c r="C766" s="77"/>
      <c r="D766" s="78"/>
    </row>
    <row r="767" spans="1:4" ht="15.75" customHeight="1" x14ac:dyDescent="0.25">
      <c r="A767" s="105"/>
      <c r="B767" s="145"/>
      <c r="C767" s="77"/>
      <c r="D767" s="78"/>
    </row>
    <row r="768" spans="1:4" ht="15.75" customHeight="1" x14ac:dyDescent="0.25">
      <c r="A768" s="105"/>
      <c r="B768" s="145"/>
      <c r="C768" s="77"/>
      <c r="D768" s="78"/>
    </row>
    <row r="769" spans="1:4" ht="15.75" customHeight="1" x14ac:dyDescent="0.25">
      <c r="A769" s="105"/>
      <c r="B769" s="145"/>
      <c r="C769" s="77"/>
      <c r="D769" s="78"/>
    </row>
    <row r="770" spans="1:4" ht="15.75" customHeight="1" x14ac:dyDescent="0.25">
      <c r="A770" s="105"/>
      <c r="B770" s="145"/>
      <c r="C770" s="77"/>
      <c r="D770" s="78"/>
    </row>
    <row r="771" spans="1:4" ht="15.75" customHeight="1" x14ac:dyDescent="0.25">
      <c r="A771" s="105"/>
      <c r="B771" s="145"/>
      <c r="C771" s="77"/>
      <c r="D771" s="78"/>
    </row>
    <row r="772" spans="1:4" ht="15.75" customHeight="1" x14ac:dyDescent="0.25">
      <c r="A772" s="105"/>
      <c r="B772" s="145"/>
      <c r="C772" s="77"/>
      <c r="D772" s="78"/>
    </row>
    <row r="773" spans="1:4" ht="15.75" customHeight="1" x14ac:dyDescent="0.25">
      <c r="A773" s="105"/>
      <c r="B773" s="145"/>
      <c r="C773" s="77"/>
      <c r="D773" s="78"/>
    </row>
    <row r="774" spans="1:4" ht="15.75" customHeight="1" x14ac:dyDescent="0.25">
      <c r="A774" s="105"/>
      <c r="B774" s="145"/>
      <c r="C774" s="77"/>
      <c r="D774" s="78"/>
    </row>
    <row r="775" spans="1:4" ht="15.75" customHeight="1" x14ac:dyDescent="0.25">
      <c r="A775" s="105"/>
      <c r="B775" s="145"/>
      <c r="C775" s="77"/>
      <c r="D775" s="78"/>
    </row>
    <row r="776" spans="1:4" ht="15.75" customHeight="1" x14ac:dyDescent="0.25">
      <c r="A776" s="105"/>
      <c r="B776" s="145"/>
      <c r="C776" s="77"/>
      <c r="D776" s="78"/>
    </row>
    <row r="777" spans="1:4" ht="15.75" customHeight="1" x14ac:dyDescent="0.25">
      <c r="A777" s="105"/>
      <c r="B777" s="145"/>
      <c r="C777" s="77"/>
      <c r="D777" s="78"/>
    </row>
    <row r="778" spans="1:4" ht="15.75" customHeight="1" x14ac:dyDescent="0.25">
      <c r="A778" s="105"/>
      <c r="B778" s="145"/>
      <c r="C778" s="77"/>
      <c r="D778" s="78"/>
    </row>
    <row r="779" spans="1:4" ht="15.75" customHeight="1" x14ac:dyDescent="0.25">
      <c r="A779" s="105"/>
      <c r="B779" s="145"/>
      <c r="C779" s="77"/>
      <c r="D779" s="78"/>
    </row>
    <row r="780" spans="1:4" ht="15.75" customHeight="1" x14ac:dyDescent="0.25">
      <c r="A780" s="105"/>
      <c r="B780" s="145"/>
      <c r="C780" s="77"/>
      <c r="D780" s="78"/>
    </row>
    <row r="781" spans="1:4" ht="15.75" customHeight="1" x14ac:dyDescent="0.25">
      <c r="A781" s="105"/>
      <c r="B781" s="145"/>
      <c r="C781" s="77"/>
      <c r="D781" s="78"/>
    </row>
    <row r="782" spans="1:4" ht="15.75" customHeight="1" x14ac:dyDescent="0.25">
      <c r="A782" s="105"/>
      <c r="B782" s="145"/>
      <c r="C782" s="77"/>
      <c r="D782" s="78"/>
    </row>
    <row r="783" spans="1:4" ht="15.75" customHeight="1" x14ac:dyDescent="0.25">
      <c r="A783" s="105"/>
      <c r="B783" s="145"/>
      <c r="C783" s="77"/>
      <c r="D783" s="78"/>
    </row>
    <row r="784" spans="1:4" ht="15.75" customHeight="1" x14ac:dyDescent="0.25">
      <c r="A784" s="105"/>
      <c r="B784" s="145"/>
      <c r="C784" s="77"/>
      <c r="D784" s="78"/>
    </row>
    <row r="785" spans="1:4" ht="15.75" customHeight="1" x14ac:dyDescent="0.25">
      <c r="A785" s="105"/>
      <c r="B785" s="145"/>
      <c r="C785" s="77"/>
      <c r="D785" s="78"/>
    </row>
    <row r="786" spans="1:4" ht="15.75" customHeight="1" x14ac:dyDescent="0.25">
      <c r="A786" s="105"/>
      <c r="B786" s="145"/>
      <c r="C786" s="77"/>
      <c r="D786" s="78"/>
    </row>
    <row r="787" spans="1:4" ht="15.75" customHeight="1" x14ac:dyDescent="0.25">
      <c r="A787" s="105"/>
      <c r="B787" s="145"/>
      <c r="C787" s="77"/>
      <c r="D787" s="78"/>
    </row>
    <row r="788" spans="1:4" ht="15.75" customHeight="1" x14ac:dyDescent="0.25">
      <c r="A788" s="105"/>
      <c r="B788" s="145"/>
      <c r="C788" s="77"/>
      <c r="D788" s="78"/>
    </row>
    <row r="789" spans="1:4" ht="15.75" customHeight="1" x14ac:dyDescent="0.25">
      <c r="A789" s="105"/>
      <c r="B789" s="145"/>
      <c r="C789" s="77"/>
      <c r="D789" s="78"/>
    </row>
    <row r="790" spans="1:4" ht="15.75" customHeight="1" x14ac:dyDescent="0.25">
      <c r="A790" s="105"/>
      <c r="B790" s="145"/>
      <c r="C790" s="77"/>
      <c r="D790" s="78"/>
    </row>
    <row r="791" spans="1:4" ht="15.75" customHeight="1" x14ac:dyDescent="0.25">
      <c r="A791" s="105"/>
      <c r="B791" s="145"/>
      <c r="C791" s="77"/>
      <c r="D791" s="78"/>
    </row>
    <row r="792" spans="1:4" ht="15.75" customHeight="1" x14ac:dyDescent="0.25">
      <c r="A792" s="105"/>
      <c r="B792" s="145"/>
      <c r="C792" s="77"/>
      <c r="D792" s="78"/>
    </row>
    <row r="793" spans="1:4" ht="15.75" customHeight="1" x14ac:dyDescent="0.25">
      <c r="A793" s="105"/>
      <c r="B793" s="145"/>
      <c r="C793" s="77"/>
      <c r="D793" s="78"/>
    </row>
    <row r="794" spans="1:4" ht="15.75" customHeight="1" x14ac:dyDescent="0.25">
      <c r="A794" s="105"/>
      <c r="B794" s="145"/>
      <c r="C794" s="77"/>
      <c r="D794" s="78"/>
    </row>
    <row r="795" spans="1:4" ht="15.75" customHeight="1" x14ac:dyDescent="0.25">
      <c r="A795" s="105"/>
      <c r="B795" s="145"/>
      <c r="C795" s="77"/>
      <c r="D795" s="78"/>
    </row>
    <row r="796" spans="1:4" ht="15.75" customHeight="1" x14ac:dyDescent="0.25">
      <c r="A796" s="105"/>
      <c r="B796" s="145"/>
      <c r="C796" s="77"/>
      <c r="D796" s="78"/>
    </row>
    <row r="797" spans="1:4" ht="15.75" customHeight="1" x14ac:dyDescent="0.25">
      <c r="A797" s="105"/>
      <c r="B797" s="145"/>
      <c r="C797" s="77"/>
      <c r="D797" s="78"/>
    </row>
    <row r="798" spans="1:4" ht="15.75" customHeight="1" x14ac:dyDescent="0.25">
      <c r="A798" s="105"/>
      <c r="B798" s="145"/>
      <c r="C798" s="77"/>
      <c r="D798" s="78"/>
    </row>
    <row r="799" spans="1:4" ht="15.75" customHeight="1" x14ac:dyDescent="0.25">
      <c r="A799" s="105"/>
      <c r="B799" s="145"/>
      <c r="C799" s="77"/>
      <c r="D799" s="78"/>
    </row>
    <row r="800" spans="1:4" ht="15.75" customHeight="1" x14ac:dyDescent="0.25">
      <c r="A800" s="105"/>
      <c r="B800" s="145"/>
      <c r="C800" s="77"/>
      <c r="D800" s="78"/>
    </row>
    <row r="801" spans="1:4" ht="15.75" customHeight="1" x14ac:dyDescent="0.25">
      <c r="A801" s="105"/>
      <c r="B801" s="145"/>
      <c r="C801" s="77"/>
      <c r="D801" s="78"/>
    </row>
    <row r="802" spans="1:4" ht="15.75" customHeight="1" x14ac:dyDescent="0.25">
      <c r="A802" s="105"/>
      <c r="B802" s="145"/>
      <c r="C802" s="77"/>
      <c r="D802" s="78"/>
    </row>
    <row r="803" spans="1:4" ht="15.75" customHeight="1" x14ac:dyDescent="0.25">
      <c r="A803" s="105"/>
      <c r="B803" s="145"/>
      <c r="C803" s="77"/>
      <c r="D803" s="78"/>
    </row>
    <row r="804" spans="1:4" ht="15.75" customHeight="1" x14ac:dyDescent="0.25">
      <c r="A804" s="105"/>
      <c r="B804" s="145"/>
      <c r="C804" s="77"/>
      <c r="D804" s="78"/>
    </row>
    <row r="805" spans="1:4" ht="15.75" customHeight="1" x14ac:dyDescent="0.25">
      <c r="A805" s="105"/>
      <c r="B805" s="145"/>
      <c r="C805" s="77"/>
      <c r="D805" s="78"/>
    </row>
    <row r="806" spans="1:4" ht="15.75" customHeight="1" x14ac:dyDescent="0.25">
      <c r="A806" s="105"/>
      <c r="B806" s="145"/>
      <c r="C806" s="77"/>
      <c r="D806" s="78"/>
    </row>
    <row r="807" spans="1:4" ht="15.75" customHeight="1" x14ac:dyDescent="0.25">
      <c r="A807" s="105"/>
      <c r="B807" s="145"/>
      <c r="C807" s="77"/>
      <c r="D807" s="78"/>
    </row>
    <row r="808" spans="1:4" ht="15.75" customHeight="1" x14ac:dyDescent="0.25">
      <c r="A808" s="105"/>
      <c r="B808" s="145"/>
      <c r="C808" s="77"/>
      <c r="D808" s="78"/>
    </row>
    <row r="809" spans="1:4" ht="15.75" customHeight="1" x14ac:dyDescent="0.25">
      <c r="A809" s="105"/>
      <c r="B809" s="145"/>
      <c r="C809" s="77"/>
      <c r="D809" s="78"/>
    </row>
    <row r="810" spans="1:4" ht="15.75" customHeight="1" x14ac:dyDescent="0.25">
      <c r="A810" s="105"/>
      <c r="B810" s="145"/>
      <c r="C810" s="77"/>
      <c r="D810" s="78"/>
    </row>
    <row r="811" spans="1:4" ht="15.75" customHeight="1" x14ac:dyDescent="0.25">
      <c r="A811" s="105"/>
      <c r="B811" s="145"/>
      <c r="C811" s="77"/>
      <c r="D811" s="78"/>
    </row>
    <row r="812" spans="1:4" ht="15.75" customHeight="1" x14ac:dyDescent="0.25">
      <c r="A812" s="105"/>
      <c r="B812" s="145"/>
      <c r="C812" s="77"/>
      <c r="D812" s="78"/>
    </row>
    <row r="813" spans="1:4" ht="15.75" customHeight="1" x14ac:dyDescent="0.25">
      <c r="A813" s="105"/>
      <c r="B813" s="145"/>
      <c r="C813" s="77"/>
      <c r="D813" s="78"/>
    </row>
    <row r="814" spans="1:4" ht="15.75" customHeight="1" x14ac:dyDescent="0.25">
      <c r="A814" s="105"/>
      <c r="B814" s="145"/>
      <c r="C814" s="77"/>
      <c r="D814" s="78"/>
    </row>
    <row r="815" spans="1:4" ht="15.75" customHeight="1" x14ac:dyDescent="0.25">
      <c r="A815" s="105"/>
      <c r="B815" s="145"/>
      <c r="C815" s="77"/>
      <c r="D815" s="78"/>
    </row>
    <row r="816" spans="1:4" ht="15.75" customHeight="1" x14ac:dyDescent="0.25">
      <c r="A816" s="105"/>
      <c r="B816" s="145"/>
      <c r="C816" s="77"/>
      <c r="D816" s="78"/>
    </row>
    <row r="817" spans="1:4" ht="15.75" customHeight="1" x14ac:dyDescent="0.25">
      <c r="A817" s="105"/>
      <c r="B817" s="145"/>
      <c r="C817" s="77"/>
      <c r="D817" s="78"/>
    </row>
    <row r="818" spans="1:4" ht="15.75" customHeight="1" x14ac:dyDescent="0.25">
      <c r="A818" s="105"/>
      <c r="B818" s="145"/>
      <c r="C818" s="77"/>
      <c r="D818" s="78"/>
    </row>
    <row r="819" spans="1:4" ht="15.75" customHeight="1" x14ac:dyDescent="0.25">
      <c r="A819" s="105"/>
      <c r="B819" s="145"/>
      <c r="C819" s="77"/>
      <c r="D819" s="78"/>
    </row>
    <row r="820" spans="1:4" ht="15.75" customHeight="1" x14ac:dyDescent="0.25">
      <c r="A820" s="105"/>
      <c r="B820" s="145"/>
      <c r="C820" s="77"/>
      <c r="D820" s="78"/>
    </row>
    <row r="821" spans="1:4" ht="15.75" customHeight="1" x14ac:dyDescent="0.25">
      <c r="A821" s="105"/>
      <c r="B821" s="145"/>
      <c r="C821" s="77"/>
      <c r="D821" s="78"/>
    </row>
    <row r="822" spans="1:4" ht="15.75" customHeight="1" x14ac:dyDescent="0.25">
      <c r="A822" s="105"/>
      <c r="B822" s="145"/>
      <c r="C822" s="77"/>
      <c r="D822" s="78"/>
    </row>
    <row r="823" spans="1:4" ht="15.75" customHeight="1" x14ac:dyDescent="0.25">
      <c r="A823" s="105"/>
      <c r="B823" s="145"/>
      <c r="C823" s="77"/>
      <c r="D823" s="78"/>
    </row>
    <row r="824" spans="1:4" ht="15.75" customHeight="1" x14ac:dyDescent="0.25">
      <c r="A824" s="105"/>
      <c r="B824" s="145"/>
      <c r="C824" s="77"/>
      <c r="D824" s="78"/>
    </row>
    <row r="825" spans="1:4" ht="15.75" customHeight="1" x14ac:dyDescent="0.25">
      <c r="A825" s="105"/>
      <c r="B825" s="145"/>
      <c r="C825" s="77"/>
      <c r="D825" s="78"/>
    </row>
    <row r="826" spans="1:4" ht="15.75" customHeight="1" x14ac:dyDescent="0.25">
      <c r="A826" s="105"/>
      <c r="B826" s="145"/>
      <c r="C826" s="77"/>
      <c r="D826" s="78"/>
    </row>
    <row r="827" spans="1:4" ht="15.75" customHeight="1" x14ac:dyDescent="0.25">
      <c r="A827" s="105"/>
      <c r="B827" s="145"/>
      <c r="C827" s="77"/>
      <c r="D827" s="78"/>
    </row>
    <row r="828" spans="1:4" ht="15.75" customHeight="1" x14ac:dyDescent="0.25">
      <c r="A828" s="105"/>
      <c r="B828" s="145"/>
      <c r="C828" s="77"/>
      <c r="D828" s="78"/>
    </row>
    <row r="829" spans="1:4" ht="15.75" customHeight="1" x14ac:dyDescent="0.25">
      <c r="A829" s="105"/>
      <c r="B829" s="145"/>
      <c r="C829" s="77"/>
      <c r="D829" s="78"/>
    </row>
    <row r="830" spans="1:4" ht="15.75" customHeight="1" x14ac:dyDescent="0.25">
      <c r="A830" s="105"/>
      <c r="B830" s="145"/>
      <c r="C830" s="77"/>
      <c r="D830" s="78"/>
    </row>
    <row r="831" spans="1:4" ht="15.75" customHeight="1" x14ac:dyDescent="0.25">
      <c r="A831" s="105"/>
      <c r="B831" s="145"/>
      <c r="C831" s="77"/>
      <c r="D831" s="78"/>
    </row>
    <row r="832" spans="1:4" ht="15.75" customHeight="1" x14ac:dyDescent="0.25">
      <c r="A832" s="105"/>
      <c r="B832" s="145"/>
      <c r="C832" s="77"/>
      <c r="D832" s="78"/>
    </row>
    <row r="833" spans="1:4" ht="15.75" customHeight="1" x14ac:dyDescent="0.25">
      <c r="A833" s="105"/>
      <c r="B833" s="145"/>
      <c r="C833" s="77"/>
      <c r="D833" s="78"/>
    </row>
    <row r="834" spans="1:4" ht="15.75" customHeight="1" x14ac:dyDescent="0.25">
      <c r="A834" s="105"/>
      <c r="B834" s="145"/>
      <c r="C834" s="77"/>
      <c r="D834" s="78"/>
    </row>
    <row r="835" spans="1:4" ht="15.75" customHeight="1" x14ac:dyDescent="0.25">
      <c r="A835" s="105"/>
      <c r="B835" s="145"/>
      <c r="C835" s="77"/>
      <c r="D835" s="78"/>
    </row>
    <row r="836" spans="1:4" ht="15.75" customHeight="1" x14ac:dyDescent="0.25">
      <c r="A836" s="105"/>
      <c r="B836" s="145"/>
      <c r="C836" s="77"/>
      <c r="D836" s="78"/>
    </row>
    <row r="837" spans="1:4" ht="15.75" customHeight="1" x14ac:dyDescent="0.25">
      <c r="A837" s="105"/>
      <c r="B837" s="145"/>
      <c r="C837" s="77"/>
      <c r="D837" s="78"/>
    </row>
    <row r="838" spans="1:4" ht="15.75" customHeight="1" x14ac:dyDescent="0.25">
      <c r="A838" s="105"/>
      <c r="B838" s="145"/>
      <c r="C838" s="77"/>
      <c r="D838" s="78"/>
    </row>
    <row r="839" spans="1:4" ht="15.75" customHeight="1" x14ac:dyDescent="0.25">
      <c r="A839" s="105"/>
      <c r="B839" s="145"/>
      <c r="C839" s="77"/>
      <c r="D839" s="78"/>
    </row>
    <row r="840" spans="1:4" ht="15.75" customHeight="1" x14ac:dyDescent="0.25">
      <c r="A840" s="105"/>
      <c r="B840" s="145"/>
      <c r="C840" s="77"/>
      <c r="D840" s="78"/>
    </row>
    <row r="841" spans="1:4" ht="15.75" customHeight="1" x14ac:dyDescent="0.25">
      <c r="A841" s="105"/>
      <c r="B841" s="145"/>
      <c r="C841" s="77"/>
      <c r="D841" s="78"/>
    </row>
    <row r="842" spans="1:4" ht="15.75" customHeight="1" x14ac:dyDescent="0.25">
      <c r="A842" s="105"/>
      <c r="B842" s="145"/>
      <c r="C842" s="77"/>
      <c r="D842" s="78"/>
    </row>
    <row r="843" spans="1:4" ht="15.75" customHeight="1" x14ac:dyDescent="0.25">
      <c r="A843" s="105"/>
      <c r="B843" s="145"/>
      <c r="C843" s="77"/>
      <c r="D843" s="78"/>
    </row>
    <row r="844" spans="1:4" ht="15.75" customHeight="1" x14ac:dyDescent="0.25">
      <c r="A844" s="105"/>
      <c r="B844" s="145"/>
      <c r="C844" s="77"/>
      <c r="D844" s="78"/>
    </row>
    <row r="845" spans="1:4" ht="15.75" customHeight="1" x14ac:dyDescent="0.25">
      <c r="A845" s="105"/>
      <c r="B845" s="145"/>
      <c r="C845" s="77"/>
      <c r="D845" s="78"/>
    </row>
    <row r="846" spans="1:4" ht="15.75" customHeight="1" x14ac:dyDescent="0.25">
      <c r="A846" s="105"/>
      <c r="B846" s="145"/>
      <c r="C846" s="77"/>
      <c r="D846" s="78"/>
    </row>
    <row r="847" spans="1:4" ht="15.75" customHeight="1" x14ac:dyDescent="0.25">
      <c r="A847" s="105"/>
      <c r="B847" s="145"/>
      <c r="C847" s="77"/>
      <c r="D847" s="78"/>
    </row>
    <row r="848" spans="1:4" ht="15.75" customHeight="1" x14ac:dyDescent="0.25">
      <c r="A848" s="105"/>
      <c r="B848" s="145"/>
      <c r="C848" s="77"/>
      <c r="D848" s="78"/>
    </row>
    <row r="849" spans="1:4" ht="15.75" customHeight="1" x14ac:dyDescent="0.25">
      <c r="A849" s="105"/>
      <c r="B849" s="145"/>
      <c r="C849" s="77"/>
      <c r="D849" s="78"/>
    </row>
    <row r="850" spans="1:4" ht="15.75" customHeight="1" x14ac:dyDescent="0.25">
      <c r="A850" s="105"/>
      <c r="B850" s="145"/>
      <c r="C850" s="77"/>
      <c r="D850" s="78"/>
    </row>
    <row r="851" spans="1:4" ht="15.75" customHeight="1" x14ac:dyDescent="0.25">
      <c r="A851" s="105"/>
      <c r="B851" s="145"/>
      <c r="C851" s="77"/>
      <c r="D851" s="78"/>
    </row>
    <row r="852" spans="1:4" ht="15.75" customHeight="1" x14ac:dyDescent="0.25">
      <c r="A852" s="105"/>
      <c r="B852" s="145"/>
      <c r="C852" s="77"/>
      <c r="D852" s="78"/>
    </row>
    <row r="853" spans="1:4" ht="15.75" customHeight="1" x14ac:dyDescent="0.25">
      <c r="A853" s="105"/>
      <c r="B853" s="145"/>
      <c r="C853" s="77"/>
      <c r="D853" s="78"/>
    </row>
    <row r="854" spans="1:4" ht="15.75" customHeight="1" x14ac:dyDescent="0.25">
      <c r="A854" s="105"/>
      <c r="B854" s="145"/>
      <c r="C854" s="77"/>
      <c r="D854" s="78"/>
    </row>
    <row r="855" spans="1:4" ht="15.75" customHeight="1" x14ac:dyDescent="0.25">
      <c r="A855" s="105"/>
      <c r="B855" s="145"/>
      <c r="C855" s="77"/>
      <c r="D855" s="78"/>
    </row>
    <row r="856" spans="1:4" ht="15.75" customHeight="1" x14ac:dyDescent="0.25">
      <c r="A856" s="105"/>
      <c r="B856" s="145"/>
      <c r="C856" s="77"/>
      <c r="D856" s="78"/>
    </row>
    <row r="857" spans="1:4" ht="15.75" customHeight="1" x14ac:dyDescent="0.25">
      <c r="A857" s="105"/>
      <c r="B857" s="145"/>
      <c r="C857" s="77"/>
      <c r="D857" s="78"/>
    </row>
    <row r="858" spans="1:4" ht="15.75" customHeight="1" x14ac:dyDescent="0.25">
      <c r="A858" s="105"/>
      <c r="B858" s="145"/>
      <c r="C858" s="77"/>
      <c r="D858" s="78"/>
    </row>
    <row r="859" spans="1:4" ht="15.75" customHeight="1" x14ac:dyDescent="0.25">
      <c r="A859" s="105"/>
      <c r="B859" s="145"/>
      <c r="C859" s="77"/>
      <c r="D859" s="78"/>
    </row>
    <row r="860" spans="1:4" ht="15.75" customHeight="1" x14ac:dyDescent="0.25">
      <c r="A860" s="105"/>
      <c r="B860" s="145"/>
      <c r="C860" s="77"/>
      <c r="D860" s="78"/>
    </row>
    <row r="861" spans="1:4" ht="15.75" customHeight="1" x14ac:dyDescent="0.25">
      <c r="A861" s="105"/>
      <c r="B861" s="145"/>
      <c r="C861" s="77"/>
      <c r="D861" s="78"/>
    </row>
    <row r="862" spans="1:4" ht="15.75" customHeight="1" x14ac:dyDescent="0.25">
      <c r="A862" s="105"/>
      <c r="B862" s="145"/>
      <c r="C862" s="77"/>
      <c r="D862" s="78"/>
    </row>
    <row r="863" spans="1:4" ht="15.75" customHeight="1" x14ac:dyDescent="0.25">
      <c r="A863" s="105"/>
      <c r="B863" s="145"/>
      <c r="C863" s="77"/>
      <c r="D863" s="78"/>
    </row>
    <row r="864" spans="1:4" ht="15.75" customHeight="1" x14ac:dyDescent="0.25">
      <c r="A864" s="105"/>
      <c r="B864" s="145"/>
      <c r="C864" s="77"/>
      <c r="D864" s="78"/>
    </row>
    <row r="865" spans="1:4" ht="15.75" customHeight="1" x14ac:dyDescent="0.25">
      <c r="A865" s="105"/>
      <c r="B865" s="145"/>
      <c r="C865" s="77"/>
      <c r="D865" s="78"/>
    </row>
    <row r="866" spans="1:4" ht="15.75" customHeight="1" x14ac:dyDescent="0.25">
      <c r="A866" s="105"/>
      <c r="B866" s="145"/>
      <c r="C866" s="77"/>
      <c r="D866" s="78"/>
    </row>
    <row r="867" spans="1:4" ht="15.75" customHeight="1" x14ac:dyDescent="0.25">
      <c r="A867" s="105"/>
      <c r="B867" s="145"/>
      <c r="C867" s="77"/>
      <c r="D867" s="78"/>
    </row>
    <row r="868" spans="1:4" ht="15.75" customHeight="1" x14ac:dyDescent="0.25">
      <c r="A868" s="105"/>
      <c r="B868" s="145"/>
      <c r="C868" s="77"/>
      <c r="D868" s="78"/>
    </row>
    <row r="869" spans="1:4" ht="15.75" customHeight="1" x14ac:dyDescent="0.25">
      <c r="A869" s="105"/>
      <c r="B869" s="145"/>
      <c r="C869" s="77"/>
      <c r="D869" s="78"/>
    </row>
    <row r="870" spans="1:4" ht="15.75" customHeight="1" x14ac:dyDescent="0.25">
      <c r="A870" s="105"/>
      <c r="B870" s="145"/>
      <c r="C870" s="77"/>
      <c r="D870" s="78"/>
    </row>
    <row r="871" spans="1:4" ht="15.75" customHeight="1" x14ac:dyDescent="0.25">
      <c r="A871" s="105"/>
      <c r="B871" s="145"/>
      <c r="C871" s="77"/>
      <c r="D871" s="78"/>
    </row>
    <row r="872" spans="1:4" ht="15.75" customHeight="1" x14ac:dyDescent="0.25">
      <c r="A872" s="105"/>
      <c r="B872" s="145"/>
      <c r="C872" s="77"/>
      <c r="D872" s="78"/>
    </row>
    <row r="873" spans="1:4" ht="15.75" customHeight="1" x14ac:dyDescent="0.25">
      <c r="A873" s="105"/>
      <c r="B873" s="145"/>
      <c r="C873" s="77"/>
      <c r="D873" s="78"/>
    </row>
    <row r="874" spans="1:4" ht="15.75" customHeight="1" x14ac:dyDescent="0.25">
      <c r="A874" s="105"/>
      <c r="B874" s="145"/>
      <c r="C874" s="77"/>
      <c r="D874" s="78"/>
    </row>
    <row r="875" spans="1:4" ht="15.75" customHeight="1" x14ac:dyDescent="0.25">
      <c r="A875" s="105"/>
      <c r="B875" s="145"/>
      <c r="C875" s="77"/>
      <c r="D875" s="78"/>
    </row>
    <row r="876" spans="1:4" ht="15.75" customHeight="1" x14ac:dyDescent="0.25">
      <c r="A876" s="105"/>
      <c r="B876" s="145"/>
      <c r="C876" s="77"/>
      <c r="D876" s="78"/>
    </row>
    <row r="877" spans="1:4" ht="15.75" customHeight="1" x14ac:dyDescent="0.25">
      <c r="A877" s="105"/>
      <c r="B877" s="145"/>
      <c r="C877" s="77"/>
      <c r="D877" s="78"/>
    </row>
    <row r="878" spans="1:4" ht="15.75" customHeight="1" x14ac:dyDescent="0.25">
      <c r="A878" s="105"/>
      <c r="B878" s="145"/>
      <c r="C878" s="77"/>
      <c r="D878" s="78"/>
    </row>
    <row r="879" spans="1:4" ht="15.75" customHeight="1" x14ac:dyDescent="0.25">
      <c r="A879" s="105"/>
      <c r="B879" s="145"/>
      <c r="C879" s="77"/>
      <c r="D879" s="78"/>
    </row>
    <row r="880" spans="1:4" ht="15.75" customHeight="1" x14ac:dyDescent="0.25">
      <c r="A880" s="105"/>
      <c r="B880" s="145"/>
      <c r="C880" s="77"/>
      <c r="D880" s="78"/>
    </row>
    <row r="881" spans="1:4" ht="15.75" customHeight="1" x14ac:dyDescent="0.25">
      <c r="A881" s="105"/>
      <c r="B881" s="145"/>
      <c r="C881" s="77"/>
      <c r="D881" s="78"/>
    </row>
    <row r="882" spans="1:4" ht="15.75" customHeight="1" x14ac:dyDescent="0.25">
      <c r="A882" s="105"/>
      <c r="B882" s="145"/>
      <c r="C882" s="77"/>
      <c r="D882" s="78"/>
    </row>
    <row r="883" spans="1:4" ht="15.75" customHeight="1" x14ac:dyDescent="0.25">
      <c r="A883" s="105"/>
      <c r="B883" s="145"/>
      <c r="C883" s="77"/>
      <c r="D883" s="78"/>
    </row>
    <row r="884" spans="1:4" ht="15.75" customHeight="1" x14ac:dyDescent="0.25">
      <c r="A884" s="105"/>
      <c r="B884" s="145"/>
      <c r="C884" s="77"/>
      <c r="D884" s="78"/>
    </row>
    <row r="885" spans="1:4" ht="15.75" customHeight="1" x14ac:dyDescent="0.25">
      <c r="A885" s="105"/>
      <c r="B885" s="145"/>
      <c r="C885" s="77"/>
      <c r="D885" s="78"/>
    </row>
    <row r="886" spans="1:4" ht="15.75" customHeight="1" x14ac:dyDescent="0.25">
      <c r="A886" s="105"/>
      <c r="B886" s="145"/>
      <c r="C886" s="77"/>
      <c r="D886" s="78"/>
    </row>
    <row r="887" spans="1:4" ht="15.75" customHeight="1" x14ac:dyDescent="0.25">
      <c r="A887" s="105"/>
      <c r="B887" s="145"/>
      <c r="C887" s="77"/>
      <c r="D887" s="78"/>
    </row>
    <row r="888" spans="1:4" ht="15.75" customHeight="1" x14ac:dyDescent="0.25">
      <c r="A888" s="105"/>
      <c r="B888" s="145"/>
      <c r="C888" s="77"/>
      <c r="D888" s="78"/>
    </row>
    <row r="889" spans="1:4" ht="15.75" customHeight="1" x14ac:dyDescent="0.25">
      <c r="A889" s="105"/>
      <c r="B889" s="145"/>
      <c r="C889" s="77"/>
      <c r="D889" s="78"/>
    </row>
    <row r="890" spans="1:4" ht="15.75" customHeight="1" x14ac:dyDescent="0.25">
      <c r="A890" s="105"/>
      <c r="B890" s="145"/>
      <c r="C890" s="77"/>
      <c r="D890" s="78"/>
    </row>
    <row r="891" spans="1:4" ht="15.75" customHeight="1" x14ac:dyDescent="0.25">
      <c r="A891" s="105"/>
      <c r="B891" s="145"/>
      <c r="C891" s="77"/>
      <c r="D891" s="78"/>
    </row>
    <row r="892" spans="1:4" ht="15.75" customHeight="1" x14ac:dyDescent="0.25">
      <c r="A892" s="105"/>
      <c r="B892" s="145"/>
      <c r="C892" s="77"/>
      <c r="D892" s="78"/>
    </row>
    <row r="893" spans="1:4" ht="15.75" customHeight="1" x14ac:dyDescent="0.25">
      <c r="A893" s="105"/>
      <c r="B893" s="145"/>
      <c r="C893" s="77"/>
      <c r="D893" s="78"/>
    </row>
    <row r="894" spans="1:4" ht="15.75" customHeight="1" x14ac:dyDescent="0.25">
      <c r="A894" s="105"/>
      <c r="B894" s="145"/>
      <c r="C894" s="77"/>
      <c r="D894" s="78"/>
    </row>
    <row r="895" spans="1:4" ht="15.75" customHeight="1" x14ac:dyDescent="0.25">
      <c r="A895" s="105"/>
      <c r="B895" s="145"/>
      <c r="C895" s="77"/>
      <c r="D895" s="78"/>
    </row>
    <row r="896" spans="1:4" ht="15.75" customHeight="1" x14ac:dyDescent="0.25">
      <c r="A896" s="105"/>
      <c r="B896" s="145"/>
      <c r="C896" s="77"/>
      <c r="D896" s="78"/>
    </row>
    <row r="897" spans="1:4" ht="15.75" customHeight="1" x14ac:dyDescent="0.25">
      <c r="A897" s="105"/>
      <c r="B897" s="145"/>
      <c r="C897" s="77"/>
      <c r="D897" s="78"/>
    </row>
    <row r="898" spans="1:4" ht="15.75" customHeight="1" x14ac:dyDescent="0.25">
      <c r="A898" s="105"/>
      <c r="B898" s="145"/>
      <c r="C898" s="77"/>
      <c r="D898" s="78"/>
    </row>
    <row r="899" spans="1:4" ht="15.75" customHeight="1" x14ac:dyDescent="0.25">
      <c r="A899" s="105"/>
      <c r="B899" s="145"/>
      <c r="C899" s="77"/>
      <c r="D899" s="78"/>
    </row>
    <row r="900" spans="1:4" ht="15.75" customHeight="1" x14ac:dyDescent="0.25">
      <c r="A900" s="105"/>
      <c r="B900" s="145"/>
      <c r="C900" s="77"/>
      <c r="D900" s="78"/>
    </row>
    <row r="901" spans="1:4" ht="15.75" customHeight="1" x14ac:dyDescent="0.25">
      <c r="A901" s="105"/>
      <c r="B901" s="145"/>
      <c r="C901" s="77"/>
      <c r="D901" s="78"/>
    </row>
    <row r="902" spans="1:4" ht="15.75" customHeight="1" x14ac:dyDescent="0.25">
      <c r="A902" s="105"/>
      <c r="B902" s="145"/>
      <c r="C902" s="77"/>
      <c r="D902" s="78"/>
    </row>
    <row r="903" spans="1:4" ht="15.75" customHeight="1" x14ac:dyDescent="0.25">
      <c r="A903" s="105"/>
      <c r="B903" s="145"/>
      <c r="C903" s="77"/>
      <c r="D903" s="78"/>
    </row>
    <row r="904" spans="1:4" ht="15.75" customHeight="1" x14ac:dyDescent="0.25">
      <c r="A904" s="105"/>
      <c r="B904" s="145"/>
      <c r="C904" s="77"/>
      <c r="D904" s="78"/>
    </row>
    <row r="905" spans="1:4" ht="15.75" customHeight="1" x14ac:dyDescent="0.25">
      <c r="A905" s="105"/>
      <c r="B905" s="145"/>
      <c r="C905" s="77"/>
      <c r="D905" s="78"/>
    </row>
    <row r="906" spans="1:4" ht="15.75" customHeight="1" x14ac:dyDescent="0.25">
      <c r="A906" s="105"/>
      <c r="B906" s="145"/>
      <c r="C906" s="77"/>
      <c r="D906" s="78"/>
    </row>
    <row r="907" spans="1:4" ht="15.75" customHeight="1" x14ac:dyDescent="0.25">
      <c r="A907" s="105"/>
      <c r="B907" s="145"/>
      <c r="C907" s="77"/>
      <c r="D907" s="78"/>
    </row>
    <row r="908" spans="1:4" ht="15.75" customHeight="1" x14ac:dyDescent="0.25">
      <c r="A908" s="105"/>
      <c r="B908" s="145"/>
      <c r="C908" s="77"/>
      <c r="D908" s="78"/>
    </row>
    <row r="909" spans="1:4" ht="15.75" customHeight="1" x14ac:dyDescent="0.25">
      <c r="A909" s="105"/>
      <c r="B909" s="145"/>
      <c r="C909" s="77"/>
      <c r="D909" s="78"/>
    </row>
    <row r="910" spans="1:4" ht="15.75" customHeight="1" x14ac:dyDescent="0.25">
      <c r="A910" s="105"/>
      <c r="B910" s="145"/>
      <c r="C910" s="77"/>
      <c r="D910" s="78"/>
    </row>
    <row r="911" spans="1:4" ht="15.75" customHeight="1" x14ac:dyDescent="0.25">
      <c r="A911" s="105"/>
      <c r="B911" s="145"/>
      <c r="C911" s="77"/>
      <c r="D911" s="78"/>
    </row>
    <row r="912" spans="1:4" ht="15.75" customHeight="1" x14ac:dyDescent="0.25">
      <c r="A912" s="105"/>
      <c r="B912" s="145"/>
      <c r="C912" s="77"/>
      <c r="D912" s="78"/>
    </row>
    <row r="913" spans="1:4" ht="15.75" customHeight="1" x14ac:dyDescent="0.25">
      <c r="A913" s="105"/>
      <c r="B913" s="145"/>
      <c r="C913" s="77"/>
      <c r="D913" s="78"/>
    </row>
    <row r="914" spans="1:4" ht="15.75" customHeight="1" x14ac:dyDescent="0.25">
      <c r="A914" s="105"/>
      <c r="B914" s="145"/>
      <c r="C914" s="77"/>
      <c r="D914" s="78"/>
    </row>
    <row r="915" spans="1:4" ht="15.75" customHeight="1" x14ac:dyDescent="0.25">
      <c r="A915" s="105"/>
      <c r="B915" s="145"/>
      <c r="C915" s="77"/>
      <c r="D915" s="78"/>
    </row>
    <row r="916" spans="1:4" ht="15.75" customHeight="1" x14ac:dyDescent="0.25">
      <c r="A916" s="105"/>
      <c r="B916" s="145"/>
      <c r="C916" s="77"/>
      <c r="D916" s="78"/>
    </row>
    <row r="917" spans="1:4" ht="15.75" customHeight="1" x14ac:dyDescent="0.25">
      <c r="A917" s="105"/>
      <c r="B917" s="145"/>
      <c r="C917" s="77"/>
      <c r="D917" s="78"/>
    </row>
    <row r="918" spans="1:4" ht="15.75" customHeight="1" x14ac:dyDescent="0.25">
      <c r="A918" s="105"/>
      <c r="B918" s="145"/>
      <c r="C918" s="77"/>
      <c r="D918" s="78"/>
    </row>
    <row r="919" spans="1:4" ht="15.75" customHeight="1" x14ac:dyDescent="0.25">
      <c r="A919" s="105"/>
      <c r="B919" s="145"/>
      <c r="C919" s="77"/>
      <c r="D919" s="78"/>
    </row>
    <row r="920" spans="1:4" ht="15.75" customHeight="1" x14ac:dyDescent="0.25">
      <c r="A920" s="105"/>
      <c r="B920" s="145"/>
      <c r="C920" s="77"/>
      <c r="D920" s="78"/>
    </row>
    <row r="921" spans="1:4" ht="15.75" customHeight="1" x14ac:dyDescent="0.25">
      <c r="A921" s="105"/>
      <c r="B921" s="145"/>
      <c r="C921" s="77"/>
      <c r="D921" s="78"/>
    </row>
    <row r="922" spans="1:4" ht="15.75" customHeight="1" x14ac:dyDescent="0.25">
      <c r="A922" s="105"/>
      <c r="B922" s="145"/>
      <c r="C922" s="77"/>
      <c r="D922" s="78"/>
    </row>
    <row r="923" spans="1:4" ht="15.75" customHeight="1" x14ac:dyDescent="0.25">
      <c r="A923" s="105"/>
      <c r="B923" s="145"/>
      <c r="C923" s="77"/>
      <c r="D923" s="78"/>
    </row>
    <row r="924" spans="1:4" ht="15.75" customHeight="1" x14ac:dyDescent="0.25">
      <c r="A924" s="105"/>
      <c r="B924" s="145"/>
      <c r="C924" s="77"/>
      <c r="D924" s="78"/>
    </row>
    <row r="925" spans="1:4" ht="15.75" customHeight="1" x14ac:dyDescent="0.25">
      <c r="A925" s="105"/>
      <c r="B925" s="145"/>
      <c r="C925" s="77"/>
      <c r="D925" s="78"/>
    </row>
    <row r="926" spans="1:4" ht="15.75" customHeight="1" x14ac:dyDescent="0.25">
      <c r="A926" s="105"/>
      <c r="B926" s="145"/>
      <c r="C926" s="77"/>
      <c r="D926" s="78"/>
    </row>
    <row r="927" spans="1:4" ht="15.75" customHeight="1" x14ac:dyDescent="0.25">
      <c r="A927" s="105"/>
      <c r="B927" s="145"/>
      <c r="C927" s="77"/>
      <c r="D927" s="78"/>
    </row>
    <row r="928" spans="1:4" ht="15.75" customHeight="1" x14ac:dyDescent="0.25">
      <c r="A928" s="105"/>
      <c r="B928" s="145"/>
      <c r="C928" s="77"/>
      <c r="D928" s="78"/>
    </row>
    <row r="929" spans="1:4" ht="15.75" customHeight="1" x14ac:dyDescent="0.25">
      <c r="A929" s="105"/>
      <c r="B929" s="145"/>
      <c r="C929" s="77"/>
      <c r="D929" s="78"/>
    </row>
    <row r="930" spans="1:4" ht="15.75" customHeight="1" x14ac:dyDescent="0.25">
      <c r="A930" s="105"/>
      <c r="B930" s="145"/>
      <c r="C930" s="77"/>
      <c r="D930" s="78"/>
    </row>
    <row r="931" spans="1:4" ht="15.75" customHeight="1" x14ac:dyDescent="0.25">
      <c r="A931" s="105"/>
      <c r="B931" s="145"/>
      <c r="C931" s="77"/>
      <c r="D931" s="78"/>
    </row>
    <row r="932" spans="1:4" ht="15.75" customHeight="1" x14ac:dyDescent="0.25">
      <c r="A932" s="105"/>
      <c r="B932" s="145"/>
      <c r="C932" s="77"/>
      <c r="D932" s="78"/>
    </row>
    <row r="933" spans="1:4" ht="15.75" customHeight="1" x14ac:dyDescent="0.25">
      <c r="A933" s="105"/>
      <c r="B933" s="145"/>
      <c r="C933" s="77"/>
      <c r="D933" s="78"/>
    </row>
    <row r="934" spans="1:4" ht="15.75" customHeight="1" x14ac:dyDescent="0.25">
      <c r="A934" s="105"/>
      <c r="B934" s="145"/>
      <c r="C934" s="77"/>
      <c r="D934" s="78"/>
    </row>
    <row r="935" spans="1:4" ht="15.75" customHeight="1" x14ac:dyDescent="0.25">
      <c r="A935" s="105"/>
      <c r="B935" s="145"/>
      <c r="C935" s="77"/>
      <c r="D935" s="78"/>
    </row>
    <row r="936" spans="1:4" ht="15.75" customHeight="1" x14ac:dyDescent="0.25">
      <c r="A936" s="105"/>
      <c r="B936" s="145"/>
      <c r="C936" s="77"/>
      <c r="D936" s="78"/>
    </row>
    <row r="937" spans="1:4" ht="15.75" customHeight="1" x14ac:dyDescent="0.25">
      <c r="A937" s="105"/>
      <c r="B937" s="145"/>
      <c r="C937" s="77"/>
      <c r="D937" s="78"/>
    </row>
    <row r="938" spans="1:4" ht="15.75" customHeight="1" x14ac:dyDescent="0.25">
      <c r="A938" s="105"/>
      <c r="B938" s="145"/>
      <c r="C938" s="77"/>
      <c r="D938" s="78"/>
    </row>
    <row r="939" spans="1:4" ht="15.75" customHeight="1" x14ac:dyDescent="0.25">
      <c r="A939" s="105"/>
      <c r="B939" s="145"/>
      <c r="C939" s="77"/>
      <c r="D939" s="78"/>
    </row>
    <row r="940" spans="1:4" ht="15.75" customHeight="1" x14ac:dyDescent="0.25">
      <c r="A940" s="105"/>
      <c r="B940" s="145"/>
      <c r="C940" s="77"/>
      <c r="D940" s="78"/>
    </row>
    <row r="941" spans="1:4" ht="15.75" customHeight="1" x14ac:dyDescent="0.25">
      <c r="A941" s="105"/>
      <c r="B941" s="145"/>
      <c r="C941" s="77"/>
      <c r="D941" s="78"/>
    </row>
    <row r="942" spans="1:4" ht="15.75" customHeight="1" x14ac:dyDescent="0.25">
      <c r="A942" s="105"/>
      <c r="B942" s="145"/>
      <c r="C942" s="77"/>
      <c r="D942" s="78"/>
    </row>
    <row r="943" spans="1:4" ht="15.75" customHeight="1" x14ac:dyDescent="0.25">
      <c r="A943" s="105"/>
      <c r="B943" s="145"/>
      <c r="C943" s="77"/>
      <c r="D943" s="78"/>
    </row>
    <row r="944" spans="1:4" ht="15.75" customHeight="1" x14ac:dyDescent="0.25">
      <c r="A944" s="105"/>
      <c r="B944" s="145"/>
      <c r="C944" s="77"/>
      <c r="D944" s="78"/>
    </row>
    <row r="945" spans="1:4" ht="15.75" customHeight="1" x14ac:dyDescent="0.25">
      <c r="A945" s="105"/>
      <c r="B945" s="145"/>
      <c r="C945" s="77"/>
      <c r="D945" s="78"/>
    </row>
    <row r="946" spans="1:4" ht="15.75" customHeight="1" x14ac:dyDescent="0.25">
      <c r="A946" s="105"/>
      <c r="B946" s="145"/>
      <c r="C946" s="77"/>
      <c r="D946" s="78"/>
    </row>
    <row r="947" spans="1:4" ht="15.75" customHeight="1" x14ac:dyDescent="0.25">
      <c r="A947" s="105"/>
      <c r="B947" s="145"/>
      <c r="C947" s="77"/>
      <c r="D947" s="78"/>
    </row>
    <row r="948" spans="1:4" ht="15.75" customHeight="1" x14ac:dyDescent="0.25">
      <c r="A948" s="105"/>
      <c r="B948" s="145"/>
      <c r="C948" s="77"/>
      <c r="D948" s="78"/>
    </row>
    <row r="949" spans="1:4" ht="15.75" customHeight="1" x14ac:dyDescent="0.25">
      <c r="A949" s="105"/>
      <c r="B949" s="145"/>
      <c r="C949" s="77"/>
      <c r="D949" s="78"/>
    </row>
    <row r="950" spans="1:4" ht="15.75" customHeight="1" x14ac:dyDescent="0.25">
      <c r="A950" s="105"/>
      <c r="B950" s="145"/>
      <c r="C950" s="77"/>
      <c r="D950" s="78"/>
    </row>
    <row r="951" spans="1:4" ht="15.75" customHeight="1" x14ac:dyDescent="0.25">
      <c r="A951" s="105"/>
      <c r="B951" s="145"/>
      <c r="C951" s="77"/>
      <c r="D951" s="78"/>
    </row>
    <row r="952" spans="1:4" ht="15.75" customHeight="1" x14ac:dyDescent="0.25">
      <c r="A952" s="105"/>
      <c r="B952" s="145"/>
      <c r="C952" s="77"/>
      <c r="D952" s="78"/>
    </row>
    <row r="953" spans="1:4" ht="15.75" customHeight="1" x14ac:dyDescent="0.25">
      <c r="A953" s="105"/>
      <c r="B953" s="145"/>
      <c r="C953" s="77"/>
      <c r="D953" s="78"/>
    </row>
    <row r="954" spans="1:4" ht="15.75" customHeight="1" x14ac:dyDescent="0.25">
      <c r="A954" s="105"/>
      <c r="B954" s="145"/>
      <c r="C954" s="77"/>
      <c r="D954" s="78"/>
    </row>
    <row r="955" spans="1:4" ht="15.75" customHeight="1" x14ac:dyDescent="0.25">
      <c r="A955" s="105"/>
      <c r="B955" s="145"/>
      <c r="C955" s="77"/>
      <c r="D955" s="78"/>
    </row>
    <row r="956" spans="1:4" ht="15.75" customHeight="1" x14ac:dyDescent="0.25">
      <c r="A956" s="105"/>
      <c r="B956" s="145"/>
      <c r="C956" s="77"/>
      <c r="D956" s="78"/>
    </row>
    <row r="957" spans="1:4" ht="15.75" customHeight="1" x14ac:dyDescent="0.25">
      <c r="A957" s="105"/>
      <c r="B957" s="145"/>
      <c r="C957" s="77"/>
      <c r="D957" s="78"/>
    </row>
    <row r="958" spans="1:4" ht="15.75" customHeight="1" x14ac:dyDescent="0.25">
      <c r="A958" s="105"/>
      <c r="B958" s="145"/>
      <c r="C958" s="77"/>
      <c r="D958" s="78"/>
    </row>
    <row r="959" spans="1:4" ht="15.75" customHeight="1" x14ac:dyDescent="0.25">
      <c r="A959" s="105"/>
      <c r="B959" s="145"/>
      <c r="C959" s="77"/>
      <c r="D959" s="78"/>
    </row>
    <row r="960" spans="1:4" ht="15.75" customHeight="1" x14ac:dyDescent="0.25">
      <c r="A960" s="105"/>
      <c r="B960" s="145"/>
      <c r="C960" s="77"/>
      <c r="D960" s="78"/>
    </row>
    <row r="961" spans="1:4" ht="15.75" customHeight="1" x14ac:dyDescent="0.25">
      <c r="A961" s="105"/>
      <c r="B961" s="145"/>
      <c r="C961" s="77"/>
      <c r="D961" s="78"/>
    </row>
    <row r="962" spans="1:4" ht="15.75" customHeight="1" x14ac:dyDescent="0.25">
      <c r="A962" s="105"/>
      <c r="B962" s="145"/>
      <c r="C962" s="77"/>
      <c r="D962" s="78"/>
    </row>
    <row r="963" spans="1:4" ht="15.75" customHeight="1" x14ac:dyDescent="0.25">
      <c r="A963" s="105"/>
      <c r="B963" s="145"/>
      <c r="C963" s="77"/>
      <c r="D963" s="78"/>
    </row>
    <row r="964" spans="1:4" ht="15.75" customHeight="1" x14ac:dyDescent="0.25">
      <c r="A964" s="105"/>
      <c r="B964" s="145"/>
      <c r="C964" s="77"/>
      <c r="D964" s="78"/>
    </row>
    <row r="965" spans="1:4" ht="15.75" customHeight="1" x14ac:dyDescent="0.25">
      <c r="A965" s="105"/>
      <c r="B965" s="145"/>
      <c r="C965" s="77"/>
      <c r="D965" s="78"/>
    </row>
    <row r="966" spans="1:4" ht="15.75" customHeight="1" x14ac:dyDescent="0.25">
      <c r="A966" s="105"/>
      <c r="B966" s="145"/>
      <c r="C966" s="77"/>
      <c r="D966" s="78"/>
    </row>
    <row r="967" spans="1:4" ht="15.75" customHeight="1" x14ac:dyDescent="0.25">
      <c r="A967" s="105"/>
      <c r="B967" s="145"/>
      <c r="C967" s="77"/>
      <c r="D967" s="78"/>
    </row>
    <row r="968" spans="1:4" ht="15.75" customHeight="1" x14ac:dyDescent="0.25">
      <c r="A968" s="105"/>
      <c r="B968" s="145"/>
      <c r="C968" s="77"/>
      <c r="D968" s="78"/>
    </row>
    <row r="969" spans="1:4" ht="15.75" customHeight="1" x14ac:dyDescent="0.25">
      <c r="A969" s="105"/>
      <c r="B969" s="145"/>
      <c r="C969" s="77"/>
      <c r="D969" s="78"/>
    </row>
    <row r="970" spans="1:4" ht="15.75" customHeight="1" x14ac:dyDescent="0.25">
      <c r="A970" s="105"/>
      <c r="B970" s="145"/>
      <c r="C970" s="77"/>
      <c r="D970" s="78"/>
    </row>
    <row r="971" spans="1:4" ht="15.75" customHeight="1" x14ac:dyDescent="0.25">
      <c r="A971" s="105"/>
      <c r="B971" s="145"/>
      <c r="C971" s="77"/>
      <c r="D971" s="78"/>
    </row>
    <row r="972" spans="1:4" ht="15.75" customHeight="1" x14ac:dyDescent="0.25">
      <c r="A972" s="105"/>
      <c r="B972" s="145"/>
      <c r="C972" s="77"/>
      <c r="D972" s="78"/>
    </row>
    <row r="973" spans="1:4" ht="15.75" customHeight="1" x14ac:dyDescent="0.25">
      <c r="A973" s="105"/>
      <c r="B973" s="145"/>
      <c r="C973" s="77"/>
      <c r="D973" s="78"/>
    </row>
    <row r="974" spans="1:4" ht="15.75" customHeight="1" x14ac:dyDescent="0.25">
      <c r="A974" s="105"/>
      <c r="B974" s="145"/>
      <c r="C974" s="77"/>
      <c r="D974" s="78"/>
    </row>
    <row r="975" spans="1:4" ht="15.75" customHeight="1" x14ac:dyDescent="0.25">
      <c r="A975" s="105"/>
      <c r="B975" s="145"/>
      <c r="C975" s="77"/>
      <c r="D975" s="78"/>
    </row>
    <row r="976" spans="1:4" ht="15.75" customHeight="1" x14ac:dyDescent="0.25">
      <c r="A976" s="105"/>
      <c r="B976" s="145"/>
      <c r="C976" s="77"/>
      <c r="D976" s="78"/>
    </row>
    <row r="977" spans="1:4" ht="15.75" customHeight="1" x14ac:dyDescent="0.25">
      <c r="A977" s="105"/>
      <c r="B977" s="145"/>
      <c r="C977" s="77"/>
      <c r="D977" s="78"/>
    </row>
    <row r="978" spans="1:4" ht="15.75" customHeight="1" x14ac:dyDescent="0.25">
      <c r="A978" s="105"/>
      <c r="B978" s="145"/>
      <c r="C978" s="77"/>
      <c r="D978" s="78"/>
    </row>
    <row r="979" spans="1:4" ht="15.75" customHeight="1" x14ac:dyDescent="0.25">
      <c r="A979" s="105"/>
      <c r="B979" s="145"/>
      <c r="C979" s="77"/>
      <c r="D979" s="78"/>
    </row>
    <row r="980" spans="1:4" ht="15.75" customHeight="1" x14ac:dyDescent="0.25">
      <c r="A980" s="105"/>
      <c r="B980" s="145"/>
      <c r="C980" s="77"/>
      <c r="D980" s="78"/>
    </row>
    <row r="981" spans="1:4" ht="15.75" customHeight="1" x14ac:dyDescent="0.25">
      <c r="A981" s="105"/>
      <c r="B981" s="145"/>
      <c r="C981" s="77"/>
      <c r="D981" s="78"/>
    </row>
    <row r="982" spans="1:4" ht="15.75" customHeight="1" x14ac:dyDescent="0.25">
      <c r="A982" s="105"/>
      <c r="B982" s="145"/>
      <c r="C982" s="77"/>
      <c r="D982" s="78"/>
    </row>
    <row r="983" spans="1:4" ht="15.75" customHeight="1" x14ac:dyDescent="0.25">
      <c r="A983" s="105"/>
      <c r="B983" s="145"/>
      <c r="C983" s="77"/>
      <c r="D983" s="78"/>
    </row>
    <row r="984" spans="1:4" ht="15.75" customHeight="1" x14ac:dyDescent="0.25">
      <c r="A984" s="105"/>
      <c r="B984" s="145"/>
      <c r="C984" s="77"/>
      <c r="D984" s="78"/>
    </row>
    <row r="985" spans="1:4" ht="15.75" customHeight="1" x14ac:dyDescent="0.25">
      <c r="A985" s="105"/>
      <c r="B985" s="145"/>
      <c r="C985" s="77"/>
      <c r="D985" s="78"/>
    </row>
    <row r="986" spans="1:4" ht="15.75" customHeight="1" x14ac:dyDescent="0.25">
      <c r="A986" s="105"/>
      <c r="B986" s="145"/>
      <c r="C986" s="77"/>
      <c r="D986" s="78"/>
    </row>
    <row r="987" spans="1:4" ht="15.75" customHeight="1" x14ac:dyDescent="0.25">
      <c r="A987" s="105"/>
      <c r="B987" s="145"/>
      <c r="C987" s="77"/>
      <c r="D987" s="78"/>
    </row>
    <row r="988" spans="1:4" ht="15.75" customHeight="1" x14ac:dyDescent="0.25">
      <c r="A988" s="105"/>
      <c r="B988" s="145"/>
      <c r="C988" s="77"/>
      <c r="D988" s="78"/>
    </row>
    <row r="989" spans="1:4" ht="15.75" customHeight="1" x14ac:dyDescent="0.25">
      <c r="A989" s="105"/>
      <c r="B989" s="145"/>
      <c r="C989" s="77"/>
      <c r="D989" s="78"/>
    </row>
    <row r="990" spans="1:4" ht="15.75" customHeight="1" x14ac:dyDescent="0.25">
      <c r="A990" s="105"/>
      <c r="B990" s="145"/>
      <c r="C990" s="77"/>
      <c r="D990" s="78"/>
    </row>
    <row r="991" spans="1:4" ht="15.75" customHeight="1" x14ac:dyDescent="0.25">
      <c r="A991" s="105"/>
      <c r="B991" s="145"/>
      <c r="C991" s="77"/>
      <c r="D991" s="78"/>
    </row>
    <row r="992" spans="1:4" ht="15.75" customHeight="1" x14ac:dyDescent="0.25">
      <c r="A992" s="105"/>
      <c r="B992" s="145"/>
      <c r="C992" s="77"/>
      <c r="D992" s="78"/>
    </row>
    <row r="993" spans="1:4" ht="15.75" customHeight="1" x14ac:dyDescent="0.25">
      <c r="A993" s="105"/>
      <c r="B993" s="145"/>
      <c r="C993" s="77"/>
      <c r="D993" s="78"/>
    </row>
    <row r="994" spans="1:4" ht="15.75" customHeight="1" x14ac:dyDescent="0.25">
      <c r="A994" s="105"/>
      <c r="B994" s="145"/>
      <c r="C994" s="77"/>
      <c r="D994" s="78"/>
    </row>
    <row r="995" spans="1:4" ht="15.75" customHeight="1" x14ac:dyDescent="0.25">
      <c r="A995" s="105"/>
      <c r="B995" s="145"/>
      <c r="C995" s="77"/>
      <c r="D995" s="78"/>
    </row>
    <row r="996" spans="1:4" ht="15.75" customHeight="1" x14ac:dyDescent="0.25">
      <c r="A996" s="105"/>
      <c r="B996" s="145"/>
      <c r="C996" s="77"/>
      <c r="D996" s="78"/>
    </row>
    <row r="997" spans="1:4" ht="15.75" customHeight="1" x14ac:dyDescent="0.25">
      <c r="A997" s="105"/>
      <c r="B997" s="145"/>
      <c r="C997" s="77"/>
      <c r="D997" s="78"/>
    </row>
    <row r="998" spans="1:4" ht="15.75" customHeight="1" x14ac:dyDescent="0.25">
      <c r="A998" s="105"/>
      <c r="B998" s="145"/>
      <c r="C998" s="77"/>
      <c r="D998" s="78"/>
    </row>
    <row r="999" spans="1:4" ht="15.75" customHeight="1" x14ac:dyDescent="0.25">
      <c r="A999" s="105"/>
      <c r="B999" s="145"/>
      <c r="C999" s="77"/>
      <c r="D999" s="78"/>
    </row>
    <row r="1000" spans="1:4" ht="15.75" customHeight="1" x14ac:dyDescent="0.25">
      <c r="A1000" s="105"/>
      <c r="B1000" s="145"/>
      <c r="C1000" s="77"/>
      <c r="D1000" s="78"/>
    </row>
    <row r="1001" spans="1:4" ht="15.75" customHeight="1" x14ac:dyDescent="0.25">
      <c r="A1001" s="105"/>
      <c r="B1001" s="145"/>
      <c r="C1001" s="77"/>
      <c r="D1001" s="78"/>
    </row>
    <row r="1002" spans="1:4" ht="15" customHeight="1" x14ac:dyDescent="0.25">
      <c r="B1002" s="145"/>
    </row>
  </sheetData>
  <mergeCells count="2">
    <mergeCell ref="A1:AC1"/>
    <mergeCell ref="A100:AC100"/>
  </mergeCells>
  <conditionalFormatting sqref="A3:A9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Summary</vt:lpstr>
      <vt:lpstr>Nb streamlines</vt:lpstr>
      <vt:lpstr>VS</vt:lpstr>
      <vt:lpstr>OL</vt:lpstr>
      <vt:lpstr>ORn</vt:lpstr>
      <vt:lpstr>f1</vt:lpstr>
      <vt:lpstr>old -- 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Emmanuelle Renauld</cp:lastModifiedBy>
  <cp:lastPrinted>2022-08-16T15:22:07Z</cp:lastPrinted>
  <dcterms:created xsi:type="dcterms:W3CDTF">2016-03-22T09:49:03Z</dcterms:created>
  <dcterms:modified xsi:type="dcterms:W3CDTF">2022-08-16T15:47:18Z</dcterms:modified>
</cp:coreProperties>
</file>