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anthi182_ulaval_ca/Documents/Documents/GitHub/Ro2_data_worflow/Resources/"/>
    </mc:Choice>
  </mc:AlternateContent>
  <xr:revisionPtr revIDLastSave="16" documentId="13_ncr:1_{6983D7D3-A322-4149-A22B-9F8F3383839B}" xr6:coauthVersionLast="47" xr6:coauthVersionMax="47" xr10:uidLastSave="{8EFE9012-1AD4-4EC7-BD00-EB4AB18C122F}"/>
  <bookViews>
    <workbookView xWindow="-110" yWindow="-110" windowWidth="19420" windowHeight="10300" firstSheet="4" activeTab="5" xr2:uid="{70FED0F5-DA18-6E4C-8F4F-A74F12345264}"/>
  </bookViews>
  <sheets>
    <sheet name="Berge" sheetId="3" r:id="rId1"/>
    <sheet name="Reservoir" sheetId="4" r:id="rId2"/>
    <sheet name="Romaine-2 thermistors" sheetId="6" r:id="rId3"/>
    <sheet name="Bernard_lake" sheetId="8" r:id="rId4"/>
    <sheet name="Bernard lake thermistors" sheetId="9" r:id="rId5"/>
    <sheet name="Foret" sheetId="5" r:id="rId6"/>
    <sheet name="Foret_neige" sheetId="11" r:id="rId7"/>
    <sheet name="Natashquan" sheetId="7" r:id="rId8"/>
    <sheet name="Juvenile" sheetId="12" r:id="rId9"/>
    <sheet name="Sapling" sheetId="13" r:id="rId10"/>
    <sheet name="Regeneration" sheetId="14" r:id="rId11"/>
    <sheet name="Neige" sheetId="15" r:id="rId12"/>
    <sheet name="Juvenile_Schematics_2015_2020" sheetId="17" r:id="rId13"/>
    <sheet name="Juvenile_Schematics_2021" sheetId="16" r:id="rId14"/>
    <sheet name="Sapling_Schematics_2015_2022" sheetId="18" r:id="rId15"/>
    <sheet name="Sapling Schematics_2023" sheetId="19" r:id="rId16"/>
    <sheet name="Regeneration_Schematics_2024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0" l="1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54" i="17"/>
  <c r="C54" i="17" s="1"/>
  <c r="B53" i="17"/>
  <c r="C53" i="17" s="1"/>
  <c r="B52" i="17"/>
  <c r="C52" i="17" s="1"/>
  <c r="B51" i="17"/>
  <c r="C51" i="17" s="1"/>
  <c r="B50" i="17"/>
  <c r="C50" i="17" s="1"/>
  <c r="B49" i="17"/>
  <c r="C49" i="17" s="1"/>
  <c r="B48" i="17"/>
  <c r="C48" i="17" s="1"/>
  <c r="B47" i="17"/>
  <c r="C47" i="17" s="1"/>
  <c r="B46" i="17"/>
  <c r="C46" i="17" s="1"/>
  <c r="B45" i="17"/>
  <c r="C45" i="17" s="1"/>
  <c r="B44" i="17"/>
  <c r="C44" i="17" s="1"/>
  <c r="B43" i="17"/>
  <c r="C43" i="17" s="1"/>
  <c r="B42" i="17"/>
  <c r="C42" i="17" s="1"/>
  <c r="B41" i="17"/>
  <c r="C41" i="17" s="1"/>
  <c r="B40" i="17"/>
  <c r="C40" i="17" s="1"/>
  <c r="B39" i="17"/>
  <c r="C39" i="17" s="1"/>
  <c r="B38" i="17"/>
  <c r="C38" i="17" s="1"/>
  <c r="B37" i="17"/>
  <c r="C37" i="17" s="1"/>
  <c r="B36" i="17"/>
  <c r="C36" i="17" s="1"/>
  <c r="B35" i="17"/>
  <c r="C35" i="17" s="1"/>
  <c r="B34" i="17"/>
  <c r="C34" i="17" s="1"/>
  <c r="B33" i="17"/>
  <c r="C33" i="17" s="1"/>
  <c r="B32" i="17"/>
  <c r="C32" i="17" s="1"/>
  <c r="B31" i="17"/>
  <c r="C31" i="17" s="1"/>
  <c r="B30" i="17"/>
  <c r="C30" i="17" s="1"/>
  <c r="B29" i="17"/>
  <c r="C29" i="17" s="1"/>
  <c r="B28" i="17"/>
  <c r="C28" i="17" s="1"/>
  <c r="B27" i="17"/>
  <c r="C27" i="17" s="1"/>
  <c r="B26" i="17"/>
  <c r="C26" i="17" s="1"/>
  <c r="B25" i="17"/>
  <c r="C25" i="17" s="1"/>
  <c r="B24" i="17"/>
  <c r="C24" i="17" s="1"/>
  <c r="B23" i="17"/>
  <c r="C23" i="17" s="1"/>
  <c r="B22" i="17"/>
  <c r="C22" i="17" s="1"/>
  <c r="B21" i="17"/>
  <c r="C21" i="17" s="1"/>
  <c r="B20" i="17"/>
  <c r="C20" i="17" s="1"/>
  <c r="B19" i="17"/>
  <c r="C19" i="17" s="1"/>
  <c r="B18" i="17"/>
  <c r="C18" i="17" s="1"/>
  <c r="B17" i="17"/>
  <c r="C17" i="17" s="1"/>
  <c r="B16" i="17"/>
  <c r="C16" i="17" s="1"/>
  <c r="B15" i="17"/>
  <c r="C15" i="17" s="1"/>
  <c r="B14" i="17"/>
  <c r="C14" i="17" s="1"/>
  <c r="B13" i="17"/>
  <c r="C13" i="17" s="1"/>
  <c r="B12" i="17"/>
  <c r="C12" i="17" s="1"/>
  <c r="B11" i="17"/>
  <c r="C11" i="17" s="1"/>
  <c r="B10" i="17"/>
  <c r="C10" i="17" s="1"/>
  <c r="B9" i="17"/>
  <c r="C9" i="17" s="1"/>
  <c r="B8" i="17"/>
  <c r="C8" i="17" s="1"/>
  <c r="B7" i="17"/>
  <c r="C7" i="17" s="1"/>
  <c r="B6" i="17"/>
  <c r="C6" i="17" s="1"/>
  <c r="B5" i="17"/>
  <c r="C5" i="17" s="1"/>
  <c r="B4" i="17"/>
  <c r="C4" i="17" s="1"/>
  <c r="B69" i="16"/>
  <c r="C69" i="16" s="1"/>
  <c r="B68" i="16"/>
  <c r="C68" i="16" s="1"/>
  <c r="B67" i="16"/>
  <c r="C67" i="16" s="1"/>
  <c r="B66" i="16"/>
  <c r="C66" i="16" s="1"/>
  <c r="B65" i="16"/>
  <c r="C65" i="16" s="1"/>
  <c r="B64" i="16"/>
  <c r="C64" i="16" s="1"/>
  <c r="B63" i="16"/>
  <c r="C63" i="16" s="1"/>
  <c r="B62" i="16"/>
  <c r="C62" i="16" s="1"/>
  <c r="B61" i="16"/>
  <c r="C61" i="16" s="1"/>
  <c r="B60" i="16"/>
  <c r="C60" i="16" s="1"/>
  <c r="B59" i="16"/>
  <c r="C59" i="16" s="1"/>
  <c r="B58" i="16"/>
  <c r="C58" i="16" s="1"/>
  <c r="B57" i="16"/>
  <c r="C57" i="16" s="1"/>
  <c r="B56" i="16"/>
  <c r="C56" i="16" s="1"/>
  <c r="B55" i="16"/>
  <c r="C55" i="16" s="1"/>
  <c r="B54" i="16"/>
  <c r="C54" i="16" s="1"/>
  <c r="B53" i="16"/>
  <c r="C53" i="16" s="1"/>
  <c r="B52" i="16"/>
  <c r="C52" i="16" s="1"/>
  <c r="B51" i="16"/>
  <c r="C51" i="16" s="1"/>
  <c r="B50" i="16"/>
  <c r="C50" i="16" s="1"/>
  <c r="B49" i="16"/>
  <c r="C49" i="16" s="1"/>
  <c r="B48" i="16"/>
  <c r="C48" i="16" s="1"/>
  <c r="B47" i="16"/>
  <c r="C47" i="16" s="1"/>
  <c r="B46" i="16"/>
  <c r="C46" i="16" s="1"/>
  <c r="B45" i="16"/>
  <c r="C45" i="16" s="1"/>
  <c r="B44" i="16"/>
  <c r="C44" i="16" s="1"/>
  <c r="B43" i="16"/>
  <c r="C43" i="16" s="1"/>
  <c r="B42" i="16"/>
  <c r="C42" i="16" s="1"/>
  <c r="B41" i="16"/>
  <c r="C41" i="16" s="1"/>
  <c r="B40" i="16"/>
  <c r="C40" i="16" s="1"/>
  <c r="B39" i="16"/>
  <c r="C39" i="16" s="1"/>
  <c r="B38" i="16"/>
  <c r="C38" i="16" s="1"/>
  <c r="B37" i="16"/>
  <c r="C37" i="16" s="1"/>
  <c r="B36" i="16"/>
  <c r="C36" i="16" s="1"/>
  <c r="B35" i="16"/>
  <c r="C35" i="16" s="1"/>
  <c r="B34" i="16"/>
  <c r="C34" i="16" s="1"/>
  <c r="B33" i="16"/>
  <c r="C33" i="16" s="1"/>
  <c r="B32" i="16"/>
  <c r="C32" i="16" s="1"/>
  <c r="B31" i="16"/>
  <c r="C31" i="16" s="1"/>
  <c r="B30" i="16"/>
  <c r="C30" i="16" s="1"/>
  <c r="B29" i="16"/>
  <c r="C29" i="16" s="1"/>
  <c r="B28" i="16"/>
  <c r="C28" i="16" s="1"/>
  <c r="B27" i="16"/>
  <c r="C27" i="16" s="1"/>
  <c r="B26" i="16"/>
  <c r="C26" i="16" s="1"/>
  <c r="B25" i="16"/>
  <c r="C25" i="16" s="1"/>
  <c r="B24" i="16"/>
  <c r="C24" i="16" s="1"/>
  <c r="C23" i="16"/>
  <c r="B23" i="16"/>
  <c r="B22" i="16"/>
  <c r="C22" i="16" s="1"/>
  <c r="B21" i="16"/>
  <c r="C21" i="16" s="1"/>
  <c r="B20" i="16"/>
  <c r="C20" i="16" s="1"/>
  <c r="B19" i="16"/>
  <c r="C19" i="16" s="1"/>
  <c r="B18" i="16"/>
  <c r="C18" i="16" s="1"/>
  <c r="B17" i="16"/>
  <c r="C17" i="16" s="1"/>
  <c r="C16" i="16"/>
  <c r="B16" i="16"/>
  <c r="C15" i="16"/>
  <c r="B15" i="16"/>
  <c r="B14" i="16"/>
  <c r="C14" i="16" s="1"/>
  <c r="B13" i="16"/>
  <c r="C13" i="16" s="1"/>
  <c r="C12" i="16"/>
  <c r="B12" i="16"/>
  <c r="B11" i="16"/>
  <c r="C11" i="16" s="1"/>
  <c r="B10" i="16"/>
  <c r="C10" i="16" s="1"/>
  <c r="B9" i="16"/>
  <c r="C9" i="16" s="1"/>
  <c r="C8" i="16"/>
  <c r="B8" i="16"/>
  <c r="C7" i="16"/>
  <c r="B7" i="16"/>
  <c r="B6" i="16"/>
  <c r="C6" i="16" s="1"/>
  <c r="B5" i="16"/>
  <c r="C5" i="16" s="1"/>
  <c r="C4" i="16"/>
  <c r="B4" i="16"/>
</calcChain>
</file>

<file path=xl/sharedStrings.xml><?xml version="1.0" encoding="utf-8"?>
<sst xmlns="http://schemas.openxmlformats.org/spreadsheetml/2006/main" count="747" uniqueCount="243">
  <si>
    <t>Instrument</t>
  </si>
  <si>
    <t>CNR4</t>
  </si>
  <si>
    <t>Irgason</t>
  </si>
  <si>
    <t>Berge</t>
  </si>
  <si>
    <t>Height (m)</t>
  </si>
  <si>
    <t>Li-7700</t>
  </si>
  <si>
    <t>Irgason 107 probe</t>
  </si>
  <si>
    <t>RMYoung 05103</t>
  </si>
  <si>
    <t>HMP45C</t>
  </si>
  <si>
    <t>TB4</t>
  </si>
  <si>
    <t>Réservoir</t>
  </si>
  <si>
    <t>Foret</t>
  </si>
  <si>
    <t>HMP155</t>
  </si>
  <si>
    <t>OWI-650</t>
  </si>
  <si>
    <t>CS650</t>
  </si>
  <si>
    <t>HFP01SC</t>
  </si>
  <si>
    <t>Thermistors chain 2</t>
  </si>
  <si>
    <t>TidBit V2</t>
  </si>
  <si>
    <t>U20</t>
  </si>
  <si>
    <t>Natashquan river</t>
  </si>
  <si>
    <t>TB3</t>
  </si>
  <si>
    <t>PTB110</t>
  </si>
  <si>
    <t>Lat</t>
  </si>
  <si>
    <t>Lon</t>
  </si>
  <si>
    <t>TCAV_2</t>
  </si>
  <si>
    <t>TCAV_1</t>
  </si>
  <si>
    <t>Height above max water level (m)</t>
  </si>
  <si>
    <t>Notes</t>
  </si>
  <si>
    <t>Removed the 2022-06-13</t>
  </si>
  <si>
    <t>Height abovewater level (m)</t>
  </si>
  <si>
    <t>Si-131</t>
  </si>
  <si>
    <t>HC2S3</t>
  </si>
  <si>
    <t>Installed 2022-08-16</t>
  </si>
  <si>
    <t>Distance between instruments (sonic as reference)</t>
  </si>
  <si>
    <t>Eastward (cm)</t>
  </si>
  <si>
    <t>Northward (cm)</t>
  </si>
  <si>
    <t>Li-7500 west</t>
  </si>
  <si>
    <t>Li-7700 west</t>
  </si>
  <si>
    <t>Li-7500 east</t>
  </si>
  <si>
    <t>Bernard</t>
  </si>
  <si>
    <t>orientation: 325° geo north</t>
  </si>
  <si>
    <t>orientation: 138° compass = 120° geo north</t>
  </si>
  <si>
    <t>3DM-CV5-25</t>
  </si>
  <si>
    <t>x</t>
  </si>
  <si>
    <t>y</t>
  </si>
  <si>
    <t>z</t>
  </si>
  <si>
    <t>Installed 2021-06</t>
  </si>
  <si>
    <t>Distance between instruments (sonic as reference) in cm</t>
  </si>
  <si>
    <t>Thermistors chain 1</t>
  </si>
  <si>
    <t>Thermistors chain</t>
  </si>
  <si>
    <t>HOBO MX2202</t>
  </si>
  <si>
    <t>(-25, -15)</t>
  </si>
  <si>
    <t>Vol. liquid water content (0 -1)</t>
  </si>
  <si>
    <t>HMP60</t>
  </si>
  <si>
    <t>Relative humidity (%)</t>
  </si>
  <si>
    <t>Air temp. (°C)</t>
  </si>
  <si>
    <t>Si-111</t>
  </si>
  <si>
    <t>Snow surf. temp. (°C)</t>
  </si>
  <si>
    <t>(0, 15, 30, 45, 60, 75, 90, 105, 120)</t>
  </si>
  <si>
    <t>Pt-1000 thermistor</t>
  </si>
  <si>
    <t>Snow temp. (°C)</t>
  </si>
  <si>
    <t>(-0.2, -0.1, -0.05)</t>
  </si>
  <si>
    <t>Soil temp. (°C)</t>
  </si>
  <si>
    <t>SR50</t>
  </si>
  <si>
    <t>snow height (m)</t>
  </si>
  <si>
    <t>2022-2023</t>
  </si>
  <si>
    <t>(0, 15, 30, 45, 60, 75, 90, 105, 120, 135, 150)</t>
  </si>
  <si>
    <t>2021-2022</t>
  </si>
  <si>
    <t>(0, 15, 30, 45, 60, 75, 90, 105, 120, 135)</t>
  </si>
  <si>
    <t>2020-2021</t>
  </si>
  <si>
    <t>Judd communication sensor</t>
  </si>
  <si>
    <t>snow height (cm)</t>
  </si>
  <si>
    <t>2019-2020</t>
  </si>
  <si>
    <t>Gap</t>
  </si>
  <si>
    <t>(0, 15, 30, 45, 60, 75)</t>
  </si>
  <si>
    <t>(0, 15, 30, 45, 60, 75, 90, 105)</t>
  </si>
  <si>
    <t>(0, 15, 30, 45, 60, 75, 90)</t>
  </si>
  <si>
    <t>SR50A</t>
  </si>
  <si>
    <t>Canopy</t>
  </si>
  <si>
    <t>height (m)</t>
  </si>
  <si>
    <t>variable</t>
  </si>
  <si>
    <t>winter</t>
  </si>
  <si>
    <t>station</t>
  </si>
  <si>
    <t>CS475a</t>
  </si>
  <si>
    <t>Installed 2023-10-30</t>
  </si>
  <si>
    <t>Removed 2022-10-22</t>
  </si>
  <si>
    <t>CSAT (east)</t>
  </si>
  <si>
    <t>CSAT (west)</t>
  </si>
  <si>
    <t>Li-7500 (east)</t>
  </si>
  <si>
    <t>Li-7500 (west)</t>
  </si>
  <si>
    <t>Li-7700 (east)</t>
  </si>
  <si>
    <t>Li-7700 (west)</t>
  </si>
  <si>
    <t>Geonor</t>
  </si>
  <si>
    <t>Orientation 90°. Removed 2022-10-22</t>
  </si>
  <si>
    <t>Orientation 270°. Removed 2022-10-22</t>
  </si>
  <si>
    <t>Installed 2021-06-11</t>
  </si>
  <si>
    <t>Installed 2023-10-25</t>
  </si>
  <si>
    <t>Irgason (east)</t>
  </si>
  <si>
    <t>Irgason (west)</t>
  </si>
  <si>
    <t>Installed 2024-06-02</t>
  </si>
  <si>
    <t>Installed 2024-10-23</t>
  </si>
  <si>
    <t>Orientation 90°. Installed 2022-10-22</t>
  </si>
  <si>
    <t>Orientation 270°. Installed 2022-10-22</t>
  </si>
  <si>
    <t>Installed 2021-10-21</t>
  </si>
  <si>
    <t>Vertical (cm)</t>
  </si>
  <si>
    <t>Li-7700 east</t>
  </si>
  <si>
    <t>Installed the 2024-06-01</t>
  </si>
  <si>
    <t>Instrument type</t>
  </si>
  <si>
    <t>Net radiometer</t>
  </si>
  <si>
    <t>Open-path CO2/H2O analyzer 
and sonic anemometer</t>
  </si>
  <si>
    <t>Open-path CH4 analyzer</t>
  </si>
  <si>
    <t>Propeller anemometer</t>
  </si>
  <si>
    <t>Infrared radiometer sensor</t>
  </si>
  <si>
    <t>Temperature/humidity sensor</t>
  </si>
  <si>
    <t>Atmospheric pressure</t>
  </si>
  <si>
    <t>Tipping rain bucket</t>
  </si>
  <si>
    <t>Water level radar</t>
  </si>
  <si>
    <t>Open-path CO2/H2O analyzer and sonic anemometer</t>
  </si>
  <si>
    <t>Water temperature logger</t>
  </si>
  <si>
    <t>Temperature/light intensity logger</t>
  </si>
  <si>
    <t>Temperature/pressure logger</t>
  </si>
  <si>
    <t>Pressure/temperature logger</t>
  </si>
  <si>
    <t>Measurement type</t>
  </si>
  <si>
    <t>Sonic anemometer</t>
  </si>
  <si>
    <t>Open-path CO2/H2O analyzer</t>
  </si>
  <si>
    <t>Open-path CO2/H2O analyzer
and sonic anemometer</t>
  </si>
  <si>
    <t>Soil water content</t>
  </si>
  <si>
    <t>Total precipitation</t>
  </si>
  <si>
    <t>Heat flux plate</t>
  </si>
  <si>
    <t>Disdrometer</t>
  </si>
  <si>
    <t>Soil temperature sensor</t>
  </si>
  <si>
    <t>Juvenile</t>
  </si>
  <si>
    <t>Schematics Juvenile, EVAP2 (65 ft)</t>
  </si>
  <si>
    <t>TOWER</t>
  </si>
  <si>
    <t>Instruments</t>
  </si>
  <si>
    <t>Height (ft)</t>
  </si>
  <si>
    <t>Height slope-normal (m)</t>
  </si>
  <si>
    <t>T/RH</t>
  </si>
  <si>
    <t>WS/WD</t>
  </si>
  <si>
    <t>Radiation</t>
  </si>
  <si>
    <t>Fluxes</t>
  </si>
  <si>
    <t>Schematics Juvenile, EVAP1 (50 ft)</t>
  </si>
  <si>
    <t>Schematics Sapling, EVAP1 (UT30)</t>
  </si>
  <si>
    <t>Schematics Sapling, EVAP2 (50 ft)</t>
  </si>
  <si>
    <t>Schematics Regeneration, EVAP2 (UT30)</t>
  </si>
  <si>
    <t>*** CNR4 is installed on a tirpod away from the clearing made for the tower.</t>
  </si>
  <si>
    <t>HCS 1</t>
  </si>
  <si>
    <t>HCS 2</t>
  </si>
  <si>
    <t>HCS 3</t>
  </si>
  <si>
    <t>HCS 4</t>
  </si>
  <si>
    <t>RMY 1</t>
  </si>
  <si>
    <t>RMY 2</t>
  </si>
  <si>
    <t>JSE</t>
  </si>
  <si>
    <t>JNO</t>
  </si>
  <si>
    <t>JNO , JSE</t>
  </si>
  <si>
    <t>S</t>
  </si>
  <si>
    <t>HCS</t>
  </si>
  <si>
    <t>RMY</t>
  </si>
  <si>
    <t>R***</t>
  </si>
  <si>
    <t>*** Same height for both IRGASON and CPEC</t>
  </si>
  <si>
    <t>Sapling</t>
  </si>
  <si>
    <t>Elevation</t>
  </si>
  <si>
    <t>Tree height</t>
  </si>
  <si>
    <t>856 m</t>
  </si>
  <si>
    <t>8-12 m</t>
  </si>
  <si>
    <t>806 m</t>
  </si>
  <si>
    <t>4-8 m</t>
  </si>
  <si>
    <t>788 m</t>
  </si>
  <si>
    <t>1-2 m</t>
  </si>
  <si>
    <t>666 m</t>
  </si>
  <si>
    <t>0 m</t>
  </si>
  <si>
    <t>14 / 18.6</t>
  </si>
  <si>
    <t>Height changed on 2020-10-01</t>
  </si>
  <si>
    <t>IRGASON (northwest)</t>
  </si>
  <si>
    <t>IRGASON (southeast)</t>
  </si>
  <si>
    <t>14.6 / 17.7</t>
  </si>
  <si>
    <t>PTB110 (northwest)</t>
  </si>
  <si>
    <t>PTB110 (southeast)</t>
  </si>
  <si>
    <t>Orientation: 302.5°. Height changed on 2020-10-01</t>
  </si>
  <si>
    <t>Orientation: 117.7°. Height changed on 2020-10-01</t>
  </si>
  <si>
    <t>CS650_1</t>
  </si>
  <si>
    <t>CS650_2</t>
  </si>
  <si>
    <t>-0.04 / -0.02</t>
  </si>
  <si>
    <t>Depth changed on 2023-07-18</t>
  </si>
  <si>
    <t>-0.04 / -0.2</t>
  </si>
  <si>
    <t>HFP01SC (2x)</t>
  </si>
  <si>
    <t>Installed 2020-02-21</t>
  </si>
  <si>
    <t>T200B Geonor</t>
  </si>
  <si>
    <t xml:space="preserve">NOTES: </t>
  </si>
  <si>
    <t>All soil instruments (HFP01SC, CS650, TCAV) were replaced and moved on 2023-07-18. Data was then stored on a independant CR1000X.</t>
  </si>
  <si>
    <t>Scaffolding was raised from 50 feet to 65 feet on 2020-10-01, several instruments were also raised then.</t>
  </si>
  <si>
    <t>TCAV (2x)</t>
  </si>
  <si>
    <t>RMYoung 05103_1</t>
  </si>
  <si>
    <t>RMYoung 05103_2</t>
  </si>
  <si>
    <t>HCS_3</t>
  </si>
  <si>
    <t>HCS_4</t>
  </si>
  <si>
    <t>HCS_2</t>
  </si>
  <si>
    <t>HCS_1</t>
  </si>
  <si>
    <t>107 probe (northwest)</t>
  </si>
  <si>
    <t>107 probe (southeast)</t>
  </si>
  <si>
    <t>Temperature sensor</t>
  </si>
  <si>
    <t>temperature sensor</t>
  </si>
  <si>
    <t>3.4 / 4.6</t>
  </si>
  <si>
    <t>5.8 / 9.1</t>
  </si>
  <si>
    <t>11.0 / 13.7</t>
  </si>
  <si>
    <t>15.2 / 18.3</t>
  </si>
  <si>
    <t>Data logger</t>
  </si>
  <si>
    <t>CR3000 (northeast, top)</t>
  </si>
  <si>
    <t>CR3000 (soutwest, bottom)</t>
  </si>
  <si>
    <t>CR1000X (soil, bottom)</t>
  </si>
  <si>
    <t>Installed on 2027-07-18.</t>
  </si>
  <si>
    <t>All soil instruments (HFP01SC, CS650, TCAV) were replaced and moved on 2023-07-19. Data was then stored on a independant CR1000X.</t>
  </si>
  <si>
    <t>Depth changed on 2023-07-19</t>
  </si>
  <si>
    <t>IRGASON</t>
  </si>
  <si>
    <t xml:space="preserve">CR3000 </t>
  </si>
  <si>
    <t>CR1000X (soil)</t>
  </si>
  <si>
    <t>107 probe</t>
  </si>
  <si>
    <t>From 2015-12-27 to 2018-04-27</t>
  </si>
  <si>
    <t>8.5 / 13.1</t>
  </si>
  <si>
    <t>Installed on 2023-03-13.</t>
  </si>
  <si>
    <t>UT30 tower was changed for a 50 feet scaffolding on 2022-11-15. Several instruments changed height then.</t>
  </si>
  <si>
    <t>Height changed on 2022-11-15</t>
  </si>
  <si>
    <t>Installed on 2023-07-19.</t>
  </si>
  <si>
    <t>Orientation: 308.6° / 335°. Height and orientation changed on 2022-11-15</t>
  </si>
  <si>
    <t>7.0 / 15.5</t>
  </si>
  <si>
    <t>Installed on 2023-06-08</t>
  </si>
  <si>
    <t>Regeneration</t>
  </si>
  <si>
    <t>Station was installed on 2023-11-02.</t>
  </si>
  <si>
    <t>CR6</t>
  </si>
  <si>
    <t>CPEC</t>
  </si>
  <si>
    <t>Closed-path CO2/H2O analyzer 
and sonic anemometer</t>
  </si>
  <si>
    <t>On a tripod away from the tower</t>
  </si>
  <si>
    <t>-0.02</t>
  </si>
  <si>
    <t>-0.2</t>
  </si>
  <si>
    <t>Orientation: 270°</t>
  </si>
  <si>
    <t>On a tripod.</t>
  </si>
  <si>
    <t>Orientation: 230°</t>
  </si>
  <si>
    <t>CR5000 (flux)</t>
  </si>
  <si>
    <t>CR1000X (radiation)</t>
  </si>
  <si>
    <t>Flux station was installed on 2021-11-09.</t>
  </si>
  <si>
    <t>Neige</t>
  </si>
  <si>
    <t>1.5</t>
  </si>
  <si>
    <t>Total precipitometer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</si>
</sst>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0" borderId="11" xfId="0" applyBorder="1"/>
    <xf numFmtId="0" fontId="0" fillId="4" borderId="10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2" xfId="0" applyBorder="1"/>
    <xf numFmtId="0" fontId="0" fillId="0" borderId="5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3" borderId="17" xfId="0" applyFill="1" applyBorder="1"/>
    <xf numFmtId="0" fontId="0" fillId="4" borderId="17" xfId="0" applyFill="1" applyBorder="1"/>
    <xf numFmtId="0" fontId="0" fillId="0" borderId="17" xfId="0" applyBorder="1"/>
    <xf numFmtId="0" fontId="0" fillId="3" borderId="19" xfId="0" applyFill="1" applyBorder="1"/>
    <xf numFmtId="0" fontId="0" fillId="3" borderId="1" xfId="0" applyFill="1" applyBorder="1"/>
    <xf numFmtId="0" fontId="0" fillId="4" borderId="19" xfId="0" applyFill="1" applyBorder="1"/>
    <xf numFmtId="0" fontId="0" fillId="0" borderId="19" xfId="0" applyBorder="1"/>
    <xf numFmtId="0" fontId="0" fillId="4" borderId="20" xfId="0" applyFill="1" applyBorder="1"/>
    <xf numFmtId="0" fontId="0" fillId="4" borderId="21" xfId="0" applyFill="1" applyBorder="1"/>
    <xf numFmtId="0" fontId="0" fillId="0" borderId="22" xfId="0" applyBorder="1"/>
    <xf numFmtId="0" fontId="0" fillId="0" borderId="0" xfId="0" applyAlignment="1">
      <alignment vertical="center"/>
    </xf>
    <xf numFmtId="0" fontId="0" fillId="4" borderId="18" xfId="0" applyFill="1" applyBorder="1"/>
    <xf numFmtId="0" fontId="0" fillId="0" borderId="20" xfId="0" applyBorder="1"/>
    <xf numFmtId="0" fontId="0" fillId="4" borderId="26" xfId="0" applyFill="1" applyBorder="1"/>
    <xf numFmtId="0" fontId="0" fillId="0" borderId="27" xfId="0" applyBorder="1"/>
    <xf numFmtId="0" fontId="0" fillId="4" borderId="27" xfId="0" applyFill="1" applyBorder="1"/>
    <xf numFmtId="0" fontId="0" fillId="0" borderId="29" xfId="0" applyBorder="1"/>
    <xf numFmtId="0" fontId="0" fillId="4" borderId="29" xfId="0" applyFill="1" applyBorder="1"/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4" borderId="13" xfId="0" applyFill="1" applyBorder="1"/>
    <xf numFmtId="0" fontId="0" fillId="4" borderId="25" xfId="0" applyFill="1" applyBorder="1"/>
    <xf numFmtId="0" fontId="0" fillId="0" borderId="32" xfId="0" applyBorder="1"/>
    <xf numFmtId="0" fontId="4" fillId="0" borderId="17" xfId="0" applyFont="1" applyBorder="1"/>
    <xf numFmtId="0" fontId="0" fillId="0" borderId="34" xfId="0" applyBorder="1"/>
    <xf numFmtId="0" fontId="0" fillId="0" borderId="21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41" xfId="0" applyBorder="1"/>
    <xf numFmtId="0" fontId="0" fillId="0" borderId="42" xfId="0" applyBorder="1"/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0" fillId="5" borderId="20" xfId="0" applyFill="1" applyBorder="1"/>
    <xf numFmtId="0" fontId="0" fillId="5" borderId="21" xfId="0" applyFill="1" applyBorder="1"/>
    <xf numFmtId="0" fontId="0" fillId="5" borderId="2" xfId="0" applyFill="1" applyBorder="1"/>
    <xf numFmtId="0" fontId="0" fillId="4" borderId="27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0" borderId="28" xfId="0" applyBorder="1"/>
    <xf numFmtId="0" fontId="0" fillId="0" borderId="30" xfId="0" applyBorder="1"/>
    <xf numFmtId="0" fontId="0" fillId="0" borderId="14" xfId="0" applyBorder="1"/>
    <xf numFmtId="16" fontId="0" fillId="4" borderId="1" xfId="0" applyNumberFormat="1" applyFill="1" applyBorder="1"/>
    <xf numFmtId="0" fontId="0" fillId="4" borderId="22" xfId="0" applyFill="1" applyBorder="1"/>
    <xf numFmtId="0" fontId="0" fillId="3" borderId="32" xfId="0" applyFill="1" applyBorder="1"/>
    <xf numFmtId="0" fontId="0" fillId="4" borderId="32" xfId="0" applyFill="1" applyBorder="1"/>
    <xf numFmtId="0" fontId="0" fillId="0" borderId="17" xfId="0" applyBorder="1" applyAlignment="1">
      <alignment wrapText="1"/>
    </xf>
    <xf numFmtId="0" fontId="0" fillId="4" borderId="35" xfId="0" applyFill="1" applyBorder="1"/>
    <xf numFmtId="0" fontId="0" fillId="0" borderId="32" xfId="0" applyBorder="1" applyAlignment="1">
      <alignment wrapText="1"/>
    </xf>
    <xf numFmtId="0" fontId="0" fillId="0" borderId="17" xfId="0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17" xfId="0" applyFill="1" applyBorder="1" applyAlignment="1">
      <alignment wrapText="1"/>
    </xf>
    <xf numFmtId="0" fontId="6" fillId="0" borderId="0" xfId="1" applyFont="1" applyAlignment="1">
      <alignment horizontal="left"/>
    </xf>
    <xf numFmtId="0" fontId="1" fillId="0" borderId="0" xfId="1" applyAlignment="1">
      <alignment horizontal="center"/>
    </xf>
    <xf numFmtId="0" fontId="1" fillId="0" borderId="0" xfId="1"/>
    <xf numFmtId="2" fontId="1" fillId="0" borderId="0" xfId="1" applyNumberFormat="1" applyAlignment="1">
      <alignment horizontal="center"/>
    </xf>
    <xf numFmtId="0" fontId="1" fillId="5" borderId="0" xfId="1" applyFill="1"/>
    <xf numFmtId="0" fontId="1" fillId="5" borderId="36" xfId="1" applyFill="1" applyBorder="1"/>
    <xf numFmtId="0" fontId="1" fillId="5" borderId="50" xfId="1" applyFill="1" applyBorder="1"/>
    <xf numFmtId="0" fontId="1" fillId="5" borderId="34" xfId="1" applyFill="1" applyBorder="1"/>
    <xf numFmtId="0" fontId="1" fillId="5" borderId="29" xfId="1" applyFill="1" applyBorder="1"/>
    <xf numFmtId="0" fontId="1" fillId="5" borderId="51" xfId="1" applyFill="1" applyBorder="1"/>
    <xf numFmtId="0" fontId="1" fillId="5" borderId="17" xfId="1" applyFill="1" applyBorder="1"/>
    <xf numFmtId="0" fontId="1" fillId="5" borderId="45" xfId="1" applyFill="1" applyBorder="1"/>
    <xf numFmtId="0" fontId="1" fillId="5" borderId="48" xfId="1" applyFill="1" applyBorder="1"/>
    <xf numFmtId="0" fontId="1" fillId="5" borderId="46" xfId="1" applyFill="1" applyBorder="1"/>
    <xf numFmtId="0" fontId="1" fillId="5" borderId="52" xfId="1" applyFill="1" applyBorder="1"/>
    <xf numFmtId="0" fontId="1" fillId="5" borderId="53" xfId="1" applyFill="1" applyBorder="1"/>
    <xf numFmtId="0" fontId="1" fillId="5" borderId="54" xfId="1" applyFill="1" applyBorder="1"/>
    <xf numFmtId="0" fontId="1" fillId="0" borderId="36" xfId="1" applyBorder="1"/>
    <xf numFmtId="0" fontId="1" fillId="0" borderId="50" xfId="1" applyBorder="1"/>
    <xf numFmtId="0" fontId="1" fillId="0" borderId="34" xfId="1" applyBorder="1"/>
    <xf numFmtId="0" fontId="1" fillId="0" borderId="29" xfId="1" applyBorder="1"/>
    <xf numFmtId="0" fontId="1" fillId="0" borderId="51" xfId="1" applyBorder="1"/>
    <xf numFmtId="0" fontId="1" fillId="0" borderId="17" xfId="1" applyBorder="1"/>
    <xf numFmtId="0" fontId="1" fillId="0" borderId="45" xfId="1" applyBorder="1"/>
    <xf numFmtId="0" fontId="1" fillId="0" borderId="48" xfId="1" applyBorder="1"/>
    <xf numFmtId="0" fontId="1" fillId="0" borderId="46" xfId="1" applyBorder="1"/>
    <xf numFmtId="0" fontId="1" fillId="0" borderId="52" xfId="1" applyBorder="1"/>
    <xf numFmtId="0" fontId="1" fillId="0" borderId="53" xfId="1" applyBorder="1"/>
    <xf numFmtId="0" fontId="1" fillId="0" borderId="54" xfId="1" applyBorder="1"/>
    <xf numFmtId="0" fontId="5" fillId="0" borderId="0" xfId="1" applyFont="1"/>
    <xf numFmtId="0" fontId="7" fillId="0" borderId="0" xfId="1" applyFont="1" applyAlignment="1">
      <alignment horizontal="center" vertical="center"/>
    </xf>
    <xf numFmtId="0" fontId="0" fillId="0" borderId="47" xfId="0" applyBorder="1"/>
    <xf numFmtId="0" fontId="0" fillId="0" borderId="55" xfId="0" applyBorder="1"/>
    <xf numFmtId="0" fontId="0" fillId="0" borderId="12" xfId="0" applyBorder="1" applyAlignment="1">
      <alignment vertical="center"/>
    </xf>
    <xf numFmtId="0" fontId="0" fillId="4" borderId="6" xfId="0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0" borderId="47" xfId="0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25" xfId="0" applyFill="1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3" xfId="0" applyBorder="1"/>
    <xf numFmtId="0" fontId="0" fillId="0" borderId="25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17" xfId="0" applyBorder="1" applyAlignment="1">
      <alignment horizontal="left"/>
    </xf>
    <xf numFmtId="0" fontId="0" fillId="0" borderId="29" xfId="0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" xfId="0" applyBorder="1" applyAlignment="1">
      <alignment wrapText="1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3" fillId="3" borderId="44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CD75930C-F0BD-42CF-84E2-7F175C0379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</xdr:colOff>
      <xdr:row>26</xdr:row>
      <xdr:rowOff>173181</xdr:rowOff>
    </xdr:from>
    <xdr:to>
      <xdr:col>4</xdr:col>
      <xdr:colOff>727364</xdr:colOff>
      <xdr:row>53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B0DD0EB2-A62D-4041-A1FC-BD5D5034C284}"/>
            </a:ext>
          </a:extLst>
        </xdr:cNvPr>
        <xdr:cNvGrpSpPr/>
      </xdr:nvGrpSpPr>
      <xdr:grpSpPr>
        <a:xfrm>
          <a:off x="3390240" y="5008252"/>
          <a:ext cx="893124" cy="4898572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570D48-60CC-4DB7-A62B-380CCDF5979D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4C839F8D-2C64-46B6-A78B-2830A7D6E2C5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</xdr:colOff>
      <xdr:row>34</xdr:row>
      <xdr:rowOff>173182</xdr:rowOff>
    </xdr:from>
    <xdr:to>
      <xdr:col>4</xdr:col>
      <xdr:colOff>727364</xdr:colOff>
      <xdr:row>68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B1D7CC-012D-4DA1-8619-93B94E751560}"/>
            </a:ext>
          </a:extLst>
        </xdr:cNvPr>
        <xdr:cNvGrpSpPr/>
      </xdr:nvGrpSpPr>
      <xdr:grpSpPr>
        <a:xfrm>
          <a:off x="3081811" y="6459682"/>
          <a:ext cx="893124" cy="6168570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2B45C55-8313-4BC1-B694-CFC413F19A38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0BB66AEB-B946-472D-BE3B-41659A741941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</xdr:colOff>
      <xdr:row>18</xdr:row>
      <xdr:rowOff>27213</xdr:rowOff>
    </xdr:from>
    <xdr:to>
      <xdr:col>3</xdr:col>
      <xdr:colOff>727364</xdr:colOff>
      <xdr:row>33</xdr:row>
      <xdr:rowOff>173180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689DBAD5-8CFA-4043-AEFF-0DFC4A5861F9}"/>
            </a:ext>
          </a:extLst>
        </xdr:cNvPr>
        <xdr:cNvGrpSpPr/>
      </xdr:nvGrpSpPr>
      <xdr:grpSpPr>
        <a:xfrm>
          <a:off x="1766454" y="3410856"/>
          <a:ext cx="893124" cy="2867395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6E262E0-ADCD-4ABF-B228-D1656142E1C0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E5EB9687-5298-4820-9928-1CA950B44841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  <xdr:twoCellAnchor editAs="oneCell">
    <xdr:from>
      <xdr:col>4</xdr:col>
      <xdr:colOff>299357</xdr:colOff>
      <xdr:row>0</xdr:row>
      <xdr:rowOff>0</xdr:rowOff>
    </xdr:from>
    <xdr:to>
      <xdr:col>4</xdr:col>
      <xdr:colOff>612321</xdr:colOff>
      <xdr:row>34</xdr:row>
      <xdr:rowOff>0</xdr:rowOff>
    </xdr:to>
    <xdr:pic>
      <xdr:nvPicPr>
        <xdr:cNvPr id="5" name="Image 4" descr="UT30 30 ft Universal Tower with Adjustable Mast">
          <a:extLst>
            <a:ext uri="{FF2B5EF4-FFF2-40B4-BE49-F238E27FC236}">
              <a16:creationId xmlns:a16="http://schemas.microsoft.com/office/drawing/2014/main" id="{14AB4A2E-33B7-48A9-8DF6-E25120200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7" y="0"/>
          <a:ext cx="312964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</xdr:colOff>
      <xdr:row>35</xdr:row>
      <xdr:rowOff>81643</xdr:rowOff>
    </xdr:from>
    <xdr:to>
      <xdr:col>3</xdr:col>
      <xdr:colOff>727364</xdr:colOff>
      <xdr:row>55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715D8000-6473-4D35-B603-8C12934C419F}"/>
            </a:ext>
          </a:extLst>
        </xdr:cNvPr>
        <xdr:cNvGrpSpPr/>
      </xdr:nvGrpSpPr>
      <xdr:grpSpPr>
        <a:xfrm>
          <a:off x="1766454" y="6549572"/>
          <a:ext cx="893124" cy="3720109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4DFD8E7-2A19-4355-8835-91F3969B73D2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3A108AF7-0A3E-4FAE-964F-CF2EDB967477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201632</xdr:colOff>
      <xdr:row>31</xdr:row>
      <xdr:rowOff>95250</xdr:rowOff>
    </xdr:from>
    <xdr:to>
      <xdr:col>3</xdr:col>
      <xdr:colOff>489857</xdr:colOff>
      <xdr:row>33</xdr:row>
      <xdr:rowOff>173180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CFA197C-CCC3-43EB-BFF6-20446E8B7331}"/>
            </a:ext>
          </a:extLst>
        </xdr:cNvPr>
        <xdr:cNvGrpSpPr/>
      </xdr:nvGrpSpPr>
      <xdr:grpSpPr>
        <a:xfrm>
          <a:off x="2133846" y="5837464"/>
          <a:ext cx="288225" cy="440787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979DA7A-3C76-4F54-ADB2-196FE8D01B65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D8C26E90-CD3C-4F66-8F8C-02B8D4786300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  <xdr:twoCellAnchor editAs="oneCell">
    <xdr:from>
      <xdr:col>4</xdr:col>
      <xdr:colOff>299357</xdr:colOff>
      <xdr:row>0</xdr:row>
      <xdr:rowOff>0</xdr:rowOff>
    </xdr:from>
    <xdr:to>
      <xdr:col>4</xdr:col>
      <xdr:colOff>612321</xdr:colOff>
      <xdr:row>34</xdr:row>
      <xdr:rowOff>0</xdr:rowOff>
    </xdr:to>
    <xdr:pic>
      <xdr:nvPicPr>
        <xdr:cNvPr id="5" name="Image 4" descr="UT30 30 ft Universal Tower with Adjustable Mast">
          <a:extLst>
            <a:ext uri="{FF2B5EF4-FFF2-40B4-BE49-F238E27FC236}">
              <a16:creationId xmlns:a16="http://schemas.microsoft.com/office/drawing/2014/main" id="{B1C51AC2-536E-44EC-911D-BBBD6980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7" y="0"/>
          <a:ext cx="312964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D4E6-1DC8-5846-9613-DEB0E908B686}">
  <dimension ref="B1:J16"/>
  <sheetViews>
    <sheetView zoomScaleNormal="100" workbookViewId="0">
      <selection activeCell="G12" sqref="G12"/>
    </sheetView>
  </sheetViews>
  <sheetFormatPr defaultColWidth="10.58203125" defaultRowHeight="15.5" x14ac:dyDescent="0.35"/>
  <cols>
    <col min="2" max="2" width="17.83203125" customWidth="1"/>
    <col min="3" max="3" width="25.75" bestFit="1" customWidth="1"/>
    <col min="4" max="4" width="29.75" customWidth="1"/>
    <col min="5" max="5" width="24.83203125" customWidth="1"/>
    <col min="7" max="7" width="11.25" bestFit="1" customWidth="1"/>
    <col min="8" max="8" width="13.33203125" customWidth="1"/>
    <col min="9" max="9" width="25.33203125" customWidth="1"/>
    <col min="10" max="10" width="20.5" customWidth="1"/>
  </cols>
  <sheetData>
    <row r="1" spans="2:10" ht="16" thickBot="1" x14ac:dyDescent="0.4">
      <c r="G1" s="17"/>
      <c r="H1" s="17"/>
    </row>
    <row r="2" spans="2:10" x14ac:dyDescent="0.35">
      <c r="B2" s="128" t="s">
        <v>3</v>
      </c>
      <c r="C2" s="129"/>
      <c r="D2" s="129"/>
      <c r="E2" s="130"/>
      <c r="G2" s="7" t="s">
        <v>22</v>
      </c>
      <c r="H2" s="8">
        <v>50.653801000000001</v>
      </c>
    </row>
    <row r="3" spans="2:10" ht="16" thickBot="1" x14ac:dyDescent="0.4">
      <c r="B3" s="21" t="s">
        <v>0</v>
      </c>
      <c r="C3" s="18" t="s">
        <v>107</v>
      </c>
      <c r="D3" s="18" t="s">
        <v>26</v>
      </c>
      <c r="E3" s="22" t="s">
        <v>27</v>
      </c>
      <c r="G3" s="13" t="s">
        <v>23</v>
      </c>
      <c r="H3" s="3">
        <v>-63.259498600000001</v>
      </c>
    </row>
    <row r="4" spans="2:10" x14ac:dyDescent="0.35">
      <c r="B4" s="23" t="s">
        <v>1</v>
      </c>
      <c r="C4" s="19" t="s">
        <v>108</v>
      </c>
      <c r="D4" s="19">
        <v>8</v>
      </c>
      <c r="E4" s="11"/>
    </row>
    <row r="5" spans="2:10" ht="31" x14ac:dyDescent="0.35">
      <c r="B5" s="24" t="s">
        <v>2</v>
      </c>
      <c r="C5" s="67" t="s">
        <v>117</v>
      </c>
      <c r="D5" s="20">
        <v>7.25</v>
      </c>
      <c r="E5" s="1" t="s">
        <v>40</v>
      </c>
    </row>
    <row r="6" spans="2:10" x14ac:dyDescent="0.35">
      <c r="B6" s="23" t="s">
        <v>6</v>
      </c>
      <c r="C6" s="19"/>
      <c r="D6" s="19">
        <v>7.25</v>
      </c>
      <c r="E6" s="11"/>
    </row>
    <row r="7" spans="2:10" x14ac:dyDescent="0.35">
      <c r="B7" s="24" t="s">
        <v>5</v>
      </c>
      <c r="C7" s="20" t="s">
        <v>110</v>
      </c>
      <c r="D7" s="20">
        <v>7.25</v>
      </c>
      <c r="E7" s="1"/>
    </row>
    <row r="8" spans="2:10" x14ac:dyDescent="0.35">
      <c r="B8" s="23" t="s">
        <v>92</v>
      </c>
      <c r="C8" s="19" t="s">
        <v>242</v>
      </c>
      <c r="D8" s="19">
        <v>2.5</v>
      </c>
      <c r="E8" s="63" t="s">
        <v>106</v>
      </c>
    </row>
    <row r="9" spans="2:10" x14ac:dyDescent="0.35">
      <c r="B9" s="24" t="s">
        <v>7</v>
      </c>
      <c r="C9" s="20" t="s">
        <v>111</v>
      </c>
      <c r="D9" s="20">
        <v>6.3</v>
      </c>
      <c r="E9" s="1"/>
    </row>
    <row r="10" spans="2:10" x14ac:dyDescent="0.35">
      <c r="B10" s="23" t="s">
        <v>30</v>
      </c>
      <c r="C10" s="19" t="s">
        <v>112</v>
      </c>
      <c r="D10" s="19">
        <v>5.2</v>
      </c>
      <c r="E10" s="64" t="s">
        <v>28</v>
      </c>
    </row>
    <row r="11" spans="2:10" x14ac:dyDescent="0.35">
      <c r="B11" s="24" t="s">
        <v>8</v>
      </c>
      <c r="C11" s="20" t="s">
        <v>113</v>
      </c>
      <c r="D11" s="20">
        <v>2.2999999999999998</v>
      </c>
      <c r="E11" s="1"/>
    </row>
    <row r="12" spans="2:10" ht="16" thickBot="1" x14ac:dyDescent="0.4">
      <c r="B12" s="25" t="s">
        <v>9</v>
      </c>
      <c r="C12" s="26" t="s">
        <v>115</v>
      </c>
      <c r="D12" s="26">
        <v>0.9</v>
      </c>
      <c r="E12" s="12"/>
    </row>
    <row r="13" spans="2:10" ht="16" thickBot="1" x14ac:dyDescent="0.4">
      <c r="G13" s="28"/>
      <c r="H13" s="28"/>
      <c r="I13" s="28"/>
      <c r="J13" s="28"/>
    </row>
    <row r="14" spans="2:10" x14ac:dyDescent="0.35">
      <c r="B14" s="131" t="s">
        <v>33</v>
      </c>
      <c r="C14" s="132"/>
      <c r="D14" s="132"/>
      <c r="E14" s="133"/>
    </row>
    <row r="15" spans="2:10" x14ac:dyDescent="0.35">
      <c r="B15" s="21"/>
      <c r="C15" s="18" t="s">
        <v>34</v>
      </c>
      <c r="D15" s="18" t="s">
        <v>35</v>
      </c>
      <c r="E15" s="22" t="s">
        <v>104</v>
      </c>
    </row>
    <row r="16" spans="2:10" ht="16" thickBot="1" x14ac:dyDescent="0.4">
      <c r="B16" s="25" t="s">
        <v>5</v>
      </c>
      <c r="C16" s="26">
        <v>26</v>
      </c>
      <c r="D16" s="26">
        <v>-13.6</v>
      </c>
      <c r="E16" s="12">
        <v>3</v>
      </c>
    </row>
  </sheetData>
  <mergeCells count="2">
    <mergeCell ref="B2:E2"/>
    <mergeCell ref="B14:E1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2BDB-C3E1-44CB-9C55-0D4DAE7C9E21}">
  <dimension ref="B1:J28"/>
  <sheetViews>
    <sheetView workbookViewId="0"/>
  </sheetViews>
  <sheetFormatPr defaultColWidth="10.58203125" defaultRowHeight="15.5" x14ac:dyDescent="0.35"/>
  <cols>
    <col min="2" max="2" width="17.83203125" customWidth="1"/>
    <col min="3" max="3" width="25.75" bestFit="1" customWidth="1"/>
    <col min="4" max="4" width="18.25" customWidth="1"/>
    <col min="5" max="5" width="32.08203125" customWidth="1"/>
    <col min="7" max="7" width="11.25" bestFit="1" customWidth="1"/>
    <col min="8" max="8" width="13.33203125" customWidth="1"/>
    <col min="9" max="9" width="25.33203125" customWidth="1"/>
    <col min="10" max="10" width="20.5" customWidth="1"/>
  </cols>
  <sheetData>
    <row r="1" spans="2:10" ht="16" thickBot="1" x14ac:dyDescent="0.4">
      <c r="G1" s="17"/>
      <c r="H1" s="17"/>
    </row>
    <row r="2" spans="2:10" x14ac:dyDescent="0.35">
      <c r="B2" s="128" t="s">
        <v>160</v>
      </c>
      <c r="C2" s="129"/>
      <c r="D2" s="129"/>
      <c r="E2" s="130"/>
      <c r="G2" s="39" t="s">
        <v>22</v>
      </c>
      <c r="H2" s="112">
        <v>47.284790000000001</v>
      </c>
    </row>
    <row r="3" spans="2:10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4" t="s">
        <v>23</v>
      </c>
      <c r="H3" s="113">
        <v>-71.151439999999994</v>
      </c>
    </row>
    <row r="4" spans="2:10" x14ac:dyDescent="0.35">
      <c r="B4" s="115" t="s">
        <v>216</v>
      </c>
      <c r="C4" s="20" t="s">
        <v>200</v>
      </c>
      <c r="D4" s="122" t="s">
        <v>218</v>
      </c>
      <c r="E4" s="117" t="s">
        <v>221</v>
      </c>
      <c r="G4" s="9" t="s">
        <v>161</v>
      </c>
      <c r="H4" s="107" t="s">
        <v>165</v>
      </c>
    </row>
    <row r="5" spans="2:10" ht="16" thickBot="1" x14ac:dyDescent="0.4">
      <c r="B5" s="32" t="s">
        <v>1</v>
      </c>
      <c r="C5" s="20" t="s">
        <v>108</v>
      </c>
      <c r="D5" s="123" t="s">
        <v>224</v>
      </c>
      <c r="E5" s="117" t="s">
        <v>221</v>
      </c>
      <c r="G5" s="106" t="s">
        <v>162</v>
      </c>
      <c r="H5" s="108" t="s">
        <v>166</v>
      </c>
    </row>
    <row r="6" spans="2:10" x14ac:dyDescent="0.35">
      <c r="B6" s="32" t="s">
        <v>215</v>
      </c>
      <c r="C6" s="20" t="s">
        <v>206</v>
      </c>
      <c r="D6" s="123">
        <v>1</v>
      </c>
      <c r="E6" s="1" t="s">
        <v>222</v>
      </c>
    </row>
    <row r="7" spans="2:10" x14ac:dyDescent="0.35">
      <c r="B7" s="32" t="s">
        <v>214</v>
      </c>
      <c r="C7" s="20" t="s">
        <v>206</v>
      </c>
      <c r="D7" s="123">
        <v>2</v>
      </c>
      <c r="E7" s="1"/>
    </row>
    <row r="8" spans="2:10" x14ac:dyDescent="0.35">
      <c r="B8" s="32" t="s">
        <v>180</v>
      </c>
      <c r="C8" s="20" t="s">
        <v>126</v>
      </c>
      <c r="D8" s="124" t="s">
        <v>182</v>
      </c>
      <c r="E8" s="14" t="s">
        <v>212</v>
      </c>
    </row>
    <row r="9" spans="2:10" x14ac:dyDescent="0.35">
      <c r="B9" s="32" t="s">
        <v>181</v>
      </c>
      <c r="C9" s="20" t="s">
        <v>126</v>
      </c>
      <c r="D9" s="124" t="s">
        <v>184</v>
      </c>
      <c r="E9" s="14" t="s">
        <v>212</v>
      </c>
    </row>
    <row r="10" spans="2:10" x14ac:dyDescent="0.35">
      <c r="B10" s="32" t="s">
        <v>197</v>
      </c>
      <c r="C10" s="20" t="s">
        <v>113</v>
      </c>
      <c r="D10" s="123">
        <v>2.1</v>
      </c>
      <c r="E10" s="117"/>
    </row>
    <row r="11" spans="2:10" x14ac:dyDescent="0.35">
      <c r="B11" s="32" t="s">
        <v>196</v>
      </c>
      <c r="C11" s="20" t="s">
        <v>113</v>
      </c>
      <c r="D11" s="123">
        <v>5.3</v>
      </c>
      <c r="E11" s="117" t="s">
        <v>219</v>
      </c>
    </row>
    <row r="12" spans="2:10" x14ac:dyDescent="0.35">
      <c r="B12" s="32" t="s">
        <v>194</v>
      </c>
      <c r="C12" s="20" t="s">
        <v>113</v>
      </c>
      <c r="D12" s="123">
        <v>9.1</v>
      </c>
      <c r="E12" s="117" t="s">
        <v>219</v>
      </c>
    </row>
    <row r="13" spans="2:10" x14ac:dyDescent="0.35">
      <c r="B13" s="32" t="s">
        <v>195</v>
      </c>
      <c r="C13" s="20" t="s">
        <v>113</v>
      </c>
      <c r="D13" s="123">
        <v>12.9</v>
      </c>
      <c r="E13" s="117" t="s">
        <v>219</v>
      </c>
    </row>
    <row r="14" spans="2:10" x14ac:dyDescent="0.35">
      <c r="B14" s="32" t="s">
        <v>185</v>
      </c>
      <c r="C14" s="20" t="s">
        <v>128</v>
      </c>
      <c r="D14" s="123">
        <v>-0.08</v>
      </c>
      <c r="E14" s="1"/>
      <c r="G14" s="28"/>
      <c r="H14" s="28"/>
      <c r="I14" s="28"/>
      <c r="J14" s="28"/>
    </row>
    <row r="15" spans="2:10" ht="31" x14ac:dyDescent="0.35">
      <c r="B15" s="32" t="s">
        <v>213</v>
      </c>
      <c r="C15" s="67" t="s">
        <v>109</v>
      </c>
      <c r="D15" s="122" t="s">
        <v>218</v>
      </c>
      <c r="E15" s="117" t="s">
        <v>223</v>
      </c>
    </row>
    <row r="16" spans="2:10" x14ac:dyDescent="0.35">
      <c r="B16" s="32" t="s">
        <v>21</v>
      </c>
      <c r="C16" s="20" t="s">
        <v>114</v>
      </c>
      <c r="D16" s="122" t="s">
        <v>218</v>
      </c>
      <c r="E16" s="117" t="s">
        <v>221</v>
      </c>
    </row>
    <row r="17" spans="2:5" x14ac:dyDescent="0.35">
      <c r="B17" s="32" t="s">
        <v>192</v>
      </c>
      <c r="C17" s="20" t="s">
        <v>111</v>
      </c>
      <c r="D17" s="123">
        <v>3</v>
      </c>
      <c r="E17" s="14"/>
    </row>
    <row r="18" spans="2:5" x14ac:dyDescent="0.35">
      <c r="B18" s="32" t="s">
        <v>193</v>
      </c>
      <c r="C18" s="20" t="s">
        <v>111</v>
      </c>
      <c r="D18" s="123">
        <v>14.9</v>
      </c>
      <c r="E18" s="14" t="s">
        <v>225</v>
      </c>
    </row>
    <row r="19" spans="2:5" x14ac:dyDescent="0.35">
      <c r="B19" s="32" t="s">
        <v>187</v>
      </c>
      <c r="C19" s="20" t="s">
        <v>127</v>
      </c>
      <c r="D19" s="123">
        <v>2.5</v>
      </c>
      <c r="E19" s="14" t="s">
        <v>217</v>
      </c>
    </row>
    <row r="20" spans="2:5" ht="16" thickBot="1" x14ac:dyDescent="0.4">
      <c r="B20" s="60" t="s">
        <v>191</v>
      </c>
      <c r="C20" s="44" t="s">
        <v>130</v>
      </c>
      <c r="D20" s="125">
        <v>-0.04</v>
      </c>
      <c r="E20" s="62"/>
    </row>
    <row r="22" spans="2:5" x14ac:dyDescent="0.35">
      <c r="B22" t="s">
        <v>188</v>
      </c>
    </row>
    <row r="23" spans="2:5" x14ac:dyDescent="0.35">
      <c r="B23" s="147" t="s">
        <v>220</v>
      </c>
      <c r="C23" s="147"/>
      <c r="D23" s="147"/>
      <c r="E23" s="147"/>
    </row>
    <row r="24" spans="2:5" ht="31.5" customHeight="1" x14ac:dyDescent="0.35">
      <c r="B24" s="146" t="s">
        <v>211</v>
      </c>
      <c r="C24" s="146"/>
      <c r="D24" s="146"/>
      <c r="E24" s="146"/>
    </row>
    <row r="28" spans="2:5" ht="31.5" customHeight="1" x14ac:dyDescent="0.35"/>
  </sheetData>
  <sortState xmlns:xlrd2="http://schemas.microsoft.com/office/spreadsheetml/2017/richdata2" ref="B4:E20">
    <sortCondition ref="B4:B20"/>
  </sortState>
  <mergeCells count="3">
    <mergeCell ref="B2:E2"/>
    <mergeCell ref="B23:E23"/>
    <mergeCell ref="B24:E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21A3-3246-4411-B419-5D8153201591}">
  <dimension ref="B1:H19"/>
  <sheetViews>
    <sheetView workbookViewId="0"/>
  </sheetViews>
  <sheetFormatPr defaultColWidth="10.58203125" defaultRowHeight="15.5" x14ac:dyDescent="0.35"/>
  <cols>
    <col min="2" max="2" width="16.25" bestFit="1" customWidth="1"/>
    <col min="3" max="3" width="27.25" customWidth="1"/>
    <col min="4" max="4" width="24.08203125" bestFit="1" customWidth="1"/>
    <col min="5" max="5" width="36.5" bestFit="1" customWidth="1"/>
    <col min="8" max="8" width="14.58203125" bestFit="1" customWidth="1"/>
  </cols>
  <sheetData>
    <row r="1" spans="2:8" ht="16" thickBot="1" x14ac:dyDescent="0.4"/>
    <row r="2" spans="2:8" x14ac:dyDescent="0.35">
      <c r="B2" s="128" t="s">
        <v>226</v>
      </c>
      <c r="C2" s="129"/>
      <c r="D2" s="129"/>
      <c r="E2" s="130"/>
      <c r="G2" s="109" t="s">
        <v>22</v>
      </c>
      <c r="H2" s="112">
        <v>47.267270000000003</v>
      </c>
    </row>
    <row r="3" spans="2:8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10" t="s">
        <v>23</v>
      </c>
      <c r="H3" s="113">
        <v>-71.175120000000007</v>
      </c>
    </row>
    <row r="4" spans="2:8" x14ac:dyDescent="0.35">
      <c r="B4" s="115" t="s">
        <v>216</v>
      </c>
      <c r="C4" s="20" t="s">
        <v>200</v>
      </c>
      <c r="D4" s="122">
        <v>3.65</v>
      </c>
      <c r="E4" s="117"/>
      <c r="G4" s="111" t="s">
        <v>161</v>
      </c>
      <c r="H4" s="107" t="s">
        <v>167</v>
      </c>
    </row>
    <row r="5" spans="2:8" ht="16" thickBot="1" x14ac:dyDescent="0.4">
      <c r="B5" s="32" t="s">
        <v>1</v>
      </c>
      <c r="C5" s="20" t="s">
        <v>108</v>
      </c>
      <c r="D5" s="123">
        <v>2.5</v>
      </c>
      <c r="E5" s="117" t="s">
        <v>231</v>
      </c>
      <c r="G5" s="106" t="s">
        <v>162</v>
      </c>
      <c r="H5" s="108" t="s">
        <v>168</v>
      </c>
    </row>
    <row r="6" spans="2:8" ht="31" x14ac:dyDescent="0.35">
      <c r="B6" s="32" t="s">
        <v>229</v>
      </c>
      <c r="C6" s="67" t="s">
        <v>230</v>
      </c>
      <c r="D6" s="123">
        <v>3.65</v>
      </c>
      <c r="E6" s="1" t="s">
        <v>234</v>
      </c>
    </row>
    <row r="7" spans="2:8" x14ac:dyDescent="0.35">
      <c r="B7" s="32" t="s">
        <v>228</v>
      </c>
      <c r="C7" s="20" t="s">
        <v>206</v>
      </c>
      <c r="D7" s="123">
        <v>1.5</v>
      </c>
      <c r="E7" s="1"/>
    </row>
    <row r="8" spans="2:8" x14ac:dyDescent="0.35">
      <c r="B8" s="32" t="s">
        <v>180</v>
      </c>
      <c r="C8" s="20" t="s">
        <v>126</v>
      </c>
      <c r="D8" s="124" t="s">
        <v>232</v>
      </c>
      <c r="E8" s="14"/>
    </row>
    <row r="9" spans="2:8" x14ac:dyDescent="0.35">
      <c r="B9" s="32" t="s">
        <v>181</v>
      </c>
      <c r="C9" s="20" t="s">
        <v>126</v>
      </c>
      <c r="D9" s="124" t="s">
        <v>233</v>
      </c>
      <c r="E9" s="14"/>
    </row>
    <row r="10" spans="2:8" x14ac:dyDescent="0.35">
      <c r="B10" s="32" t="s">
        <v>197</v>
      </c>
      <c r="C10" s="20" t="s">
        <v>113</v>
      </c>
      <c r="D10" s="123">
        <v>2.4</v>
      </c>
      <c r="E10" s="117"/>
    </row>
    <row r="11" spans="2:8" x14ac:dyDescent="0.35">
      <c r="B11" s="32" t="s">
        <v>185</v>
      </c>
      <c r="C11" s="20" t="s">
        <v>128</v>
      </c>
      <c r="D11" s="123">
        <v>-0.08</v>
      </c>
      <c r="E11" s="1"/>
    </row>
    <row r="12" spans="2:8" ht="31" x14ac:dyDescent="0.35">
      <c r="B12" s="32" t="s">
        <v>213</v>
      </c>
      <c r="C12" s="67" t="s">
        <v>109</v>
      </c>
      <c r="D12" s="122">
        <v>3.65</v>
      </c>
      <c r="E12" s="117" t="s">
        <v>234</v>
      </c>
    </row>
    <row r="13" spans="2:8" x14ac:dyDescent="0.35">
      <c r="B13" s="32" t="s">
        <v>21</v>
      </c>
      <c r="C13" s="20" t="s">
        <v>114</v>
      </c>
      <c r="D13" s="122">
        <v>3.65</v>
      </c>
      <c r="E13" s="117"/>
    </row>
    <row r="14" spans="2:8" x14ac:dyDescent="0.35">
      <c r="B14" s="32" t="s">
        <v>192</v>
      </c>
      <c r="C14" s="20" t="s">
        <v>111</v>
      </c>
      <c r="D14" s="123">
        <v>5.4</v>
      </c>
      <c r="E14" s="14"/>
    </row>
    <row r="15" spans="2:8" ht="16" thickBot="1" x14ac:dyDescent="0.4">
      <c r="B15" s="60" t="s">
        <v>191</v>
      </c>
      <c r="C15" s="44" t="s">
        <v>130</v>
      </c>
      <c r="D15" s="125">
        <v>-0.04</v>
      </c>
      <c r="E15" s="62"/>
    </row>
    <row r="17" spans="2:5" x14ac:dyDescent="0.35">
      <c r="B17" t="s">
        <v>188</v>
      </c>
    </row>
    <row r="18" spans="2:5" x14ac:dyDescent="0.35">
      <c r="B18" s="147" t="s">
        <v>227</v>
      </c>
      <c r="C18" s="147"/>
      <c r="D18" s="147"/>
      <c r="E18" s="147"/>
    </row>
    <row r="19" spans="2:5" x14ac:dyDescent="0.35">
      <c r="B19" s="146"/>
      <c r="C19" s="146"/>
      <c r="D19" s="146"/>
      <c r="E19" s="146"/>
    </row>
  </sheetData>
  <sortState xmlns:xlrd2="http://schemas.microsoft.com/office/spreadsheetml/2017/richdata2" ref="B4:E15">
    <sortCondition ref="B4:B15"/>
  </sortState>
  <mergeCells count="3">
    <mergeCell ref="B2:E2"/>
    <mergeCell ref="B18:E18"/>
    <mergeCell ref="B19:E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8F62-9799-4BD2-83D2-D7B5BA3D880C}">
  <dimension ref="B1:H12"/>
  <sheetViews>
    <sheetView workbookViewId="0"/>
  </sheetViews>
  <sheetFormatPr defaultColWidth="10.58203125" defaultRowHeight="15.5" x14ac:dyDescent="0.35"/>
  <cols>
    <col min="2" max="2" width="17.25" bestFit="1" customWidth="1"/>
    <col min="3" max="3" width="25.33203125" bestFit="1" customWidth="1"/>
    <col min="4" max="4" width="13.83203125" customWidth="1"/>
    <col min="5" max="5" width="15.75" customWidth="1"/>
    <col min="6" max="6" width="12.83203125" customWidth="1"/>
  </cols>
  <sheetData>
    <row r="1" spans="2:8" ht="16" thickBot="1" x14ac:dyDescent="0.4">
      <c r="G1" s="17"/>
      <c r="H1" s="17"/>
    </row>
    <row r="2" spans="2:8" x14ac:dyDescent="0.35">
      <c r="B2" s="128" t="s">
        <v>240</v>
      </c>
      <c r="C2" s="129"/>
      <c r="D2" s="129"/>
      <c r="E2" s="130"/>
      <c r="G2" s="39" t="s">
        <v>22</v>
      </c>
      <c r="H2" s="40">
        <v>47.322539999999996</v>
      </c>
    </row>
    <row r="3" spans="2:8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4" t="s">
        <v>23</v>
      </c>
      <c r="H3" s="105">
        <v>-71.151210000000006</v>
      </c>
    </row>
    <row r="4" spans="2:8" x14ac:dyDescent="0.35">
      <c r="B4" s="115" t="s">
        <v>216</v>
      </c>
      <c r="C4" s="20" t="s">
        <v>200</v>
      </c>
      <c r="D4" s="122">
        <v>2.4</v>
      </c>
      <c r="E4" s="117"/>
      <c r="G4" s="9" t="s">
        <v>161</v>
      </c>
      <c r="H4" s="107" t="s">
        <v>169</v>
      </c>
    </row>
    <row r="5" spans="2:8" ht="16" thickBot="1" x14ac:dyDescent="0.4">
      <c r="B5" s="32" t="s">
        <v>1</v>
      </c>
      <c r="C5" s="20" t="s">
        <v>108</v>
      </c>
      <c r="D5" s="123">
        <v>2.5</v>
      </c>
      <c r="E5" s="117" t="s">
        <v>235</v>
      </c>
      <c r="G5" s="106" t="s">
        <v>162</v>
      </c>
      <c r="H5" s="108" t="s">
        <v>170</v>
      </c>
    </row>
    <row r="6" spans="2:8" x14ac:dyDescent="0.35">
      <c r="B6" s="32" t="s">
        <v>237</v>
      </c>
      <c r="C6" s="20" t="s">
        <v>206</v>
      </c>
      <c r="D6" s="123">
        <v>1.5</v>
      </c>
      <c r="E6" s="1"/>
    </row>
    <row r="7" spans="2:8" x14ac:dyDescent="0.35">
      <c r="B7" s="32" t="s">
        <v>238</v>
      </c>
      <c r="C7" s="20" t="s">
        <v>206</v>
      </c>
      <c r="D7" s="124" t="s">
        <v>241</v>
      </c>
      <c r="E7" s="14"/>
    </row>
    <row r="8" spans="2:8" ht="46.5" x14ac:dyDescent="0.35">
      <c r="B8" s="32" t="s">
        <v>213</v>
      </c>
      <c r="C8" s="67" t="s">
        <v>109</v>
      </c>
      <c r="D8" s="122">
        <v>2.4</v>
      </c>
      <c r="E8" s="117" t="s">
        <v>236</v>
      </c>
    </row>
    <row r="9" spans="2:8" ht="16" thickBot="1" x14ac:dyDescent="0.4">
      <c r="B9" s="60" t="s">
        <v>21</v>
      </c>
      <c r="C9" s="44" t="s">
        <v>114</v>
      </c>
      <c r="D9" s="126">
        <v>2.4</v>
      </c>
      <c r="E9" s="127"/>
    </row>
    <row r="11" spans="2:8" x14ac:dyDescent="0.35">
      <c r="B11" t="s">
        <v>188</v>
      </c>
    </row>
    <row r="12" spans="2:8" x14ac:dyDescent="0.35">
      <c r="B12" s="147" t="s">
        <v>239</v>
      </c>
      <c r="C12" s="147"/>
      <c r="D12" s="147"/>
      <c r="E12" s="147"/>
    </row>
  </sheetData>
  <mergeCells count="2">
    <mergeCell ref="B2:E2"/>
    <mergeCell ref="B12:E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C769-9962-4024-9DC3-A48D7248A933}">
  <dimension ref="A1:N54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21.25" style="74" bestFit="1" customWidth="1"/>
    <col min="4" max="4" width="2.83203125" style="74" customWidth="1"/>
    <col min="5" max="9" width="11" style="75"/>
    <col min="10" max="10" width="3.58203125" style="75" customWidth="1"/>
    <col min="11" max="11" width="8.58203125" style="75" customWidth="1"/>
    <col min="12" max="12" width="11" style="75"/>
    <col min="13" max="13" width="9.25" style="75" customWidth="1"/>
    <col min="14" max="14" width="19.5" style="75" customWidth="1"/>
    <col min="15" max="16384" width="11" style="75"/>
  </cols>
  <sheetData>
    <row r="1" spans="1:14" ht="23.5" x14ac:dyDescent="0.55000000000000004">
      <c r="A1" s="73" t="s">
        <v>141</v>
      </c>
    </row>
    <row r="2" spans="1:14" x14ac:dyDescent="0.35">
      <c r="E2" s="148" t="s">
        <v>133</v>
      </c>
      <c r="F2" s="148"/>
      <c r="G2" s="148"/>
      <c r="H2" s="148"/>
      <c r="I2" s="148"/>
      <c r="J2" s="148"/>
      <c r="K2" s="149" t="s">
        <v>134</v>
      </c>
      <c r="L2" s="149"/>
      <c r="M2" s="149"/>
      <c r="N2" s="149"/>
    </row>
    <row r="3" spans="1:14" x14ac:dyDescent="0.35">
      <c r="A3" s="74" t="s">
        <v>135</v>
      </c>
      <c r="B3" s="74" t="s">
        <v>4</v>
      </c>
      <c r="C3" s="74" t="s">
        <v>136</v>
      </c>
      <c r="E3" s="148"/>
      <c r="F3" s="148"/>
      <c r="G3" s="148"/>
      <c r="H3" s="148"/>
      <c r="I3" s="148"/>
      <c r="J3" s="148"/>
      <c r="K3" s="75" t="s">
        <v>137</v>
      </c>
      <c r="L3" s="75" t="s">
        <v>138</v>
      </c>
      <c r="M3" s="75" t="s">
        <v>139</v>
      </c>
      <c r="N3" s="75" t="s">
        <v>140</v>
      </c>
    </row>
    <row r="4" spans="1:14" x14ac:dyDescent="0.35">
      <c r="A4" s="74">
        <v>50</v>
      </c>
      <c r="B4" s="76">
        <f t="shared" ref="B4:B54" si="0">0.3048*A4</f>
        <v>15.24</v>
      </c>
      <c r="C4" s="76">
        <f>B4*COS(12*PI()/180)</f>
        <v>14.906969435183198</v>
      </c>
      <c r="D4" s="76"/>
      <c r="F4" s="90"/>
      <c r="G4" s="91"/>
      <c r="H4" s="90"/>
      <c r="I4" s="92"/>
      <c r="K4" s="75" t="s">
        <v>149</v>
      </c>
    </row>
    <row r="5" spans="1:14" x14ac:dyDescent="0.35">
      <c r="A5" s="74">
        <v>49</v>
      </c>
      <c r="B5" s="76">
        <f t="shared" si="0"/>
        <v>14.9352</v>
      </c>
      <c r="C5" s="76">
        <f t="shared" ref="C5:C54" si="1">B5*COS(12*PI()/180)</f>
        <v>14.608830046479534</v>
      </c>
      <c r="D5" s="76"/>
      <c r="F5" s="93"/>
      <c r="G5" s="94"/>
      <c r="H5" s="94"/>
      <c r="I5" s="93"/>
    </row>
    <row r="6" spans="1:14" x14ac:dyDescent="0.35">
      <c r="A6" s="74">
        <v>48</v>
      </c>
      <c r="B6" s="76">
        <f t="shared" si="0"/>
        <v>14.630400000000002</v>
      </c>
      <c r="C6" s="76">
        <f t="shared" si="1"/>
        <v>14.310690657775872</v>
      </c>
      <c r="D6" s="76"/>
      <c r="F6" s="95"/>
      <c r="G6" s="94"/>
      <c r="H6" s="94"/>
      <c r="I6" s="95"/>
      <c r="L6" s="75" t="s">
        <v>151</v>
      </c>
      <c r="N6" s="75" t="s">
        <v>154</v>
      </c>
    </row>
    <row r="7" spans="1:14" x14ac:dyDescent="0.35">
      <c r="A7" s="74">
        <v>47</v>
      </c>
      <c r="B7" s="76">
        <f t="shared" si="0"/>
        <v>14.325600000000001</v>
      </c>
      <c r="C7" s="76">
        <f t="shared" si="1"/>
        <v>14.012551269072208</v>
      </c>
      <c r="D7" s="76"/>
      <c r="F7" s="95"/>
      <c r="G7" s="94"/>
      <c r="H7" s="94"/>
      <c r="I7" s="96"/>
    </row>
    <row r="8" spans="1:14" x14ac:dyDescent="0.35">
      <c r="A8" s="74">
        <v>46</v>
      </c>
      <c r="B8" s="76">
        <f t="shared" si="0"/>
        <v>14.020800000000001</v>
      </c>
      <c r="C8" s="76">
        <f t="shared" si="1"/>
        <v>13.714411880368544</v>
      </c>
      <c r="D8" s="76"/>
      <c r="F8" s="95"/>
      <c r="G8" s="93"/>
      <c r="H8" s="93"/>
      <c r="I8" s="95"/>
      <c r="M8" s="75" t="s">
        <v>153</v>
      </c>
    </row>
    <row r="9" spans="1:14" x14ac:dyDescent="0.35">
      <c r="A9" s="74">
        <v>45</v>
      </c>
      <c r="B9" s="76">
        <f t="shared" si="0"/>
        <v>13.716000000000001</v>
      </c>
      <c r="C9" s="76">
        <f t="shared" si="1"/>
        <v>13.416272491664881</v>
      </c>
      <c r="D9" s="76"/>
      <c r="F9" s="97"/>
      <c r="G9" s="98"/>
      <c r="H9" s="97"/>
      <c r="I9" s="98"/>
    </row>
    <row r="10" spans="1:14" x14ac:dyDescent="0.35">
      <c r="A10" s="74">
        <v>44</v>
      </c>
      <c r="B10" s="76">
        <f t="shared" si="0"/>
        <v>13.411200000000001</v>
      </c>
      <c r="C10" s="76">
        <f t="shared" si="1"/>
        <v>13.118133102961215</v>
      </c>
      <c r="D10" s="76"/>
      <c r="F10" s="95"/>
      <c r="G10" s="96"/>
      <c r="H10" s="96"/>
      <c r="I10" s="95"/>
    </row>
    <row r="11" spans="1:14" x14ac:dyDescent="0.35">
      <c r="A11" s="74">
        <v>43</v>
      </c>
      <c r="B11" s="76">
        <f t="shared" si="0"/>
        <v>13.106400000000001</v>
      </c>
      <c r="C11" s="76">
        <f t="shared" si="1"/>
        <v>12.819993714257551</v>
      </c>
      <c r="D11" s="76"/>
      <c r="F11" s="95"/>
      <c r="G11" s="94"/>
      <c r="H11" s="94"/>
      <c r="I11" s="95"/>
    </row>
    <row r="12" spans="1:14" x14ac:dyDescent="0.35">
      <c r="A12" s="74">
        <v>42</v>
      </c>
      <c r="B12" s="76">
        <f t="shared" si="0"/>
        <v>12.801600000000001</v>
      </c>
      <c r="C12" s="76">
        <f t="shared" si="1"/>
        <v>12.521854325553887</v>
      </c>
      <c r="D12" s="76"/>
      <c r="F12" s="95"/>
      <c r="G12" s="94"/>
      <c r="H12" s="94"/>
      <c r="I12" s="96"/>
    </row>
    <row r="13" spans="1:14" x14ac:dyDescent="0.35">
      <c r="A13" s="74">
        <v>41</v>
      </c>
      <c r="B13" s="76">
        <f t="shared" si="0"/>
        <v>12.4968</v>
      </c>
      <c r="C13" s="76">
        <f t="shared" si="1"/>
        <v>12.223714936850223</v>
      </c>
      <c r="D13" s="76"/>
      <c r="F13" s="95"/>
      <c r="G13" s="93"/>
      <c r="H13" s="93"/>
      <c r="I13" s="95"/>
    </row>
    <row r="14" spans="1:14" x14ac:dyDescent="0.35">
      <c r="A14" s="74">
        <v>40</v>
      </c>
      <c r="B14" s="76">
        <f t="shared" si="0"/>
        <v>12.192</v>
      </c>
      <c r="C14" s="76">
        <f t="shared" si="1"/>
        <v>11.92557554814656</v>
      </c>
      <c r="D14" s="76"/>
      <c r="F14" s="97"/>
      <c r="G14" s="98"/>
      <c r="H14" s="97"/>
      <c r="I14" s="98"/>
    </row>
    <row r="15" spans="1:14" x14ac:dyDescent="0.35">
      <c r="A15" s="74">
        <v>39</v>
      </c>
      <c r="B15" s="76">
        <f t="shared" si="0"/>
        <v>11.8872</v>
      </c>
      <c r="C15" s="76">
        <f t="shared" si="1"/>
        <v>11.627436159442896</v>
      </c>
      <c r="D15" s="76"/>
      <c r="F15" s="95"/>
      <c r="G15" s="96"/>
      <c r="H15" s="96"/>
      <c r="I15" s="95"/>
    </row>
    <row r="16" spans="1:14" x14ac:dyDescent="0.35">
      <c r="A16" s="74">
        <v>38</v>
      </c>
      <c r="B16" s="76">
        <f t="shared" si="0"/>
        <v>11.5824</v>
      </c>
      <c r="C16" s="76">
        <f t="shared" si="1"/>
        <v>11.32929677073923</v>
      </c>
      <c r="D16" s="76"/>
      <c r="F16" s="95"/>
      <c r="G16" s="94"/>
      <c r="H16" s="94"/>
      <c r="I16" s="95"/>
    </row>
    <row r="17" spans="1:13" x14ac:dyDescent="0.35">
      <c r="A17" s="74">
        <v>37</v>
      </c>
      <c r="B17" s="76">
        <f t="shared" si="0"/>
        <v>11.277600000000001</v>
      </c>
      <c r="C17" s="76">
        <f t="shared" si="1"/>
        <v>11.031157382035568</v>
      </c>
      <c r="D17" s="76"/>
      <c r="F17" s="95"/>
      <c r="G17" s="94"/>
      <c r="H17" s="94"/>
      <c r="I17" s="96"/>
    </row>
    <row r="18" spans="1:13" x14ac:dyDescent="0.35">
      <c r="A18" s="74">
        <v>36</v>
      </c>
      <c r="B18" s="76">
        <f t="shared" si="0"/>
        <v>10.972800000000001</v>
      </c>
      <c r="C18" s="76">
        <f t="shared" si="1"/>
        <v>10.733017993331904</v>
      </c>
      <c r="D18" s="76"/>
      <c r="F18" s="95"/>
      <c r="G18" s="93"/>
      <c r="H18" s="93"/>
      <c r="I18" s="95"/>
      <c r="K18" s="75" t="s">
        <v>148</v>
      </c>
    </row>
    <row r="19" spans="1:13" x14ac:dyDescent="0.35">
      <c r="A19" s="74">
        <v>35</v>
      </c>
      <c r="B19" s="76">
        <f t="shared" si="0"/>
        <v>10.668000000000001</v>
      </c>
      <c r="C19" s="76">
        <f t="shared" si="1"/>
        <v>10.43487860462824</v>
      </c>
      <c r="D19" s="76"/>
      <c r="F19" s="97"/>
      <c r="G19" s="98"/>
      <c r="H19" s="97"/>
      <c r="I19" s="98"/>
    </row>
    <row r="20" spans="1:13" x14ac:dyDescent="0.35">
      <c r="A20" s="74">
        <v>34</v>
      </c>
      <c r="B20" s="76">
        <f t="shared" si="0"/>
        <v>10.363200000000001</v>
      </c>
      <c r="C20" s="76">
        <f t="shared" si="1"/>
        <v>10.136739215924576</v>
      </c>
      <c r="D20" s="76"/>
      <c r="F20" s="95"/>
      <c r="G20" s="96"/>
      <c r="H20" s="96"/>
      <c r="I20" s="95"/>
    </row>
    <row r="21" spans="1:13" x14ac:dyDescent="0.35">
      <c r="A21" s="74">
        <v>33</v>
      </c>
      <c r="B21" s="76">
        <f t="shared" si="0"/>
        <v>10.058400000000001</v>
      </c>
      <c r="C21" s="76">
        <f t="shared" si="1"/>
        <v>9.8385998272209125</v>
      </c>
      <c r="D21" s="76"/>
      <c r="F21" s="95"/>
      <c r="G21" s="94"/>
      <c r="H21" s="94"/>
      <c r="I21" s="95"/>
    </row>
    <row r="22" spans="1:13" x14ac:dyDescent="0.35">
      <c r="A22" s="74">
        <v>32</v>
      </c>
      <c r="B22" s="76">
        <f t="shared" si="0"/>
        <v>9.7536000000000005</v>
      </c>
      <c r="C22" s="76">
        <f t="shared" si="1"/>
        <v>9.5404604385172469</v>
      </c>
      <c r="D22" s="76"/>
      <c r="F22" s="95"/>
      <c r="G22" s="94"/>
      <c r="H22" s="94"/>
      <c r="I22" s="96"/>
    </row>
    <row r="23" spans="1:13" x14ac:dyDescent="0.35">
      <c r="A23" s="74">
        <v>31</v>
      </c>
      <c r="B23" s="76">
        <f t="shared" si="0"/>
        <v>9.4488000000000003</v>
      </c>
      <c r="C23" s="76">
        <f t="shared" si="1"/>
        <v>9.242321049813583</v>
      </c>
      <c r="D23" s="76"/>
      <c r="F23" s="95"/>
      <c r="G23" s="93"/>
      <c r="H23" s="93"/>
      <c r="I23" s="95"/>
    </row>
    <row r="24" spans="1:13" x14ac:dyDescent="0.35">
      <c r="A24" s="74">
        <v>30</v>
      </c>
      <c r="B24" s="76">
        <f t="shared" si="0"/>
        <v>9.1440000000000001</v>
      </c>
      <c r="C24" s="76">
        <f t="shared" si="1"/>
        <v>8.9441816611099192</v>
      </c>
      <c r="D24" s="76"/>
      <c r="F24" s="97"/>
      <c r="G24" s="98"/>
      <c r="H24" s="97"/>
      <c r="I24" s="98"/>
    </row>
    <row r="25" spans="1:13" x14ac:dyDescent="0.35">
      <c r="A25" s="74">
        <v>29</v>
      </c>
      <c r="B25" s="76">
        <f t="shared" si="0"/>
        <v>8.8391999999999999</v>
      </c>
      <c r="C25" s="76">
        <f t="shared" si="1"/>
        <v>8.6460422724062553</v>
      </c>
      <c r="D25" s="76"/>
      <c r="F25" s="95"/>
      <c r="G25" s="96"/>
      <c r="H25" s="96"/>
      <c r="I25" s="95"/>
    </row>
    <row r="26" spans="1:13" x14ac:dyDescent="0.35">
      <c r="A26" s="74">
        <v>28</v>
      </c>
      <c r="B26" s="76">
        <f t="shared" si="0"/>
        <v>8.5343999999999998</v>
      </c>
      <c r="C26" s="76">
        <f t="shared" si="1"/>
        <v>8.3479028837025915</v>
      </c>
      <c r="D26" s="76"/>
      <c r="F26" s="95"/>
      <c r="G26" s="94"/>
      <c r="H26" s="94"/>
      <c r="I26" s="95"/>
      <c r="L26" s="75" t="s">
        <v>150</v>
      </c>
    </row>
    <row r="27" spans="1:13" x14ac:dyDescent="0.35">
      <c r="A27" s="74">
        <v>27</v>
      </c>
      <c r="B27" s="76">
        <f t="shared" si="0"/>
        <v>8.2295999999999996</v>
      </c>
      <c r="C27" s="76">
        <f t="shared" si="1"/>
        <v>8.0497634949989276</v>
      </c>
      <c r="D27" s="76"/>
      <c r="F27" s="95"/>
      <c r="G27" s="94"/>
      <c r="H27" s="94"/>
      <c r="I27" s="96"/>
    </row>
    <row r="28" spans="1:13" x14ac:dyDescent="0.35">
      <c r="A28" s="74">
        <v>26</v>
      </c>
      <c r="B28" s="76">
        <f t="shared" si="0"/>
        <v>7.9248000000000003</v>
      </c>
      <c r="C28" s="76">
        <f t="shared" si="1"/>
        <v>7.7516241062952638</v>
      </c>
      <c r="D28" s="76"/>
      <c r="F28" s="95"/>
      <c r="G28" s="93"/>
      <c r="H28" s="93"/>
      <c r="I28" s="95"/>
      <c r="M28" s="75" t="s">
        <v>152</v>
      </c>
    </row>
    <row r="29" spans="1:13" x14ac:dyDescent="0.35">
      <c r="A29" s="74">
        <v>25</v>
      </c>
      <c r="B29" s="76">
        <f t="shared" si="0"/>
        <v>7.62</v>
      </c>
      <c r="C29" s="76">
        <f t="shared" si="1"/>
        <v>7.453484717591599</v>
      </c>
      <c r="D29" s="76"/>
      <c r="F29" s="97"/>
      <c r="G29" s="98"/>
      <c r="H29" s="97"/>
      <c r="I29" s="98"/>
    </row>
    <row r="30" spans="1:13" x14ac:dyDescent="0.35">
      <c r="A30" s="74">
        <v>24</v>
      </c>
      <c r="B30" s="76">
        <f t="shared" si="0"/>
        <v>7.3152000000000008</v>
      </c>
      <c r="C30" s="76">
        <f t="shared" si="1"/>
        <v>7.1553453288879361</v>
      </c>
      <c r="D30" s="76"/>
      <c r="F30" s="95"/>
      <c r="G30" s="96"/>
      <c r="H30" s="96"/>
      <c r="I30" s="95"/>
    </row>
    <row r="31" spans="1:13" x14ac:dyDescent="0.35">
      <c r="A31" s="74">
        <v>23</v>
      </c>
      <c r="B31" s="76">
        <f t="shared" si="0"/>
        <v>7.0104000000000006</v>
      </c>
      <c r="C31" s="76">
        <f t="shared" si="1"/>
        <v>6.8572059401842722</v>
      </c>
      <c r="D31" s="76"/>
      <c r="F31" s="95"/>
      <c r="G31" s="94"/>
      <c r="H31" s="94"/>
      <c r="I31" s="95"/>
    </row>
    <row r="32" spans="1:13" x14ac:dyDescent="0.35">
      <c r="A32" s="74">
        <v>22</v>
      </c>
      <c r="B32" s="76">
        <f t="shared" si="0"/>
        <v>6.7056000000000004</v>
      </c>
      <c r="C32" s="76">
        <f t="shared" si="1"/>
        <v>6.5590665514806075</v>
      </c>
      <c r="D32" s="76"/>
      <c r="F32" s="95"/>
      <c r="G32" s="94"/>
      <c r="H32" s="94"/>
      <c r="I32" s="96"/>
    </row>
    <row r="33" spans="1:11" x14ac:dyDescent="0.35">
      <c r="A33" s="74">
        <v>21</v>
      </c>
      <c r="B33" s="76">
        <f t="shared" si="0"/>
        <v>6.4008000000000003</v>
      </c>
      <c r="C33" s="76">
        <f t="shared" si="1"/>
        <v>6.2609271627769436</v>
      </c>
      <c r="D33" s="76"/>
      <c r="F33" s="95"/>
      <c r="G33" s="93"/>
      <c r="H33" s="93"/>
      <c r="I33" s="95"/>
    </row>
    <row r="34" spans="1:11" x14ac:dyDescent="0.35">
      <c r="A34" s="74">
        <v>20</v>
      </c>
      <c r="B34" s="76">
        <f t="shared" si="0"/>
        <v>6.0960000000000001</v>
      </c>
      <c r="C34" s="76">
        <f t="shared" si="1"/>
        <v>5.9627877740732798</v>
      </c>
      <c r="D34" s="76"/>
      <c r="F34" s="97"/>
      <c r="G34" s="98"/>
      <c r="H34" s="97"/>
      <c r="I34" s="98"/>
    </row>
    <row r="35" spans="1:11" x14ac:dyDescent="0.35">
      <c r="A35" s="74">
        <v>19</v>
      </c>
      <c r="B35" s="76">
        <f t="shared" si="0"/>
        <v>5.7911999999999999</v>
      </c>
      <c r="C35" s="76">
        <f t="shared" si="1"/>
        <v>5.664648385369615</v>
      </c>
      <c r="D35" s="76"/>
      <c r="F35" s="95"/>
      <c r="G35" s="96"/>
      <c r="H35" s="96"/>
      <c r="I35" s="95"/>
      <c r="K35" s="75" t="s">
        <v>147</v>
      </c>
    </row>
    <row r="36" spans="1:11" x14ac:dyDescent="0.35">
      <c r="A36" s="74">
        <v>18</v>
      </c>
      <c r="B36" s="76">
        <f t="shared" si="0"/>
        <v>5.4864000000000006</v>
      </c>
      <c r="C36" s="76">
        <f t="shared" si="1"/>
        <v>5.366508996665952</v>
      </c>
      <c r="D36" s="76"/>
      <c r="F36" s="95"/>
      <c r="G36" s="94"/>
      <c r="H36" s="94"/>
      <c r="I36" s="95"/>
    </row>
    <row r="37" spans="1:11" x14ac:dyDescent="0.35">
      <c r="A37" s="74">
        <v>17</v>
      </c>
      <c r="B37" s="76">
        <f t="shared" si="0"/>
        <v>5.1816000000000004</v>
      </c>
      <c r="C37" s="76">
        <f t="shared" si="1"/>
        <v>5.0683696079622882</v>
      </c>
      <c r="D37" s="76"/>
      <c r="F37" s="95"/>
      <c r="G37" s="94"/>
      <c r="H37" s="94"/>
      <c r="I37" s="96"/>
    </row>
    <row r="38" spans="1:11" x14ac:dyDescent="0.35">
      <c r="A38" s="74">
        <v>16</v>
      </c>
      <c r="B38" s="76">
        <f t="shared" si="0"/>
        <v>4.8768000000000002</v>
      </c>
      <c r="C38" s="76">
        <f t="shared" si="1"/>
        <v>4.7702302192586234</v>
      </c>
      <c r="D38" s="76"/>
      <c r="F38" s="95"/>
      <c r="G38" s="93"/>
      <c r="H38" s="93"/>
      <c r="I38" s="95"/>
    </row>
    <row r="39" spans="1:11" x14ac:dyDescent="0.35">
      <c r="A39" s="74">
        <v>15</v>
      </c>
      <c r="B39" s="76">
        <f t="shared" si="0"/>
        <v>4.5720000000000001</v>
      </c>
      <c r="C39" s="76">
        <f t="shared" si="1"/>
        <v>4.4720908305549596</v>
      </c>
      <c r="D39" s="76"/>
      <c r="F39" s="97"/>
      <c r="G39" s="98"/>
      <c r="H39" s="97"/>
      <c r="I39" s="98"/>
    </row>
    <row r="40" spans="1:11" x14ac:dyDescent="0.35">
      <c r="A40" s="74">
        <v>14</v>
      </c>
      <c r="B40" s="76">
        <f t="shared" si="0"/>
        <v>4.2671999999999999</v>
      </c>
      <c r="C40" s="76">
        <f t="shared" si="1"/>
        <v>4.1739514418512957</v>
      </c>
      <c r="D40" s="76"/>
      <c r="F40" s="95"/>
      <c r="G40" s="96"/>
      <c r="H40" s="96"/>
      <c r="I40" s="95"/>
    </row>
    <row r="41" spans="1:11" x14ac:dyDescent="0.35">
      <c r="A41" s="74">
        <v>13</v>
      </c>
      <c r="B41" s="76">
        <f t="shared" si="0"/>
        <v>3.9624000000000001</v>
      </c>
      <c r="C41" s="76">
        <f t="shared" si="1"/>
        <v>3.8758120531476319</v>
      </c>
      <c r="D41" s="76"/>
      <c r="F41" s="95"/>
      <c r="G41" s="94"/>
      <c r="H41" s="94"/>
      <c r="I41" s="95"/>
    </row>
    <row r="42" spans="1:11" x14ac:dyDescent="0.35">
      <c r="A42" s="74">
        <v>12</v>
      </c>
      <c r="B42" s="76">
        <f t="shared" si="0"/>
        <v>3.6576000000000004</v>
      </c>
      <c r="C42" s="76">
        <f t="shared" si="1"/>
        <v>3.577672664443968</v>
      </c>
      <c r="D42" s="76"/>
      <c r="F42" s="95"/>
      <c r="G42" s="94"/>
      <c r="H42" s="94"/>
      <c r="I42" s="96"/>
    </row>
    <row r="43" spans="1:11" x14ac:dyDescent="0.35">
      <c r="A43" s="74">
        <v>11</v>
      </c>
      <c r="B43" s="76">
        <f t="shared" si="0"/>
        <v>3.3528000000000002</v>
      </c>
      <c r="C43" s="76">
        <f t="shared" si="1"/>
        <v>3.2795332757403037</v>
      </c>
      <c r="D43" s="76"/>
      <c r="F43" s="95"/>
      <c r="G43" s="93"/>
      <c r="H43" s="93"/>
      <c r="I43" s="95"/>
      <c r="K43" s="75" t="s">
        <v>146</v>
      </c>
    </row>
    <row r="44" spans="1:11" x14ac:dyDescent="0.35">
      <c r="A44" s="74">
        <v>10</v>
      </c>
      <c r="B44" s="76">
        <f t="shared" si="0"/>
        <v>3.048</v>
      </c>
      <c r="C44" s="76">
        <f t="shared" si="1"/>
        <v>2.9813938870366399</v>
      </c>
      <c r="D44" s="76"/>
      <c r="F44" s="97"/>
      <c r="G44" s="98"/>
      <c r="H44" s="97"/>
      <c r="I44" s="98"/>
    </row>
    <row r="45" spans="1:11" x14ac:dyDescent="0.35">
      <c r="A45" s="74">
        <v>9</v>
      </c>
      <c r="B45" s="76">
        <f t="shared" si="0"/>
        <v>2.7432000000000003</v>
      </c>
      <c r="C45" s="76">
        <f t="shared" si="1"/>
        <v>2.683254498332976</v>
      </c>
      <c r="D45" s="76"/>
      <c r="F45" s="95"/>
      <c r="G45" s="96"/>
      <c r="H45" s="96"/>
      <c r="I45" s="95"/>
    </row>
    <row r="46" spans="1:11" x14ac:dyDescent="0.35">
      <c r="A46" s="74">
        <v>8</v>
      </c>
      <c r="B46" s="76">
        <f t="shared" si="0"/>
        <v>2.4384000000000001</v>
      </c>
      <c r="C46" s="76">
        <f t="shared" si="1"/>
        <v>2.3851151096293117</v>
      </c>
      <c r="D46" s="76"/>
      <c r="F46" s="95"/>
      <c r="G46" s="94"/>
      <c r="H46" s="94"/>
      <c r="I46" s="96"/>
    </row>
    <row r="47" spans="1:11" x14ac:dyDescent="0.35">
      <c r="A47" s="74">
        <v>7</v>
      </c>
      <c r="B47" s="76">
        <f t="shared" si="0"/>
        <v>2.1335999999999999</v>
      </c>
      <c r="C47" s="76">
        <f t="shared" si="1"/>
        <v>2.0869757209256479</v>
      </c>
      <c r="D47" s="76"/>
      <c r="F47" s="95"/>
      <c r="G47" s="99"/>
      <c r="H47" s="97"/>
      <c r="I47" s="98"/>
    </row>
    <row r="48" spans="1:11" x14ac:dyDescent="0.35">
      <c r="A48" s="74">
        <v>6</v>
      </c>
      <c r="B48" s="76">
        <f t="shared" si="0"/>
        <v>1.8288000000000002</v>
      </c>
      <c r="C48" s="76">
        <f t="shared" si="1"/>
        <v>1.788836332221984</v>
      </c>
      <c r="D48" s="76"/>
      <c r="F48" s="95"/>
      <c r="G48" s="90"/>
      <c r="H48" s="99"/>
      <c r="I48" s="100"/>
    </row>
    <row r="49" spans="1:9" x14ac:dyDescent="0.35">
      <c r="A49" s="74">
        <v>5</v>
      </c>
      <c r="B49" s="76">
        <f t="shared" si="0"/>
        <v>1.524</v>
      </c>
      <c r="C49" s="76">
        <f t="shared" si="1"/>
        <v>1.4906969435183199</v>
      </c>
      <c r="D49" s="76"/>
      <c r="F49" s="97"/>
      <c r="G49" s="101"/>
      <c r="H49" s="99"/>
      <c r="I49" s="100"/>
    </row>
    <row r="50" spans="1:9" x14ac:dyDescent="0.35">
      <c r="A50" s="74">
        <v>4</v>
      </c>
      <c r="B50" s="76">
        <f t="shared" si="0"/>
        <v>1.2192000000000001</v>
      </c>
      <c r="C50" s="76">
        <f t="shared" si="1"/>
        <v>1.1925575548146559</v>
      </c>
      <c r="D50" s="76"/>
      <c r="F50" s="95"/>
      <c r="G50" s="97"/>
      <c r="H50" s="99"/>
      <c r="I50" s="100"/>
    </row>
    <row r="51" spans="1:9" x14ac:dyDescent="0.35">
      <c r="A51" s="74">
        <v>3</v>
      </c>
      <c r="B51" s="76">
        <f t="shared" si="0"/>
        <v>0.9144000000000001</v>
      </c>
      <c r="C51" s="76">
        <f t="shared" si="1"/>
        <v>0.89441816611099201</v>
      </c>
      <c r="D51" s="76"/>
      <c r="F51" s="95"/>
      <c r="G51" s="99"/>
      <c r="H51" s="99"/>
      <c r="I51" s="100"/>
    </row>
    <row r="52" spans="1:9" x14ac:dyDescent="0.35">
      <c r="A52" s="74">
        <v>2</v>
      </c>
      <c r="B52" s="76">
        <f t="shared" si="0"/>
        <v>0.60960000000000003</v>
      </c>
      <c r="C52" s="76">
        <f t="shared" si="1"/>
        <v>0.59627877740732793</v>
      </c>
      <c r="D52" s="76"/>
      <c r="F52" s="95"/>
      <c r="G52" s="99"/>
      <c r="H52" s="99"/>
      <c r="I52" s="100"/>
    </row>
    <row r="53" spans="1:9" x14ac:dyDescent="0.35">
      <c r="A53" s="74">
        <v>1</v>
      </c>
      <c r="B53" s="76">
        <f t="shared" si="0"/>
        <v>0.30480000000000002</v>
      </c>
      <c r="C53" s="76">
        <f t="shared" si="1"/>
        <v>0.29813938870366397</v>
      </c>
      <c r="D53" s="76"/>
      <c r="F53" s="95"/>
      <c r="G53" s="90"/>
      <c r="H53" s="99"/>
      <c r="I53" s="100"/>
    </row>
    <row r="54" spans="1:9" x14ac:dyDescent="0.35">
      <c r="A54" s="74">
        <v>0</v>
      </c>
      <c r="B54" s="76">
        <f t="shared" si="0"/>
        <v>0</v>
      </c>
      <c r="C54" s="76">
        <f t="shared" si="1"/>
        <v>0</v>
      </c>
      <c r="D54" s="76"/>
      <c r="F54" s="97"/>
      <c r="G54" s="101"/>
      <c r="H54" s="99"/>
      <c r="I54" s="100"/>
    </row>
  </sheetData>
  <mergeCells count="2">
    <mergeCell ref="E2:J3"/>
    <mergeCell ref="K2:N2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D047-F0FC-4BFB-97BC-1391B65AB4E5}">
  <dimension ref="A1:N69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17.25" style="74" customWidth="1"/>
    <col min="4" max="4" width="2.83203125" style="74" customWidth="1"/>
    <col min="5" max="10" width="11" style="75"/>
    <col min="11" max="11" width="11.25" style="75" bestFit="1" customWidth="1"/>
    <col min="12" max="13" width="11" style="75"/>
    <col min="14" max="14" width="15.58203125" style="75" bestFit="1" customWidth="1"/>
    <col min="15" max="21" width="11" style="75"/>
    <col min="22" max="23" width="17" style="75" customWidth="1"/>
    <col min="24" max="16384" width="11" style="75"/>
  </cols>
  <sheetData>
    <row r="1" spans="1:14" ht="23.5" x14ac:dyDescent="0.55000000000000004">
      <c r="A1" s="73" t="s">
        <v>132</v>
      </c>
    </row>
    <row r="2" spans="1:14" x14ac:dyDescent="0.35">
      <c r="E2" s="148" t="s">
        <v>133</v>
      </c>
      <c r="F2" s="148"/>
      <c r="G2" s="148"/>
      <c r="H2" s="148"/>
      <c r="I2" s="148"/>
      <c r="J2" s="148"/>
      <c r="K2" s="149" t="s">
        <v>134</v>
      </c>
      <c r="L2" s="149"/>
      <c r="M2" s="149"/>
      <c r="N2" s="149"/>
    </row>
    <row r="3" spans="1:14" x14ac:dyDescent="0.35">
      <c r="A3" s="74" t="s">
        <v>135</v>
      </c>
      <c r="B3" s="74" t="s">
        <v>4</v>
      </c>
      <c r="C3" s="74" t="s">
        <v>136</v>
      </c>
      <c r="E3" s="148"/>
      <c r="F3" s="148"/>
      <c r="G3" s="148"/>
      <c r="H3" s="148"/>
      <c r="I3" s="148"/>
      <c r="J3" s="148"/>
      <c r="K3" s="75" t="s">
        <v>137</v>
      </c>
      <c r="L3" s="75" t="s">
        <v>138</v>
      </c>
      <c r="M3" s="75" t="s">
        <v>139</v>
      </c>
      <c r="N3" s="75" t="s">
        <v>140</v>
      </c>
    </row>
    <row r="4" spans="1:14" x14ac:dyDescent="0.35">
      <c r="A4" s="74">
        <v>65</v>
      </c>
      <c r="B4" s="76">
        <f t="shared" ref="B4:B67" si="0">0.3048*A4</f>
        <v>19.812000000000001</v>
      </c>
      <c r="C4" s="76">
        <f t="shared" ref="C4:C18" si="1">B4*COS(12*PI()/180)</f>
        <v>19.379060265738161</v>
      </c>
      <c r="E4" s="77"/>
      <c r="F4" s="78"/>
      <c r="G4" s="79"/>
      <c r="H4" s="78"/>
      <c r="I4" s="80"/>
      <c r="J4" s="77"/>
    </row>
    <row r="5" spans="1:14" x14ac:dyDescent="0.35">
      <c r="A5" s="74">
        <v>64</v>
      </c>
      <c r="B5" s="76">
        <f t="shared" si="0"/>
        <v>19.507200000000001</v>
      </c>
      <c r="C5" s="76">
        <f t="shared" si="1"/>
        <v>19.080920877034494</v>
      </c>
      <c r="E5" s="77"/>
      <c r="F5" s="81"/>
      <c r="G5" s="82"/>
      <c r="H5" s="82"/>
      <c r="I5" s="81"/>
      <c r="J5" s="77"/>
    </row>
    <row r="6" spans="1:14" x14ac:dyDescent="0.35">
      <c r="A6" s="74">
        <v>63</v>
      </c>
      <c r="B6" s="76">
        <f t="shared" si="0"/>
        <v>19.202400000000001</v>
      </c>
      <c r="C6" s="76">
        <f t="shared" si="1"/>
        <v>18.78278148833083</v>
      </c>
      <c r="E6" s="77"/>
      <c r="F6" s="83"/>
      <c r="G6" s="82"/>
      <c r="H6" s="82"/>
      <c r="I6" s="83"/>
      <c r="J6" s="77"/>
    </row>
    <row r="7" spans="1:14" x14ac:dyDescent="0.35">
      <c r="A7" s="74">
        <v>62</v>
      </c>
      <c r="B7" s="76">
        <f t="shared" si="0"/>
        <v>18.897600000000001</v>
      </c>
      <c r="C7" s="76">
        <f t="shared" si="1"/>
        <v>18.484642099627166</v>
      </c>
      <c r="E7" s="77"/>
      <c r="F7" s="83"/>
      <c r="G7" s="82"/>
      <c r="H7" s="82"/>
      <c r="I7" s="84"/>
      <c r="J7" s="77"/>
    </row>
    <row r="8" spans="1:14" x14ac:dyDescent="0.35">
      <c r="A8" s="74">
        <v>61</v>
      </c>
      <c r="B8" s="76">
        <f t="shared" si="0"/>
        <v>18.5928</v>
      </c>
      <c r="C8" s="76">
        <f t="shared" si="1"/>
        <v>18.186502710923502</v>
      </c>
      <c r="E8" s="77"/>
      <c r="F8" s="83"/>
      <c r="G8" s="81"/>
      <c r="H8" s="81"/>
      <c r="I8" s="83"/>
      <c r="J8" s="77"/>
      <c r="M8" s="75" t="s">
        <v>153</v>
      </c>
    </row>
    <row r="9" spans="1:14" x14ac:dyDescent="0.35">
      <c r="A9" s="74">
        <v>60</v>
      </c>
      <c r="B9" s="76">
        <f t="shared" si="0"/>
        <v>18.288</v>
      </c>
      <c r="C9" s="76">
        <f t="shared" si="1"/>
        <v>17.888363322219838</v>
      </c>
      <c r="E9" s="77"/>
      <c r="F9" s="78"/>
      <c r="G9" s="79"/>
      <c r="H9" s="78"/>
      <c r="I9" s="80"/>
      <c r="J9" s="77"/>
      <c r="K9" s="75" t="s">
        <v>149</v>
      </c>
    </row>
    <row r="10" spans="1:14" x14ac:dyDescent="0.35">
      <c r="A10" s="74">
        <v>59</v>
      </c>
      <c r="B10" s="76">
        <f t="shared" si="0"/>
        <v>17.9832</v>
      </c>
      <c r="C10" s="76">
        <f t="shared" si="1"/>
        <v>17.590223933516175</v>
      </c>
      <c r="E10" s="77"/>
      <c r="F10" s="81"/>
      <c r="G10" s="82"/>
      <c r="H10" s="82"/>
      <c r="I10" s="81"/>
      <c r="J10" s="77"/>
    </row>
    <row r="11" spans="1:14" x14ac:dyDescent="0.35">
      <c r="A11" s="74">
        <v>58</v>
      </c>
      <c r="B11" s="76">
        <f t="shared" si="0"/>
        <v>17.6784</v>
      </c>
      <c r="C11" s="76">
        <f t="shared" si="1"/>
        <v>17.292084544812511</v>
      </c>
      <c r="E11" s="77"/>
      <c r="F11" s="83"/>
      <c r="G11" s="82"/>
      <c r="H11" s="82"/>
      <c r="I11" s="83"/>
      <c r="J11" s="77"/>
      <c r="N11" s="75" t="s">
        <v>154</v>
      </c>
    </row>
    <row r="12" spans="1:14" x14ac:dyDescent="0.35">
      <c r="A12" s="74">
        <v>57</v>
      </c>
      <c r="B12" s="76">
        <f t="shared" si="0"/>
        <v>17.3736</v>
      </c>
      <c r="C12" s="76">
        <f t="shared" si="1"/>
        <v>16.993945156108847</v>
      </c>
      <c r="E12" s="77"/>
      <c r="F12" s="83"/>
      <c r="G12" s="82"/>
      <c r="H12" s="82"/>
      <c r="I12" s="84"/>
      <c r="J12" s="77"/>
    </row>
    <row r="13" spans="1:14" x14ac:dyDescent="0.35">
      <c r="A13" s="74">
        <v>56</v>
      </c>
      <c r="B13" s="76">
        <f t="shared" si="0"/>
        <v>17.0688</v>
      </c>
      <c r="C13" s="76">
        <f t="shared" si="1"/>
        <v>16.695805767405183</v>
      </c>
      <c r="E13" s="77"/>
      <c r="F13" s="83"/>
      <c r="G13" s="81"/>
      <c r="H13" s="81"/>
      <c r="I13" s="83"/>
      <c r="J13" s="77"/>
    </row>
    <row r="14" spans="1:14" x14ac:dyDescent="0.35">
      <c r="A14" s="74">
        <v>55</v>
      </c>
      <c r="B14" s="76">
        <f t="shared" si="0"/>
        <v>16.763999999999999</v>
      </c>
      <c r="C14" s="76">
        <f t="shared" si="1"/>
        <v>16.397666378701519</v>
      </c>
      <c r="E14" s="77"/>
      <c r="F14" s="78"/>
      <c r="G14" s="79"/>
      <c r="H14" s="78"/>
      <c r="I14" s="80"/>
      <c r="J14" s="77"/>
    </row>
    <row r="15" spans="1:14" x14ac:dyDescent="0.35">
      <c r="A15" s="74">
        <v>54</v>
      </c>
      <c r="B15" s="76">
        <f t="shared" si="0"/>
        <v>16.459199999999999</v>
      </c>
      <c r="C15" s="76">
        <f t="shared" si="1"/>
        <v>16.099526989997855</v>
      </c>
      <c r="E15" s="77"/>
      <c r="F15" s="81"/>
      <c r="G15" s="82"/>
      <c r="H15" s="82"/>
      <c r="I15" s="81"/>
      <c r="J15" s="77"/>
    </row>
    <row r="16" spans="1:14" x14ac:dyDescent="0.35">
      <c r="A16" s="74">
        <v>53</v>
      </c>
      <c r="B16" s="76">
        <f t="shared" si="0"/>
        <v>16.154400000000003</v>
      </c>
      <c r="C16" s="76">
        <f t="shared" si="1"/>
        <v>15.801387601294193</v>
      </c>
      <c r="E16" s="77"/>
      <c r="F16" s="83"/>
      <c r="G16" s="82"/>
      <c r="H16" s="82"/>
      <c r="I16" s="83"/>
      <c r="J16" s="77"/>
    </row>
    <row r="17" spans="1:12" x14ac:dyDescent="0.35">
      <c r="A17" s="74">
        <v>52</v>
      </c>
      <c r="B17" s="76">
        <f t="shared" si="0"/>
        <v>15.849600000000001</v>
      </c>
      <c r="C17" s="76">
        <f t="shared" si="1"/>
        <v>15.503248212590528</v>
      </c>
      <c r="E17" s="77"/>
      <c r="F17" s="83"/>
      <c r="G17" s="82"/>
      <c r="H17" s="82"/>
      <c r="I17" s="84"/>
      <c r="J17" s="77"/>
    </row>
    <row r="18" spans="1:12" x14ac:dyDescent="0.35">
      <c r="A18" s="74">
        <v>51</v>
      </c>
      <c r="B18" s="76">
        <f t="shared" si="0"/>
        <v>15.5448</v>
      </c>
      <c r="C18" s="76">
        <f t="shared" si="1"/>
        <v>15.205108823886864</v>
      </c>
      <c r="E18" s="77"/>
      <c r="F18" s="83"/>
      <c r="G18" s="81"/>
      <c r="H18" s="81"/>
      <c r="I18" s="83"/>
      <c r="J18" s="77"/>
    </row>
    <row r="19" spans="1:12" x14ac:dyDescent="0.35">
      <c r="A19" s="74">
        <v>50</v>
      </c>
      <c r="B19" s="76">
        <f t="shared" si="0"/>
        <v>15.24</v>
      </c>
      <c r="C19" s="76">
        <f>B19*COS(12*PI()/180)</f>
        <v>14.906969435183198</v>
      </c>
      <c r="D19" s="76"/>
      <c r="E19" s="77"/>
      <c r="F19" s="78"/>
      <c r="G19" s="79"/>
      <c r="H19" s="78"/>
      <c r="I19" s="80"/>
      <c r="J19" s="77"/>
    </row>
    <row r="20" spans="1:12" x14ac:dyDescent="0.35">
      <c r="A20" s="74">
        <v>49</v>
      </c>
      <c r="B20" s="76">
        <f t="shared" si="0"/>
        <v>14.9352</v>
      </c>
      <c r="C20" s="76">
        <f t="shared" ref="C20:C69" si="2">B20*COS(12*PI()/180)</f>
        <v>14.608830046479534</v>
      </c>
      <c r="D20" s="76"/>
      <c r="E20" s="77"/>
      <c r="F20" s="81"/>
      <c r="G20" s="82"/>
      <c r="H20" s="82"/>
      <c r="I20" s="81"/>
      <c r="J20" s="77"/>
    </row>
    <row r="21" spans="1:12" x14ac:dyDescent="0.35">
      <c r="A21" s="74">
        <v>48</v>
      </c>
      <c r="B21" s="76">
        <f t="shared" si="0"/>
        <v>14.630400000000002</v>
      </c>
      <c r="C21" s="76">
        <f t="shared" si="2"/>
        <v>14.310690657775872</v>
      </c>
      <c r="D21" s="76"/>
      <c r="E21" s="77"/>
      <c r="F21" s="83"/>
      <c r="G21" s="82"/>
      <c r="H21" s="82"/>
      <c r="I21" s="83"/>
      <c r="J21" s="77"/>
      <c r="L21" s="75" t="s">
        <v>151</v>
      </c>
    </row>
    <row r="22" spans="1:12" x14ac:dyDescent="0.35">
      <c r="A22" s="74">
        <v>47</v>
      </c>
      <c r="B22" s="76">
        <f t="shared" si="0"/>
        <v>14.325600000000001</v>
      </c>
      <c r="C22" s="76">
        <f t="shared" si="2"/>
        <v>14.012551269072208</v>
      </c>
      <c r="D22" s="76"/>
      <c r="E22" s="77"/>
      <c r="F22" s="83"/>
      <c r="G22" s="82"/>
      <c r="H22" s="82"/>
      <c r="I22" s="84"/>
      <c r="J22" s="77"/>
    </row>
    <row r="23" spans="1:12" x14ac:dyDescent="0.35">
      <c r="A23" s="74">
        <v>46</v>
      </c>
      <c r="B23" s="76">
        <f t="shared" si="0"/>
        <v>14.020800000000001</v>
      </c>
      <c r="C23" s="76">
        <f t="shared" si="2"/>
        <v>13.714411880368544</v>
      </c>
      <c r="D23" s="76"/>
      <c r="E23" s="77"/>
      <c r="F23" s="83"/>
      <c r="G23" s="81"/>
      <c r="H23" s="81"/>
      <c r="I23" s="83"/>
      <c r="J23" s="77"/>
    </row>
    <row r="24" spans="1:12" x14ac:dyDescent="0.35">
      <c r="A24" s="74">
        <v>45</v>
      </c>
      <c r="B24" s="76">
        <f t="shared" si="0"/>
        <v>13.716000000000001</v>
      </c>
      <c r="C24" s="76">
        <f t="shared" si="2"/>
        <v>13.416272491664881</v>
      </c>
      <c r="D24" s="76"/>
      <c r="E24" s="77"/>
      <c r="F24" s="85"/>
      <c r="G24" s="86"/>
      <c r="H24" s="85"/>
      <c r="I24" s="86"/>
      <c r="J24" s="77"/>
      <c r="K24" s="75" t="s">
        <v>148</v>
      </c>
    </row>
    <row r="25" spans="1:12" x14ac:dyDescent="0.35">
      <c r="A25" s="74">
        <v>44</v>
      </c>
      <c r="B25" s="76">
        <f t="shared" si="0"/>
        <v>13.411200000000001</v>
      </c>
      <c r="C25" s="76">
        <f t="shared" si="2"/>
        <v>13.118133102961215</v>
      </c>
      <c r="D25" s="76"/>
      <c r="E25" s="77"/>
      <c r="F25" s="83"/>
      <c r="G25" s="84"/>
      <c r="H25" s="84"/>
      <c r="I25" s="83"/>
      <c r="J25" s="77"/>
    </row>
    <row r="26" spans="1:12" x14ac:dyDescent="0.35">
      <c r="A26" s="74">
        <v>43</v>
      </c>
      <c r="B26" s="76">
        <f t="shared" si="0"/>
        <v>13.106400000000001</v>
      </c>
      <c r="C26" s="76">
        <f t="shared" si="2"/>
        <v>12.819993714257551</v>
      </c>
      <c r="D26" s="76"/>
      <c r="E26" s="77"/>
      <c r="F26" s="83"/>
      <c r="G26" s="82"/>
      <c r="H26" s="82"/>
      <c r="I26" s="83"/>
      <c r="J26" s="77"/>
    </row>
    <row r="27" spans="1:12" x14ac:dyDescent="0.35">
      <c r="A27" s="74">
        <v>42</v>
      </c>
      <c r="B27" s="76">
        <f t="shared" si="0"/>
        <v>12.801600000000001</v>
      </c>
      <c r="C27" s="76">
        <f t="shared" si="2"/>
        <v>12.521854325553887</v>
      </c>
      <c r="D27" s="76"/>
      <c r="E27" s="77"/>
      <c r="F27" s="83"/>
      <c r="G27" s="82"/>
      <c r="H27" s="82"/>
      <c r="I27" s="84"/>
      <c r="J27" s="77"/>
    </row>
    <row r="28" spans="1:12" x14ac:dyDescent="0.35">
      <c r="A28" s="74">
        <v>41</v>
      </c>
      <c r="B28" s="76">
        <f t="shared" si="0"/>
        <v>12.4968</v>
      </c>
      <c r="C28" s="76">
        <f t="shared" si="2"/>
        <v>12.223714936850223</v>
      </c>
      <c r="D28" s="76"/>
      <c r="E28" s="77"/>
      <c r="F28" s="83"/>
      <c r="G28" s="81"/>
      <c r="H28" s="81"/>
      <c r="I28" s="83"/>
      <c r="J28" s="77"/>
    </row>
    <row r="29" spans="1:12" x14ac:dyDescent="0.35">
      <c r="A29" s="74">
        <v>40</v>
      </c>
      <c r="B29" s="76">
        <f t="shared" si="0"/>
        <v>12.192</v>
      </c>
      <c r="C29" s="76">
        <f t="shared" si="2"/>
        <v>11.92557554814656</v>
      </c>
      <c r="D29" s="76"/>
      <c r="E29" s="77"/>
      <c r="F29" s="85"/>
      <c r="G29" s="86"/>
      <c r="H29" s="85"/>
      <c r="I29" s="86"/>
      <c r="J29" s="77"/>
    </row>
    <row r="30" spans="1:12" x14ac:dyDescent="0.35">
      <c r="A30" s="74">
        <v>39</v>
      </c>
      <c r="B30" s="76">
        <f t="shared" si="0"/>
        <v>11.8872</v>
      </c>
      <c r="C30" s="76">
        <f t="shared" si="2"/>
        <v>11.627436159442896</v>
      </c>
      <c r="D30" s="76"/>
      <c r="E30" s="77"/>
      <c r="F30" s="83"/>
      <c r="G30" s="84"/>
      <c r="H30" s="84"/>
      <c r="I30" s="83"/>
      <c r="J30" s="77"/>
    </row>
    <row r="31" spans="1:12" x14ac:dyDescent="0.35">
      <c r="A31" s="74">
        <v>38</v>
      </c>
      <c r="B31" s="76">
        <f t="shared" si="0"/>
        <v>11.5824</v>
      </c>
      <c r="C31" s="76">
        <f t="shared" si="2"/>
        <v>11.32929677073923</v>
      </c>
      <c r="D31" s="76"/>
      <c r="E31" s="77"/>
      <c r="F31" s="83"/>
      <c r="G31" s="82"/>
      <c r="H31" s="82"/>
      <c r="I31" s="83"/>
      <c r="J31" s="77"/>
    </row>
    <row r="32" spans="1:12" x14ac:dyDescent="0.35">
      <c r="A32" s="74">
        <v>37</v>
      </c>
      <c r="B32" s="76">
        <f t="shared" si="0"/>
        <v>11.277600000000001</v>
      </c>
      <c r="C32" s="76">
        <f t="shared" si="2"/>
        <v>11.031157382035568</v>
      </c>
      <c r="D32" s="76"/>
      <c r="E32" s="77"/>
      <c r="F32" s="83"/>
      <c r="G32" s="82"/>
      <c r="H32" s="82"/>
      <c r="I32" s="84"/>
      <c r="J32" s="77"/>
    </row>
    <row r="33" spans="1:12" x14ac:dyDescent="0.35">
      <c r="A33" s="74">
        <v>36</v>
      </c>
      <c r="B33" s="76">
        <f t="shared" si="0"/>
        <v>10.972800000000001</v>
      </c>
      <c r="C33" s="76">
        <f t="shared" si="2"/>
        <v>10.733017993331904</v>
      </c>
      <c r="D33" s="76"/>
      <c r="E33" s="77"/>
      <c r="F33" s="83"/>
      <c r="G33" s="81"/>
      <c r="H33" s="81"/>
      <c r="I33" s="83"/>
      <c r="J33" s="77"/>
    </row>
    <row r="34" spans="1:12" x14ac:dyDescent="0.35">
      <c r="A34" s="74">
        <v>35</v>
      </c>
      <c r="B34" s="76">
        <f t="shared" si="0"/>
        <v>10.668000000000001</v>
      </c>
      <c r="C34" s="76">
        <f t="shared" si="2"/>
        <v>10.43487860462824</v>
      </c>
      <c r="D34" s="76"/>
      <c r="E34" s="77"/>
      <c r="F34" s="85"/>
      <c r="G34" s="86"/>
      <c r="H34" s="85"/>
      <c r="I34" s="86"/>
      <c r="J34" s="77"/>
    </row>
    <row r="35" spans="1:12" x14ac:dyDescent="0.35">
      <c r="A35" s="74">
        <v>34</v>
      </c>
      <c r="B35" s="76">
        <f t="shared" si="0"/>
        <v>10.363200000000001</v>
      </c>
      <c r="C35" s="76">
        <f t="shared" si="2"/>
        <v>10.136739215924576</v>
      </c>
      <c r="D35" s="76"/>
      <c r="E35" s="77"/>
      <c r="F35" s="83"/>
      <c r="G35" s="84"/>
      <c r="H35" s="84"/>
      <c r="I35" s="83"/>
      <c r="J35" s="77"/>
    </row>
    <row r="36" spans="1:12" x14ac:dyDescent="0.35">
      <c r="A36" s="74">
        <v>33</v>
      </c>
      <c r="B36" s="76">
        <f t="shared" si="0"/>
        <v>10.058400000000001</v>
      </c>
      <c r="C36" s="76">
        <f t="shared" si="2"/>
        <v>9.8385998272209125</v>
      </c>
      <c r="D36" s="76"/>
      <c r="E36" s="77"/>
      <c r="F36" s="83"/>
      <c r="G36" s="82"/>
      <c r="H36" s="82"/>
      <c r="I36" s="83"/>
      <c r="J36" s="77"/>
    </row>
    <row r="37" spans="1:12" x14ac:dyDescent="0.35">
      <c r="A37" s="74">
        <v>32</v>
      </c>
      <c r="B37" s="76">
        <f t="shared" si="0"/>
        <v>9.7536000000000005</v>
      </c>
      <c r="C37" s="76">
        <f t="shared" si="2"/>
        <v>9.5404604385172469</v>
      </c>
      <c r="D37" s="76"/>
      <c r="E37" s="77"/>
      <c r="F37" s="83"/>
      <c r="G37" s="82"/>
      <c r="H37" s="82"/>
      <c r="I37" s="84"/>
      <c r="J37" s="77"/>
    </row>
    <row r="38" spans="1:12" x14ac:dyDescent="0.35">
      <c r="A38" s="74">
        <v>31</v>
      </c>
      <c r="B38" s="76">
        <f t="shared" si="0"/>
        <v>9.4488000000000003</v>
      </c>
      <c r="C38" s="76">
        <f t="shared" si="2"/>
        <v>9.242321049813583</v>
      </c>
      <c r="D38" s="76"/>
      <c r="E38" s="77"/>
      <c r="F38" s="83"/>
      <c r="G38" s="81"/>
      <c r="H38" s="81"/>
      <c r="I38" s="83"/>
      <c r="J38" s="77"/>
    </row>
    <row r="39" spans="1:12" x14ac:dyDescent="0.35">
      <c r="A39" s="74">
        <v>30</v>
      </c>
      <c r="B39" s="76">
        <f t="shared" si="0"/>
        <v>9.1440000000000001</v>
      </c>
      <c r="C39" s="76">
        <f t="shared" si="2"/>
        <v>8.9441816611099192</v>
      </c>
      <c r="D39" s="76"/>
      <c r="E39" s="77"/>
      <c r="F39" s="85"/>
      <c r="G39" s="86"/>
      <c r="H39" s="85"/>
      <c r="I39" s="86"/>
      <c r="J39" s="77"/>
      <c r="K39" s="75" t="s">
        <v>147</v>
      </c>
    </row>
    <row r="40" spans="1:12" x14ac:dyDescent="0.35">
      <c r="A40" s="74">
        <v>29</v>
      </c>
      <c r="B40" s="76">
        <f t="shared" si="0"/>
        <v>8.8391999999999999</v>
      </c>
      <c r="C40" s="76">
        <f t="shared" si="2"/>
        <v>8.6460422724062553</v>
      </c>
      <c r="D40" s="76"/>
      <c r="E40" s="77"/>
      <c r="F40" s="83"/>
      <c r="G40" s="84"/>
      <c r="H40" s="84"/>
      <c r="I40" s="83"/>
      <c r="J40" s="77"/>
    </row>
    <row r="41" spans="1:12" x14ac:dyDescent="0.35">
      <c r="A41" s="74">
        <v>28</v>
      </c>
      <c r="B41" s="76">
        <f t="shared" si="0"/>
        <v>8.5343999999999998</v>
      </c>
      <c r="C41" s="76">
        <f t="shared" si="2"/>
        <v>8.3479028837025915</v>
      </c>
      <c r="D41" s="76"/>
      <c r="E41" s="77"/>
      <c r="F41" s="83"/>
      <c r="G41" s="82"/>
      <c r="H41" s="82"/>
      <c r="I41" s="83"/>
      <c r="J41" s="77"/>
      <c r="L41" s="75" t="s">
        <v>150</v>
      </c>
    </row>
    <row r="42" spans="1:12" x14ac:dyDescent="0.35">
      <c r="A42" s="74">
        <v>27</v>
      </c>
      <c r="B42" s="76">
        <f t="shared" si="0"/>
        <v>8.2295999999999996</v>
      </c>
      <c r="C42" s="76">
        <f t="shared" si="2"/>
        <v>8.0497634949989276</v>
      </c>
      <c r="D42" s="76"/>
      <c r="E42" s="77"/>
      <c r="F42" s="83"/>
      <c r="G42" s="82"/>
      <c r="H42" s="82"/>
      <c r="I42" s="84"/>
      <c r="J42" s="77"/>
    </row>
    <row r="43" spans="1:12" x14ac:dyDescent="0.35">
      <c r="A43" s="74">
        <v>26</v>
      </c>
      <c r="B43" s="76">
        <f t="shared" si="0"/>
        <v>7.9248000000000003</v>
      </c>
      <c r="C43" s="76">
        <f t="shared" si="2"/>
        <v>7.7516241062952638</v>
      </c>
      <c r="D43" s="76"/>
      <c r="E43" s="77"/>
      <c r="F43" s="83"/>
      <c r="G43" s="81"/>
      <c r="H43" s="81"/>
      <c r="I43" s="83"/>
      <c r="J43" s="77"/>
    </row>
    <row r="44" spans="1:12" x14ac:dyDescent="0.35">
      <c r="A44" s="74">
        <v>25</v>
      </c>
      <c r="B44" s="76">
        <f t="shared" si="0"/>
        <v>7.62</v>
      </c>
      <c r="C44" s="76">
        <f t="shared" si="2"/>
        <v>7.453484717591599</v>
      </c>
      <c r="D44" s="76"/>
      <c r="E44" s="77"/>
      <c r="F44" s="85"/>
      <c r="G44" s="86"/>
      <c r="H44" s="85"/>
      <c r="I44" s="86"/>
      <c r="J44" s="77"/>
    </row>
    <row r="45" spans="1:12" x14ac:dyDescent="0.35">
      <c r="A45" s="74">
        <v>24</v>
      </c>
      <c r="B45" s="76">
        <f t="shared" si="0"/>
        <v>7.3152000000000008</v>
      </c>
      <c r="C45" s="76">
        <f t="shared" si="2"/>
        <v>7.1553453288879361</v>
      </c>
      <c r="D45" s="76"/>
      <c r="E45" s="77"/>
      <c r="F45" s="83"/>
      <c r="G45" s="84"/>
      <c r="H45" s="84"/>
      <c r="I45" s="83"/>
      <c r="J45" s="77"/>
    </row>
    <row r="46" spans="1:12" x14ac:dyDescent="0.35">
      <c r="A46" s="74">
        <v>23</v>
      </c>
      <c r="B46" s="76">
        <f t="shared" si="0"/>
        <v>7.0104000000000006</v>
      </c>
      <c r="C46" s="76">
        <f t="shared" si="2"/>
        <v>6.8572059401842722</v>
      </c>
      <c r="D46" s="76"/>
      <c r="E46" s="77"/>
      <c r="F46" s="83"/>
      <c r="G46" s="82"/>
      <c r="H46" s="82"/>
      <c r="I46" s="83"/>
      <c r="J46" s="77"/>
    </row>
    <row r="47" spans="1:12" x14ac:dyDescent="0.35">
      <c r="A47" s="74">
        <v>22</v>
      </c>
      <c r="B47" s="76">
        <f t="shared" si="0"/>
        <v>6.7056000000000004</v>
      </c>
      <c r="C47" s="76">
        <f t="shared" si="2"/>
        <v>6.5590665514806075</v>
      </c>
      <c r="D47" s="76"/>
      <c r="E47" s="77"/>
      <c r="F47" s="83"/>
      <c r="G47" s="82"/>
      <c r="H47" s="82"/>
      <c r="I47" s="84"/>
      <c r="J47" s="77"/>
    </row>
    <row r="48" spans="1:12" x14ac:dyDescent="0.35">
      <c r="A48" s="74">
        <v>21</v>
      </c>
      <c r="B48" s="76">
        <f t="shared" si="0"/>
        <v>6.4008000000000003</v>
      </c>
      <c r="C48" s="76">
        <f t="shared" si="2"/>
        <v>6.2609271627769436</v>
      </c>
      <c r="D48" s="76"/>
      <c r="E48" s="77"/>
      <c r="F48" s="83"/>
      <c r="G48" s="81"/>
      <c r="H48" s="81"/>
      <c r="I48" s="83"/>
      <c r="J48" s="77"/>
    </row>
    <row r="49" spans="1:11" x14ac:dyDescent="0.35">
      <c r="A49" s="74">
        <v>20</v>
      </c>
      <c r="B49" s="76">
        <f t="shared" si="0"/>
        <v>6.0960000000000001</v>
      </c>
      <c r="C49" s="76">
        <f t="shared" si="2"/>
        <v>5.9627877740732798</v>
      </c>
      <c r="D49" s="76"/>
      <c r="E49" s="77"/>
      <c r="F49" s="85"/>
      <c r="G49" s="86"/>
      <c r="H49" s="85"/>
      <c r="I49" s="86"/>
      <c r="J49" s="77"/>
    </row>
    <row r="50" spans="1:11" x14ac:dyDescent="0.35">
      <c r="A50" s="74">
        <v>19</v>
      </c>
      <c r="B50" s="76">
        <f t="shared" si="0"/>
        <v>5.7911999999999999</v>
      </c>
      <c r="C50" s="76">
        <f t="shared" si="2"/>
        <v>5.664648385369615</v>
      </c>
      <c r="D50" s="76"/>
      <c r="E50" s="77"/>
      <c r="F50" s="83"/>
      <c r="G50" s="84"/>
      <c r="H50" s="84"/>
      <c r="I50" s="83"/>
      <c r="J50" s="77"/>
    </row>
    <row r="51" spans="1:11" x14ac:dyDescent="0.35">
      <c r="A51" s="74">
        <v>18</v>
      </c>
      <c r="B51" s="76">
        <f t="shared" si="0"/>
        <v>5.4864000000000006</v>
      </c>
      <c r="C51" s="76">
        <f t="shared" si="2"/>
        <v>5.366508996665952</v>
      </c>
      <c r="D51" s="76"/>
      <c r="E51" s="77"/>
      <c r="F51" s="83"/>
      <c r="G51" s="82"/>
      <c r="H51" s="82"/>
      <c r="I51" s="83"/>
      <c r="J51" s="77"/>
    </row>
    <row r="52" spans="1:11" x14ac:dyDescent="0.35">
      <c r="A52" s="74">
        <v>17</v>
      </c>
      <c r="B52" s="76">
        <f t="shared" si="0"/>
        <v>5.1816000000000004</v>
      </c>
      <c r="C52" s="76">
        <f t="shared" si="2"/>
        <v>5.0683696079622882</v>
      </c>
      <c r="D52" s="76"/>
      <c r="E52" s="77"/>
      <c r="F52" s="83"/>
      <c r="G52" s="82"/>
      <c r="H52" s="82"/>
      <c r="I52" s="84"/>
      <c r="J52" s="77"/>
    </row>
    <row r="53" spans="1:11" x14ac:dyDescent="0.35">
      <c r="A53" s="74">
        <v>16</v>
      </c>
      <c r="B53" s="76">
        <f t="shared" si="0"/>
        <v>4.8768000000000002</v>
      </c>
      <c r="C53" s="76">
        <f t="shared" si="2"/>
        <v>4.7702302192586234</v>
      </c>
      <c r="D53" s="76"/>
      <c r="E53" s="77"/>
      <c r="F53" s="83"/>
      <c r="G53" s="81"/>
      <c r="H53" s="81"/>
      <c r="I53" s="83"/>
      <c r="J53" s="77"/>
    </row>
    <row r="54" spans="1:11" x14ac:dyDescent="0.35">
      <c r="A54" s="74">
        <v>15</v>
      </c>
      <c r="B54" s="76">
        <f t="shared" si="0"/>
        <v>4.5720000000000001</v>
      </c>
      <c r="C54" s="76">
        <f t="shared" si="2"/>
        <v>4.4720908305549596</v>
      </c>
      <c r="D54" s="76"/>
      <c r="E54" s="77"/>
      <c r="F54" s="85"/>
      <c r="G54" s="86"/>
      <c r="H54" s="85"/>
      <c r="I54" s="86"/>
      <c r="J54" s="77"/>
      <c r="K54" s="75" t="s">
        <v>146</v>
      </c>
    </row>
    <row r="55" spans="1:11" x14ac:dyDescent="0.35">
      <c r="A55" s="74">
        <v>14</v>
      </c>
      <c r="B55" s="76">
        <f t="shared" si="0"/>
        <v>4.2671999999999999</v>
      </c>
      <c r="C55" s="76">
        <f t="shared" si="2"/>
        <v>4.1739514418512957</v>
      </c>
      <c r="D55" s="76"/>
      <c r="E55" s="77"/>
      <c r="F55" s="83"/>
      <c r="G55" s="84"/>
      <c r="H55" s="84"/>
      <c r="I55" s="83"/>
      <c r="J55" s="77"/>
    </row>
    <row r="56" spans="1:11" x14ac:dyDescent="0.35">
      <c r="A56" s="74">
        <v>13</v>
      </c>
      <c r="B56" s="76">
        <f t="shared" si="0"/>
        <v>3.9624000000000001</v>
      </c>
      <c r="C56" s="76">
        <f t="shared" si="2"/>
        <v>3.8758120531476319</v>
      </c>
      <c r="D56" s="76"/>
      <c r="E56" s="77"/>
      <c r="F56" s="83"/>
      <c r="G56" s="82"/>
      <c r="H56" s="82"/>
      <c r="I56" s="83"/>
      <c r="J56" s="77"/>
    </row>
    <row r="57" spans="1:11" x14ac:dyDescent="0.35">
      <c r="A57" s="74">
        <v>12</v>
      </c>
      <c r="B57" s="76">
        <f t="shared" si="0"/>
        <v>3.6576000000000004</v>
      </c>
      <c r="C57" s="76">
        <f t="shared" si="2"/>
        <v>3.577672664443968</v>
      </c>
      <c r="D57" s="76"/>
      <c r="E57" s="77"/>
      <c r="F57" s="83"/>
      <c r="G57" s="82"/>
      <c r="H57" s="82"/>
      <c r="I57" s="84"/>
      <c r="J57" s="77"/>
    </row>
    <row r="58" spans="1:11" x14ac:dyDescent="0.35">
      <c r="A58" s="74">
        <v>11</v>
      </c>
      <c r="B58" s="76">
        <f t="shared" si="0"/>
        <v>3.3528000000000002</v>
      </c>
      <c r="C58" s="76">
        <f t="shared" si="2"/>
        <v>3.2795332757403037</v>
      </c>
      <c r="D58" s="76"/>
      <c r="E58" s="77"/>
      <c r="F58" s="83"/>
      <c r="G58" s="81"/>
      <c r="H58" s="81"/>
      <c r="I58" s="83"/>
      <c r="J58" s="77"/>
    </row>
    <row r="59" spans="1:11" x14ac:dyDescent="0.35">
      <c r="A59" s="74">
        <v>10</v>
      </c>
      <c r="B59" s="76">
        <f t="shared" si="0"/>
        <v>3.048</v>
      </c>
      <c r="C59" s="76">
        <f t="shared" si="2"/>
        <v>2.9813938870366399</v>
      </c>
      <c r="D59" s="76"/>
      <c r="E59" s="77"/>
      <c r="F59" s="85"/>
      <c r="G59" s="86"/>
      <c r="H59" s="85"/>
      <c r="I59" s="86"/>
      <c r="J59" s="77"/>
    </row>
    <row r="60" spans="1:11" x14ac:dyDescent="0.35">
      <c r="A60" s="74">
        <v>9</v>
      </c>
      <c r="B60" s="76">
        <f t="shared" si="0"/>
        <v>2.7432000000000003</v>
      </c>
      <c r="C60" s="76">
        <f t="shared" si="2"/>
        <v>2.683254498332976</v>
      </c>
      <c r="D60" s="76"/>
      <c r="E60" s="77"/>
      <c r="F60" s="83"/>
      <c r="G60" s="84"/>
      <c r="H60" s="84"/>
      <c r="I60" s="83"/>
      <c r="J60" s="77"/>
    </row>
    <row r="61" spans="1:11" x14ac:dyDescent="0.35">
      <c r="A61" s="74">
        <v>8</v>
      </c>
      <c r="B61" s="76">
        <f t="shared" si="0"/>
        <v>2.4384000000000001</v>
      </c>
      <c r="C61" s="76">
        <f t="shared" si="2"/>
        <v>2.3851151096293117</v>
      </c>
      <c r="D61" s="76"/>
      <c r="E61" s="77"/>
      <c r="F61" s="83"/>
      <c r="G61" s="82"/>
      <c r="H61" s="82"/>
      <c r="I61" s="84"/>
      <c r="J61" s="77"/>
    </row>
    <row r="62" spans="1:11" x14ac:dyDescent="0.35">
      <c r="A62" s="74">
        <v>7</v>
      </c>
      <c r="B62" s="76">
        <f t="shared" si="0"/>
        <v>2.1335999999999999</v>
      </c>
      <c r="C62" s="76">
        <f t="shared" si="2"/>
        <v>2.0869757209256479</v>
      </c>
      <c r="D62" s="76"/>
      <c r="E62" s="77"/>
      <c r="F62" s="83"/>
      <c r="G62" s="87"/>
      <c r="H62" s="85"/>
      <c r="I62" s="86"/>
      <c r="J62" s="77"/>
    </row>
    <row r="63" spans="1:11" x14ac:dyDescent="0.35">
      <c r="A63" s="74">
        <v>6</v>
      </c>
      <c r="B63" s="76">
        <f t="shared" si="0"/>
        <v>1.8288000000000002</v>
      </c>
      <c r="C63" s="76">
        <f t="shared" si="2"/>
        <v>1.788836332221984</v>
      </c>
      <c r="D63" s="76"/>
      <c r="E63" s="77"/>
      <c r="F63" s="83"/>
      <c r="G63" s="78"/>
      <c r="H63" s="87"/>
      <c r="I63" s="88"/>
      <c r="J63" s="77"/>
    </row>
    <row r="64" spans="1:11" x14ac:dyDescent="0.35">
      <c r="A64" s="74">
        <v>5</v>
      </c>
      <c r="B64" s="76">
        <f t="shared" si="0"/>
        <v>1.524</v>
      </c>
      <c r="C64" s="76">
        <f t="shared" si="2"/>
        <v>1.4906969435183199</v>
      </c>
      <c r="D64" s="76"/>
      <c r="E64" s="77"/>
      <c r="F64" s="85"/>
      <c r="G64" s="89"/>
      <c r="H64" s="87"/>
      <c r="I64" s="88"/>
      <c r="J64" s="77"/>
    </row>
    <row r="65" spans="1:10" x14ac:dyDescent="0.35">
      <c r="A65" s="74">
        <v>4</v>
      </c>
      <c r="B65" s="76">
        <f t="shared" si="0"/>
        <v>1.2192000000000001</v>
      </c>
      <c r="C65" s="76">
        <f t="shared" si="2"/>
        <v>1.1925575548146559</v>
      </c>
      <c r="D65" s="76"/>
      <c r="E65" s="77"/>
      <c r="F65" s="83"/>
      <c r="G65" s="85"/>
      <c r="H65" s="87"/>
      <c r="I65" s="88"/>
      <c r="J65" s="77"/>
    </row>
    <row r="66" spans="1:10" x14ac:dyDescent="0.35">
      <c r="A66" s="74">
        <v>3</v>
      </c>
      <c r="B66" s="76">
        <f t="shared" si="0"/>
        <v>0.9144000000000001</v>
      </c>
      <c r="C66" s="76">
        <f t="shared" si="2"/>
        <v>0.89441816611099201</v>
      </c>
      <c r="D66" s="76"/>
      <c r="E66" s="77"/>
      <c r="F66" s="83"/>
      <c r="G66" s="87"/>
      <c r="H66" s="87"/>
      <c r="I66" s="88"/>
      <c r="J66" s="77"/>
    </row>
    <row r="67" spans="1:10" x14ac:dyDescent="0.35">
      <c r="A67" s="74">
        <v>2</v>
      </c>
      <c r="B67" s="76">
        <f t="shared" si="0"/>
        <v>0.60960000000000003</v>
      </c>
      <c r="C67" s="76">
        <f t="shared" si="2"/>
        <v>0.59627877740732793</v>
      </c>
      <c r="D67" s="76"/>
      <c r="E67" s="77"/>
      <c r="F67" s="83"/>
      <c r="G67" s="87"/>
      <c r="H67" s="87"/>
      <c r="I67" s="88"/>
      <c r="J67" s="77"/>
    </row>
    <row r="68" spans="1:10" x14ac:dyDescent="0.35">
      <c r="A68" s="74">
        <v>1</v>
      </c>
      <c r="B68" s="76">
        <f t="shared" ref="B68:B69" si="3">0.3048*A68</f>
        <v>0.30480000000000002</v>
      </c>
      <c r="C68" s="76">
        <f t="shared" si="2"/>
        <v>0.29813938870366397</v>
      </c>
      <c r="D68" s="76"/>
      <c r="E68" s="77"/>
      <c r="F68" s="83"/>
      <c r="G68" s="78"/>
      <c r="H68" s="87"/>
      <c r="I68" s="88"/>
      <c r="J68" s="77"/>
    </row>
    <row r="69" spans="1:10" x14ac:dyDescent="0.35">
      <c r="A69" s="74">
        <v>0</v>
      </c>
      <c r="B69" s="76">
        <f t="shared" si="3"/>
        <v>0</v>
      </c>
      <c r="C69" s="76">
        <f t="shared" si="2"/>
        <v>0</v>
      </c>
      <c r="D69" s="76"/>
      <c r="E69" s="77"/>
      <c r="F69" s="85"/>
      <c r="G69" s="89"/>
      <c r="H69" s="87"/>
      <c r="I69" s="88"/>
      <c r="J69" s="77"/>
    </row>
  </sheetData>
  <mergeCells count="2">
    <mergeCell ref="E2:J3"/>
    <mergeCell ref="K2:N2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4061-D842-48D6-BC83-5179935F2CE7}">
  <dimension ref="A1:J34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2.83203125" style="74" customWidth="1"/>
    <col min="4" max="5" width="11" style="75"/>
    <col min="6" max="6" width="3.58203125" style="75" customWidth="1"/>
    <col min="7" max="7" width="8.58203125" style="75" customWidth="1"/>
    <col min="8" max="8" width="11" style="75"/>
    <col min="9" max="9" width="9.25" style="75" customWidth="1"/>
    <col min="10" max="10" width="19.5" style="75" customWidth="1"/>
    <col min="11" max="16384" width="11" style="75"/>
  </cols>
  <sheetData>
    <row r="1" spans="1:10" ht="23.5" x14ac:dyDescent="0.55000000000000004">
      <c r="A1" s="73" t="s">
        <v>142</v>
      </c>
    </row>
    <row r="2" spans="1:10" x14ac:dyDescent="0.35">
      <c r="D2" s="148" t="s">
        <v>133</v>
      </c>
      <c r="E2" s="148"/>
      <c r="F2" s="148"/>
      <c r="G2" s="149" t="s">
        <v>134</v>
      </c>
      <c r="H2" s="149"/>
      <c r="I2" s="149"/>
      <c r="J2" s="149"/>
    </row>
    <row r="3" spans="1:10" x14ac:dyDescent="0.35">
      <c r="A3" s="74" t="s">
        <v>135</v>
      </c>
      <c r="B3" s="74" t="s">
        <v>4</v>
      </c>
      <c r="D3" s="148"/>
      <c r="E3" s="148"/>
      <c r="F3" s="148"/>
      <c r="G3" s="75" t="s">
        <v>137</v>
      </c>
      <c r="H3" s="75" t="s">
        <v>138</v>
      </c>
      <c r="I3" s="75" t="s">
        <v>139</v>
      </c>
      <c r="J3" s="75" t="s">
        <v>140</v>
      </c>
    </row>
    <row r="4" spans="1:10" x14ac:dyDescent="0.35">
      <c r="A4" s="74">
        <v>30</v>
      </c>
      <c r="B4" s="76">
        <f t="shared" ref="B4:B34" si="0">0.3048*A4</f>
        <v>9.1440000000000001</v>
      </c>
      <c r="C4" s="76"/>
    </row>
    <row r="5" spans="1:10" x14ac:dyDescent="0.35">
      <c r="A5" s="74">
        <v>29</v>
      </c>
      <c r="B5" s="76">
        <f t="shared" si="0"/>
        <v>8.8391999999999999</v>
      </c>
      <c r="C5" s="76"/>
    </row>
    <row r="6" spans="1:10" x14ac:dyDescent="0.35">
      <c r="A6" s="74">
        <v>28</v>
      </c>
      <c r="B6" s="76">
        <f t="shared" si="0"/>
        <v>8.5343999999999998</v>
      </c>
      <c r="C6" s="76"/>
      <c r="J6" s="75" t="s">
        <v>155</v>
      </c>
    </row>
    <row r="7" spans="1:10" x14ac:dyDescent="0.35">
      <c r="A7" s="74">
        <v>27</v>
      </c>
      <c r="B7" s="76">
        <f t="shared" si="0"/>
        <v>8.2295999999999996</v>
      </c>
      <c r="C7" s="76"/>
    </row>
    <row r="8" spans="1:10" x14ac:dyDescent="0.35">
      <c r="A8" s="74">
        <v>26</v>
      </c>
      <c r="B8" s="76">
        <f t="shared" si="0"/>
        <v>7.9248000000000003</v>
      </c>
      <c r="C8" s="76"/>
    </row>
    <row r="9" spans="1:10" x14ac:dyDescent="0.35">
      <c r="A9" s="74">
        <v>25</v>
      </c>
      <c r="B9" s="76">
        <f t="shared" si="0"/>
        <v>7.62</v>
      </c>
      <c r="C9" s="76"/>
      <c r="I9" s="75" t="s">
        <v>155</v>
      </c>
    </row>
    <row r="10" spans="1:10" x14ac:dyDescent="0.35">
      <c r="A10" s="74">
        <v>24</v>
      </c>
      <c r="B10" s="76">
        <f t="shared" si="0"/>
        <v>7.3152000000000008</v>
      </c>
      <c r="C10" s="76"/>
    </row>
    <row r="11" spans="1:10" x14ac:dyDescent="0.35">
      <c r="A11" s="74">
        <v>23</v>
      </c>
      <c r="B11" s="76">
        <f t="shared" si="0"/>
        <v>7.0104000000000006</v>
      </c>
      <c r="C11" s="76"/>
    </row>
    <row r="12" spans="1:10" x14ac:dyDescent="0.35">
      <c r="A12" s="74">
        <v>22</v>
      </c>
      <c r="B12" s="76">
        <f t="shared" si="0"/>
        <v>6.7056000000000004</v>
      </c>
      <c r="C12" s="76"/>
    </row>
    <row r="13" spans="1:10" x14ac:dyDescent="0.35">
      <c r="A13" s="74">
        <v>21</v>
      </c>
      <c r="B13" s="76">
        <f t="shared" si="0"/>
        <v>6.4008000000000003</v>
      </c>
      <c r="C13" s="76"/>
    </row>
    <row r="14" spans="1:10" x14ac:dyDescent="0.35">
      <c r="A14" s="74">
        <v>20</v>
      </c>
      <c r="B14" s="76">
        <f t="shared" si="0"/>
        <v>6.0960000000000001</v>
      </c>
      <c r="C14" s="76"/>
    </row>
    <row r="15" spans="1:10" x14ac:dyDescent="0.35">
      <c r="A15" s="74">
        <v>19</v>
      </c>
      <c r="B15" s="76">
        <f t="shared" si="0"/>
        <v>5.7911999999999999</v>
      </c>
      <c r="C15" s="76"/>
    </row>
    <row r="16" spans="1:10" x14ac:dyDescent="0.35">
      <c r="A16" s="74">
        <v>18</v>
      </c>
      <c r="B16" s="76">
        <f t="shared" si="0"/>
        <v>5.4864000000000006</v>
      </c>
      <c r="C16" s="76"/>
    </row>
    <row r="17" spans="1:8" x14ac:dyDescent="0.35">
      <c r="A17" s="74">
        <v>17</v>
      </c>
      <c r="B17" s="76">
        <f t="shared" si="0"/>
        <v>5.1816000000000004</v>
      </c>
      <c r="C17" s="76"/>
    </row>
    <row r="18" spans="1:8" x14ac:dyDescent="0.35">
      <c r="A18" s="74">
        <v>16</v>
      </c>
      <c r="B18" s="76">
        <f t="shared" si="0"/>
        <v>4.8768000000000002</v>
      </c>
      <c r="C18" s="76"/>
    </row>
    <row r="19" spans="1:8" x14ac:dyDescent="0.35">
      <c r="A19" s="74">
        <v>15</v>
      </c>
      <c r="B19" s="76">
        <f t="shared" si="0"/>
        <v>4.5720000000000001</v>
      </c>
      <c r="C19" s="76"/>
    </row>
    <row r="20" spans="1:8" x14ac:dyDescent="0.35">
      <c r="A20" s="74">
        <v>14</v>
      </c>
      <c r="B20" s="76">
        <f t="shared" si="0"/>
        <v>4.2671999999999999</v>
      </c>
      <c r="C20" s="76"/>
    </row>
    <row r="21" spans="1:8" x14ac:dyDescent="0.35">
      <c r="A21" s="74">
        <v>13</v>
      </c>
      <c r="B21" s="76">
        <f t="shared" si="0"/>
        <v>3.9624000000000001</v>
      </c>
      <c r="C21" s="76"/>
    </row>
    <row r="22" spans="1:8" x14ac:dyDescent="0.35">
      <c r="A22" s="74">
        <v>12</v>
      </c>
      <c r="B22" s="76">
        <f t="shared" si="0"/>
        <v>3.6576000000000004</v>
      </c>
      <c r="C22" s="76"/>
    </row>
    <row r="23" spans="1:8" x14ac:dyDescent="0.35">
      <c r="A23" s="74">
        <v>11</v>
      </c>
      <c r="B23" s="76">
        <f t="shared" si="0"/>
        <v>3.3528000000000002</v>
      </c>
      <c r="C23" s="76"/>
    </row>
    <row r="24" spans="1:8" x14ac:dyDescent="0.35">
      <c r="A24" s="74">
        <v>10</v>
      </c>
      <c r="B24" s="76">
        <f t="shared" si="0"/>
        <v>3.048</v>
      </c>
      <c r="C24" s="76"/>
      <c r="H24" s="75" t="s">
        <v>150</v>
      </c>
    </row>
    <row r="25" spans="1:8" x14ac:dyDescent="0.35">
      <c r="A25" s="74">
        <v>9</v>
      </c>
      <c r="B25" s="76">
        <f t="shared" si="0"/>
        <v>2.7432000000000003</v>
      </c>
      <c r="C25" s="76"/>
    </row>
    <row r="26" spans="1:8" x14ac:dyDescent="0.35">
      <c r="A26" s="74">
        <v>8</v>
      </c>
      <c r="B26" s="76">
        <f t="shared" si="0"/>
        <v>2.4384000000000001</v>
      </c>
      <c r="C26" s="76"/>
    </row>
    <row r="27" spans="1:8" x14ac:dyDescent="0.35">
      <c r="A27" s="74">
        <v>7</v>
      </c>
      <c r="B27" s="76">
        <f t="shared" si="0"/>
        <v>2.1335999999999999</v>
      </c>
      <c r="C27" s="76"/>
      <c r="G27" s="75" t="s">
        <v>146</v>
      </c>
    </row>
    <row r="28" spans="1:8" x14ac:dyDescent="0.35">
      <c r="A28" s="74">
        <v>6</v>
      </c>
      <c r="B28" s="76">
        <f t="shared" si="0"/>
        <v>1.8288000000000002</v>
      </c>
      <c r="C28" s="76"/>
    </row>
    <row r="29" spans="1:8" x14ac:dyDescent="0.35">
      <c r="A29" s="74">
        <v>5</v>
      </c>
      <c r="B29" s="76">
        <f t="shared" si="0"/>
        <v>1.524</v>
      </c>
      <c r="C29" s="76"/>
    </row>
    <row r="30" spans="1:8" x14ac:dyDescent="0.35">
      <c r="A30" s="74">
        <v>4</v>
      </c>
      <c r="B30" s="76">
        <f t="shared" si="0"/>
        <v>1.2192000000000001</v>
      </c>
      <c r="C30" s="76"/>
    </row>
    <row r="31" spans="1:8" x14ac:dyDescent="0.35">
      <c r="A31" s="74">
        <v>3</v>
      </c>
      <c r="B31" s="76">
        <f t="shared" si="0"/>
        <v>0.9144000000000001</v>
      </c>
      <c r="C31" s="76"/>
    </row>
    <row r="32" spans="1:8" x14ac:dyDescent="0.35">
      <c r="A32" s="74">
        <v>2</v>
      </c>
      <c r="B32" s="76">
        <f t="shared" si="0"/>
        <v>0.60960000000000003</v>
      </c>
      <c r="C32" s="76"/>
    </row>
    <row r="33" spans="1:3" x14ac:dyDescent="0.35">
      <c r="A33" s="74">
        <v>1</v>
      </c>
      <c r="B33" s="76">
        <f t="shared" si="0"/>
        <v>0.30480000000000002</v>
      </c>
      <c r="C33" s="76"/>
    </row>
    <row r="34" spans="1:3" x14ac:dyDescent="0.35">
      <c r="A34" s="74">
        <v>0</v>
      </c>
      <c r="B34" s="76">
        <f t="shared" si="0"/>
        <v>0</v>
      </c>
      <c r="C34" s="76"/>
    </row>
  </sheetData>
  <mergeCells count="2">
    <mergeCell ref="D2:F3"/>
    <mergeCell ref="G2:J2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2CBF-D6A2-4A23-B04A-BA9A88472FF0}">
  <dimension ref="A1:N56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2.83203125" style="74" customWidth="1"/>
    <col min="4" max="8" width="11" style="75"/>
    <col min="9" max="9" width="3.58203125" style="75" customWidth="1"/>
    <col min="10" max="10" width="8.58203125" style="75" customWidth="1"/>
    <col min="11" max="11" width="11" style="75"/>
    <col min="12" max="12" width="9.25" style="75" customWidth="1"/>
    <col min="13" max="13" width="19.5" style="75" customWidth="1"/>
    <col min="14" max="16384" width="11" style="75"/>
  </cols>
  <sheetData>
    <row r="1" spans="1:14" ht="23.5" x14ac:dyDescent="0.55000000000000004">
      <c r="A1" s="73" t="s">
        <v>143</v>
      </c>
    </row>
    <row r="2" spans="1:14" x14ac:dyDescent="0.35">
      <c r="D2" s="148" t="s">
        <v>133</v>
      </c>
      <c r="E2" s="148"/>
      <c r="F2" s="148"/>
      <c r="G2" s="148"/>
      <c r="H2" s="148"/>
      <c r="I2" s="148"/>
      <c r="J2" s="149" t="s">
        <v>134</v>
      </c>
      <c r="K2" s="149"/>
      <c r="L2" s="149"/>
      <c r="M2" s="149"/>
    </row>
    <row r="3" spans="1:14" x14ac:dyDescent="0.35">
      <c r="A3" s="74" t="s">
        <v>135</v>
      </c>
      <c r="B3" s="74" t="s">
        <v>4</v>
      </c>
      <c r="D3" s="148"/>
      <c r="E3" s="148"/>
      <c r="F3" s="148"/>
      <c r="G3" s="148"/>
      <c r="H3" s="148"/>
      <c r="I3" s="148"/>
      <c r="J3" s="75" t="s">
        <v>137</v>
      </c>
      <c r="K3" s="75" t="s">
        <v>138</v>
      </c>
      <c r="L3" s="75" t="s">
        <v>139</v>
      </c>
      <c r="M3" s="75" t="s">
        <v>140</v>
      </c>
      <c r="N3" s="102"/>
    </row>
    <row r="4" spans="1:14" x14ac:dyDescent="0.35">
      <c r="A4" s="74">
        <v>52</v>
      </c>
      <c r="B4" s="76">
        <f t="shared" ref="B4:B56" si="0">0.3048*A4</f>
        <v>15.849600000000001</v>
      </c>
      <c r="D4" s="103"/>
      <c r="E4" s="90"/>
      <c r="F4" s="91"/>
      <c r="G4" s="90"/>
      <c r="H4" s="92"/>
      <c r="I4" s="103"/>
    </row>
    <row r="5" spans="1:14" x14ac:dyDescent="0.35">
      <c r="A5" s="74">
        <v>51</v>
      </c>
      <c r="B5" s="76">
        <f t="shared" si="0"/>
        <v>15.5448</v>
      </c>
      <c r="D5" s="103"/>
      <c r="E5" s="93"/>
      <c r="F5" s="94"/>
      <c r="G5" s="94"/>
      <c r="H5" s="93"/>
      <c r="I5" s="103"/>
    </row>
    <row r="6" spans="1:14" x14ac:dyDescent="0.35">
      <c r="A6" s="74">
        <v>50</v>
      </c>
      <c r="B6" s="76">
        <f t="shared" si="0"/>
        <v>15.24</v>
      </c>
      <c r="C6" s="76"/>
      <c r="E6" s="95"/>
      <c r="F6" s="94"/>
      <c r="G6" s="94"/>
      <c r="H6" s="95"/>
      <c r="L6" s="75" t="s">
        <v>155</v>
      </c>
    </row>
    <row r="7" spans="1:14" x14ac:dyDescent="0.35">
      <c r="A7" s="74">
        <v>49</v>
      </c>
      <c r="B7" s="76">
        <f t="shared" si="0"/>
        <v>14.9352</v>
      </c>
      <c r="C7" s="76"/>
      <c r="E7" s="95"/>
      <c r="F7" s="94"/>
      <c r="G7" s="94"/>
      <c r="H7" s="96"/>
      <c r="K7" s="75" t="s">
        <v>151</v>
      </c>
    </row>
    <row r="8" spans="1:14" x14ac:dyDescent="0.35">
      <c r="A8" s="74">
        <v>48</v>
      </c>
      <c r="B8" s="76">
        <f t="shared" si="0"/>
        <v>14.630400000000002</v>
      </c>
      <c r="C8" s="76"/>
      <c r="E8" s="95"/>
      <c r="F8" s="93"/>
      <c r="G8" s="93"/>
      <c r="H8" s="95"/>
    </row>
    <row r="9" spans="1:14" x14ac:dyDescent="0.35">
      <c r="A9" s="74">
        <v>47</v>
      </c>
      <c r="B9" s="76">
        <f t="shared" si="0"/>
        <v>14.325600000000001</v>
      </c>
      <c r="C9" s="76"/>
      <c r="E9" s="97"/>
      <c r="F9" s="98"/>
      <c r="G9" s="97"/>
      <c r="H9" s="98"/>
    </row>
    <row r="10" spans="1:14" x14ac:dyDescent="0.35">
      <c r="A10" s="74">
        <v>46</v>
      </c>
      <c r="B10" s="76">
        <f t="shared" si="0"/>
        <v>14.020800000000001</v>
      </c>
      <c r="C10" s="76"/>
      <c r="E10" s="95"/>
      <c r="F10" s="96"/>
      <c r="G10" s="96"/>
      <c r="H10" s="95"/>
    </row>
    <row r="11" spans="1:14" x14ac:dyDescent="0.35">
      <c r="A11" s="74">
        <v>45</v>
      </c>
      <c r="B11" s="76">
        <f t="shared" si="0"/>
        <v>13.716000000000001</v>
      </c>
      <c r="C11" s="76"/>
      <c r="E11" s="95"/>
      <c r="F11" s="94"/>
      <c r="G11" s="94"/>
      <c r="H11" s="95"/>
    </row>
    <row r="12" spans="1:14" x14ac:dyDescent="0.35">
      <c r="A12" s="74">
        <v>44</v>
      </c>
      <c r="B12" s="76">
        <f t="shared" si="0"/>
        <v>13.411200000000001</v>
      </c>
      <c r="C12" s="76"/>
      <c r="E12" s="95"/>
      <c r="F12" s="94"/>
      <c r="G12" s="94"/>
      <c r="H12" s="96"/>
    </row>
    <row r="13" spans="1:14" x14ac:dyDescent="0.35">
      <c r="A13" s="74">
        <v>43</v>
      </c>
      <c r="B13" s="76">
        <f t="shared" si="0"/>
        <v>13.106400000000001</v>
      </c>
      <c r="C13" s="76"/>
      <c r="E13" s="95"/>
      <c r="F13" s="93"/>
      <c r="G13" s="93"/>
      <c r="H13" s="95"/>
      <c r="J13" s="75" t="s">
        <v>149</v>
      </c>
      <c r="M13" s="75" t="s">
        <v>155</v>
      </c>
    </row>
    <row r="14" spans="1:14" x14ac:dyDescent="0.35">
      <c r="A14" s="74">
        <v>42</v>
      </c>
      <c r="B14" s="76">
        <f t="shared" si="0"/>
        <v>12.801600000000001</v>
      </c>
      <c r="C14" s="76"/>
      <c r="E14" s="97"/>
      <c r="F14" s="98"/>
      <c r="G14" s="97"/>
      <c r="H14" s="98"/>
    </row>
    <row r="15" spans="1:14" x14ac:dyDescent="0.35">
      <c r="A15" s="74">
        <v>41</v>
      </c>
      <c r="B15" s="76">
        <f t="shared" si="0"/>
        <v>12.4968</v>
      </c>
      <c r="C15" s="76"/>
      <c r="E15" s="95"/>
      <c r="F15" s="96"/>
      <c r="G15" s="96"/>
      <c r="H15" s="95"/>
    </row>
    <row r="16" spans="1:14" x14ac:dyDescent="0.35">
      <c r="A16" s="74">
        <v>40</v>
      </c>
      <c r="B16" s="76">
        <f t="shared" si="0"/>
        <v>12.192</v>
      </c>
      <c r="C16" s="76"/>
      <c r="E16" s="95"/>
      <c r="F16" s="94"/>
      <c r="G16" s="94"/>
      <c r="H16" s="95"/>
    </row>
    <row r="17" spans="1:10" x14ac:dyDescent="0.35">
      <c r="A17" s="74">
        <v>39</v>
      </c>
      <c r="B17" s="76">
        <f t="shared" si="0"/>
        <v>11.8872</v>
      </c>
      <c r="C17" s="76"/>
      <c r="E17" s="95"/>
      <c r="F17" s="94"/>
      <c r="G17" s="94"/>
      <c r="H17" s="96"/>
    </row>
    <row r="18" spans="1:10" x14ac:dyDescent="0.35">
      <c r="A18" s="74">
        <v>38</v>
      </c>
      <c r="B18" s="76">
        <f t="shared" si="0"/>
        <v>11.5824</v>
      </c>
      <c r="C18" s="76"/>
      <c r="E18" s="95"/>
      <c r="F18" s="93"/>
      <c r="G18" s="93"/>
      <c r="H18" s="95"/>
    </row>
    <row r="19" spans="1:10" x14ac:dyDescent="0.35">
      <c r="A19" s="74">
        <v>37</v>
      </c>
      <c r="B19" s="76">
        <f t="shared" si="0"/>
        <v>11.277600000000001</v>
      </c>
      <c r="C19" s="76"/>
      <c r="E19" s="97"/>
      <c r="F19" s="98"/>
      <c r="G19" s="97"/>
      <c r="H19" s="98"/>
    </row>
    <row r="20" spans="1:10" x14ac:dyDescent="0.35">
      <c r="A20" s="74">
        <v>36</v>
      </c>
      <c r="B20" s="76">
        <f t="shared" si="0"/>
        <v>10.972800000000001</v>
      </c>
      <c r="C20" s="76"/>
      <c r="E20" s="95"/>
      <c r="F20" s="96"/>
      <c r="G20" s="96"/>
      <c r="H20" s="95"/>
    </row>
    <row r="21" spans="1:10" x14ac:dyDescent="0.35">
      <c r="A21" s="74">
        <v>35</v>
      </c>
      <c r="B21" s="76">
        <f t="shared" si="0"/>
        <v>10.668000000000001</v>
      </c>
      <c r="C21" s="76"/>
      <c r="E21" s="95"/>
      <c r="F21" s="94"/>
      <c r="G21" s="94"/>
      <c r="H21" s="95"/>
    </row>
    <row r="22" spans="1:10" x14ac:dyDescent="0.35">
      <c r="A22" s="74">
        <v>34</v>
      </c>
      <c r="B22" s="76">
        <f t="shared" si="0"/>
        <v>10.363200000000001</v>
      </c>
      <c r="C22" s="76"/>
      <c r="E22" s="95"/>
      <c r="F22" s="94"/>
      <c r="G22" s="94"/>
      <c r="H22" s="96"/>
    </row>
    <row r="23" spans="1:10" x14ac:dyDescent="0.35">
      <c r="A23" s="74">
        <v>33</v>
      </c>
      <c r="B23" s="76">
        <f t="shared" si="0"/>
        <v>10.058400000000001</v>
      </c>
      <c r="C23" s="76"/>
      <c r="E23" s="95"/>
      <c r="F23" s="93"/>
      <c r="G23" s="93"/>
      <c r="H23" s="95"/>
    </row>
    <row r="24" spans="1:10" x14ac:dyDescent="0.35">
      <c r="A24" s="74">
        <v>32</v>
      </c>
      <c r="B24" s="76">
        <f t="shared" si="0"/>
        <v>9.7536000000000005</v>
      </c>
      <c r="C24" s="76"/>
      <c r="E24" s="97"/>
      <c r="F24" s="98"/>
      <c r="G24" s="97"/>
      <c r="H24" s="98"/>
    </row>
    <row r="25" spans="1:10" x14ac:dyDescent="0.35">
      <c r="A25" s="74">
        <v>31</v>
      </c>
      <c r="B25" s="76">
        <f t="shared" si="0"/>
        <v>9.4488000000000003</v>
      </c>
      <c r="C25" s="76"/>
      <c r="E25" s="95"/>
      <c r="F25" s="96"/>
      <c r="G25" s="96"/>
      <c r="H25" s="95"/>
    </row>
    <row r="26" spans="1:10" x14ac:dyDescent="0.35">
      <c r="A26" s="74">
        <v>30</v>
      </c>
      <c r="B26" s="76">
        <f t="shared" si="0"/>
        <v>9.1440000000000001</v>
      </c>
      <c r="C26" s="76"/>
      <c r="E26" s="95"/>
      <c r="F26" s="94"/>
      <c r="G26" s="94"/>
      <c r="H26" s="95"/>
      <c r="J26" s="75" t="s">
        <v>148</v>
      </c>
    </row>
    <row r="27" spans="1:10" x14ac:dyDescent="0.35">
      <c r="A27" s="74">
        <v>29</v>
      </c>
      <c r="B27" s="76">
        <f t="shared" si="0"/>
        <v>8.8391999999999999</v>
      </c>
      <c r="C27" s="76"/>
      <c r="E27" s="95"/>
      <c r="F27" s="94"/>
      <c r="G27" s="94"/>
      <c r="H27" s="96"/>
    </row>
    <row r="28" spans="1:10" x14ac:dyDescent="0.35">
      <c r="A28" s="74">
        <v>28</v>
      </c>
      <c r="B28" s="76">
        <f t="shared" si="0"/>
        <v>8.5343999999999998</v>
      </c>
      <c r="C28" s="76"/>
      <c r="E28" s="95"/>
      <c r="F28" s="93"/>
      <c r="G28" s="93"/>
      <c r="H28" s="95"/>
    </row>
    <row r="29" spans="1:10" x14ac:dyDescent="0.35">
      <c r="A29" s="74">
        <v>27</v>
      </c>
      <c r="B29" s="76">
        <f t="shared" si="0"/>
        <v>8.2295999999999996</v>
      </c>
      <c r="C29" s="76"/>
      <c r="E29" s="97"/>
      <c r="F29" s="98"/>
      <c r="G29" s="97"/>
      <c r="H29" s="98"/>
    </row>
    <row r="30" spans="1:10" x14ac:dyDescent="0.35">
      <c r="A30" s="74">
        <v>26</v>
      </c>
      <c r="B30" s="76">
        <f t="shared" si="0"/>
        <v>7.9248000000000003</v>
      </c>
      <c r="C30" s="76"/>
      <c r="E30" s="95"/>
      <c r="F30" s="96"/>
      <c r="G30" s="96"/>
      <c r="H30" s="95"/>
    </row>
    <row r="31" spans="1:10" x14ac:dyDescent="0.35">
      <c r="A31" s="74">
        <v>25</v>
      </c>
      <c r="B31" s="76">
        <f t="shared" si="0"/>
        <v>7.62</v>
      </c>
      <c r="C31" s="76"/>
      <c r="E31" s="95"/>
      <c r="F31" s="94"/>
      <c r="G31" s="94"/>
      <c r="H31" s="95"/>
    </row>
    <row r="32" spans="1:10" x14ac:dyDescent="0.35">
      <c r="A32" s="74">
        <v>24</v>
      </c>
      <c r="B32" s="76">
        <f t="shared" si="0"/>
        <v>7.3152000000000008</v>
      </c>
      <c r="C32" s="76"/>
      <c r="E32" s="95"/>
      <c r="F32" s="94"/>
      <c r="G32" s="94"/>
      <c r="H32" s="96"/>
    </row>
    <row r="33" spans="1:11" x14ac:dyDescent="0.35">
      <c r="A33" s="74">
        <v>23</v>
      </c>
      <c r="B33" s="76">
        <f t="shared" si="0"/>
        <v>7.0104000000000006</v>
      </c>
      <c r="C33" s="76"/>
      <c r="E33" s="95"/>
      <c r="F33" s="93"/>
      <c r="G33" s="93"/>
      <c r="H33" s="95"/>
    </row>
    <row r="34" spans="1:11" x14ac:dyDescent="0.35">
      <c r="A34" s="74">
        <v>22</v>
      </c>
      <c r="B34" s="76">
        <f t="shared" si="0"/>
        <v>6.7056000000000004</v>
      </c>
      <c r="C34" s="76"/>
      <c r="E34" s="97"/>
      <c r="F34" s="98"/>
      <c r="G34" s="97"/>
      <c r="H34" s="98"/>
    </row>
    <row r="35" spans="1:11" x14ac:dyDescent="0.35">
      <c r="A35" s="74">
        <v>21</v>
      </c>
      <c r="B35" s="76">
        <f t="shared" si="0"/>
        <v>6.4008000000000003</v>
      </c>
      <c r="C35" s="76"/>
      <c r="E35" s="95"/>
      <c r="F35" s="96"/>
      <c r="G35" s="96"/>
      <c r="H35" s="95"/>
      <c r="K35" s="75" t="s">
        <v>150</v>
      </c>
    </row>
    <row r="36" spans="1:11" x14ac:dyDescent="0.35">
      <c r="A36" s="74">
        <v>20</v>
      </c>
      <c r="B36" s="76">
        <f t="shared" si="0"/>
        <v>6.0960000000000001</v>
      </c>
      <c r="C36" s="76"/>
      <c r="E36" s="95"/>
      <c r="F36" s="94"/>
      <c r="G36" s="94"/>
      <c r="H36" s="95"/>
    </row>
    <row r="37" spans="1:11" x14ac:dyDescent="0.35">
      <c r="A37" s="74">
        <v>19</v>
      </c>
      <c r="B37" s="76">
        <f t="shared" si="0"/>
        <v>5.7911999999999999</v>
      </c>
      <c r="C37" s="76"/>
      <c r="E37" s="95"/>
      <c r="F37" s="94"/>
      <c r="G37" s="94"/>
      <c r="H37" s="96"/>
    </row>
    <row r="38" spans="1:11" x14ac:dyDescent="0.35">
      <c r="A38" s="74">
        <v>18</v>
      </c>
      <c r="B38" s="76">
        <f t="shared" si="0"/>
        <v>5.4864000000000006</v>
      </c>
      <c r="C38" s="76"/>
      <c r="E38" s="95"/>
      <c r="F38" s="93"/>
      <c r="G38" s="93"/>
      <c r="H38" s="95"/>
      <c r="J38" s="75" t="s">
        <v>147</v>
      </c>
    </row>
    <row r="39" spans="1:11" x14ac:dyDescent="0.35">
      <c r="A39" s="74">
        <v>17</v>
      </c>
      <c r="B39" s="76">
        <f t="shared" si="0"/>
        <v>5.1816000000000004</v>
      </c>
      <c r="C39" s="76"/>
      <c r="E39" s="97"/>
      <c r="F39" s="98"/>
      <c r="G39" s="97"/>
      <c r="H39" s="98"/>
    </row>
    <row r="40" spans="1:11" x14ac:dyDescent="0.35">
      <c r="A40" s="74">
        <v>16</v>
      </c>
      <c r="B40" s="76">
        <f t="shared" si="0"/>
        <v>4.8768000000000002</v>
      </c>
      <c r="C40" s="76"/>
      <c r="E40" s="95"/>
      <c r="F40" s="96"/>
      <c r="G40" s="96"/>
      <c r="H40" s="95"/>
    </row>
    <row r="41" spans="1:11" x14ac:dyDescent="0.35">
      <c r="A41" s="74">
        <v>15</v>
      </c>
      <c r="B41" s="76">
        <f t="shared" si="0"/>
        <v>4.5720000000000001</v>
      </c>
      <c r="C41" s="76"/>
      <c r="E41" s="95"/>
      <c r="F41" s="94"/>
      <c r="G41" s="94"/>
      <c r="H41" s="95"/>
    </row>
    <row r="42" spans="1:11" x14ac:dyDescent="0.35">
      <c r="A42" s="74">
        <v>14</v>
      </c>
      <c r="B42" s="76">
        <f t="shared" si="0"/>
        <v>4.2671999999999999</v>
      </c>
      <c r="C42" s="76"/>
      <c r="E42" s="95"/>
      <c r="F42" s="94"/>
      <c r="G42" s="94"/>
      <c r="H42" s="96"/>
    </row>
    <row r="43" spans="1:11" x14ac:dyDescent="0.35">
      <c r="A43" s="74">
        <v>13</v>
      </c>
      <c r="B43" s="76">
        <f t="shared" si="0"/>
        <v>3.9624000000000001</v>
      </c>
      <c r="C43" s="76"/>
      <c r="E43" s="95"/>
      <c r="F43" s="93"/>
      <c r="G43" s="93"/>
      <c r="H43" s="95"/>
    </row>
    <row r="44" spans="1:11" x14ac:dyDescent="0.35">
      <c r="A44" s="74">
        <v>12</v>
      </c>
      <c r="B44" s="76">
        <f t="shared" si="0"/>
        <v>3.6576000000000004</v>
      </c>
      <c r="C44" s="76"/>
      <c r="E44" s="97"/>
      <c r="F44" s="98"/>
      <c r="G44" s="97"/>
      <c r="H44" s="98"/>
    </row>
    <row r="45" spans="1:11" x14ac:dyDescent="0.35">
      <c r="A45" s="74">
        <v>11</v>
      </c>
      <c r="B45" s="76">
        <f t="shared" si="0"/>
        <v>3.3528000000000002</v>
      </c>
      <c r="C45" s="76"/>
      <c r="E45" s="95"/>
      <c r="F45" s="96"/>
      <c r="G45" s="96"/>
      <c r="H45" s="95"/>
    </row>
    <row r="46" spans="1:11" x14ac:dyDescent="0.35">
      <c r="A46" s="74">
        <v>10</v>
      </c>
      <c r="B46" s="76">
        <f t="shared" si="0"/>
        <v>3.048</v>
      </c>
      <c r="C46" s="76"/>
      <c r="E46" s="95"/>
      <c r="F46" s="94"/>
      <c r="G46" s="94"/>
      <c r="H46" s="96"/>
    </row>
    <row r="47" spans="1:11" x14ac:dyDescent="0.35">
      <c r="A47" s="74">
        <v>9</v>
      </c>
      <c r="B47" s="76">
        <f t="shared" si="0"/>
        <v>2.7432000000000003</v>
      </c>
      <c r="C47" s="76"/>
      <c r="E47" s="95"/>
      <c r="F47" s="99"/>
      <c r="G47" s="97"/>
      <c r="H47" s="98"/>
    </row>
    <row r="48" spans="1:11" x14ac:dyDescent="0.35">
      <c r="A48" s="74">
        <v>8</v>
      </c>
      <c r="B48" s="76">
        <f t="shared" si="0"/>
        <v>2.4384000000000001</v>
      </c>
      <c r="C48" s="76"/>
      <c r="E48" s="95"/>
      <c r="F48" s="90"/>
      <c r="G48" s="99"/>
      <c r="H48" s="100"/>
    </row>
    <row r="49" spans="1:10" x14ac:dyDescent="0.35">
      <c r="A49" s="74">
        <v>7</v>
      </c>
      <c r="B49" s="76">
        <f t="shared" si="0"/>
        <v>2.1335999999999999</v>
      </c>
      <c r="C49" s="76"/>
      <c r="E49" s="97"/>
      <c r="F49" s="101"/>
      <c r="G49" s="99"/>
      <c r="H49" s="100"/>
      <c r="J49" s="75" t="s">
        <v>146</v>
      </c>
    </row>
    <row r="50" spans="1:10" x14ac:dyDescent="0.35">
      <c r="A50" s="74">
        <v>6</v>
      </c>
      <c r="B50" s="76">
        <f t="shared" si="0"/>
        <v>1.8288000000000002</v>
      </c>
      <c r="C50" s="76"/>
      <c r="E50" s="95"/>
      <c r="F50" s="97"/>
      <c r="G50" s="99"/>
      <c r="H50" s="100"/>
    </row>
    <row r="51" spans="1:10" x14ac:dyDescent="0.35">
      <c r="A51" s="74">
        <v>5</v>
      </c>
      <c r="B51" s="76">
        <f t="shared" si="0"/>
        <v>1.524</v>
      </c>
      <c r="C51" s="76"/>
      <c r="E51" s="95"/>
      <c r="F51" s="99"/>
      <c r="G51" s="99"/>
      <c r="H51" s="100"/>
    </row>
    <row r="52" spans="1:10" x14ac:dyDescent="0.35">
      <c r="A52" s="74">
        <v>4</v>
      </c>
      <c r="B52" s="76">
        <f t="shared" si="0"/>
        <v>1.2192000000000001</v>
      </c>
      <c r="C52" s="76"/>
      <c r="E52" s="95"/>
      <c r="F52" s="99"/>
      <c r="G52" s="99"/>
      <c r="H52" s="100"/>
    </row>
    <row r="53" spans="1:10" x14ac:dyDescent="0.35">
      <c r="A53" s="74">
        <v>3</v>
      </c>
      <c r="B53" s="76">
        <f t="shared" si="0"/>
        <v>0.9144000000000001</v>
      </c>
      <c r="C53" s="76"/>
      <c r="E53" s="95"/>
      <c r="F53" s="90"/>
      <c r="G53" s="99"/>
      <c r="H53" s="100"/>
    </row>
    <row r="54" spans="1:10" x14ac:dyDescent="0.35">
      <c r="A54" s="74">
        <v>2</v>
      </c>
      <c r="B54" s="76">
        <f t="shared" si="0"/>
        <v>0.60960000000000003</v>
      </c>
      <c r="C54" s="76"/>
      <c r="E54" s="97"/>
      <c r="F54" s="101"/>
      <c r="G54" s="99"/>
      <c r="H54" s="100"/>
    </row>
    <row r="55" spans="1:10" x14ac:dyDescent="0.35">
      <c r="A55" s="74">
        <v>1</v>
      </c>
      <c r="B55" s="76">
        <f t="shared" si="0"/>
        <v>0.30480000000000002</v>
      </c>
      <c r="C55" s="76"/>
      <c r="E55" s="99"/>
      <c r="F55" s="100"/>
      <c r="H55" s="100"/>
    </row>
    <row r="56" spans="1:10" x14ac:dyDescent="0.35">
      <c r="A56" s="74">
        <v>0</v>
      </c>
      <c r="B56" s="76">
        <f t="shared" si="0"/>
        <v>0</v>
      </c>
      <c r="C56" s="76"/>
      <c r="E56" s="99"/>
      <c r="F56" s="100"/>
      <c r="H56" s="100"/>
    </row>
  </sheetData>
  <mergeCells count="2">
    <mergeCell ref="D2:I3"/>
    <mergeCell ref="J2:M2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C881-A3CB-406E-9F4D-21C24E806799}">
  <dimension ref="A1:K34"/>
  <sheetViews>
    <sheetView zoomScale="70" zoomScaleNormal="70" workbookViewId="0"/>
  </sheetViews>
  <sheetFormatPr defaultColWidth="11" defaultRowHeight="14.5" x14ac:dyDescent="0.35"/>
  <cols>
    <col min="1" max="1" width="11.58203125" style="74" customWidth="1"/>
    <col min="2" max="2" width="11" style="74"/>
    <col min="3" max="3" width="2.83203125" style="74" customWidth="1"/>
    <col min="4" max="5" width="11" style="75"/>
    <col min="6" max="6" width="3.58203125" style="75" customWidth="1"/>
    <col min="7" max="7" width="8.58203125" style="75" customWidth="1"/>
    <col min="8" max="8" width="11" style="75"/>
    <col min="9" max="9" width="9.25" style="75" customWidth="1"/>
    <col min="10" max="10" width="19.5" style="75" customWidth="1"/>
    <col min="11" max="16384" width="11" style="75"/>
  </cols>
  <sheetData>
    <row r="1" spans="1:10" ht="23.5" x14ac:dyDescent="0.55000000000000004">
      <c r="A1" s="73" t="s">
        <v>144</v>
      </c>
    </row>
    <row r="2" spans="1:10" x14ac:dyDescent="0.35">
      <c r="D2" s="148" t="s">
        <v>133</v>
      </c>
      <c r="E2" s="148"/>
      <c r="F2" s="148"/>
      <c r="G2" s="149" t="s">
        <v>134</v>
      </c>
      <c r="H2" s="149"/>
      <c r="I2" s="149"/>
      <c r="J2" s="149"/>
    </row>
    <row r="3" spans="1:10" x14ac:dyDescent="0.35">
      <c r="A3" s="74" t="s">
        <v>135</v>
      </c>
      <c r="B3" s="74" t="s">
        <v>4</v>
      </c>
      <c r="D3" s="148"/>
      <c r="E3" s="148"/>
      <c r="F3" s="148"/>
      <c r="G3" s="75" t="s">
        <v>137</v>
      </c>
      <c r="H3" s="75" t="s">
        <v>138</v>
      </c>
      <c r="I3" s="75" t="s">
        <v>139</v>
      </c>
      <c r="J3" s="75" t="s">
        <v>140</v>
      </c>
    </row>
    <row r="4" spans="1:10" x14ac:dyDescent="0.35">
      <c r="A4" s="74">
        <v>30</v>
      </c>
      <c r="B4" s="76">
        <f t="shared" ref="B4:B34" si="0">0.3048*A4</f>
        <v>9.1440000000000001</v>
      </c>
      <c r="C4" s="76"/>
    </row>
    <row r="5" spans="1:10" x14ac:dyDescent="0.35">
      <c r="A5" s="74">
        <v>29</v>
      </c>
      <c r="B5" s="76">
        <f t="shared" si="0"/>
        <v>8.8391999999999999</v>
      </c>
      <c r="C5" s="76"/>
    </row>
    <row r="6" spans="1:10" x14ac:dyDescent="0.35">
      <c r="A6" s="74">
        <v>28</v>
      </c>
      <c r="B6" s="76">
        <f t="shared" si="0"/>
        <v>8.5343999999999998</v>
      </c>
      <c r="C6" s="76"/>
    </row>
    <row r="7" spans="1:10" x14ac:dyDescent="0.35">
      <c r="A7" s="74">
        <v>27</v>
      </c>
      <c r="B7" s="76">
        <f t="shared" si="0"/>
        <v>8.2295999999999996</v>
      </c>
      <c r="C7" s="76"/>
    </row>
    <row r="8" spans="1:10" x14ac:dyDescent="0.35">
      <c r="A8" s="74">
        <v>26</v>
      </c>
      <c r="B8" s="76">
        <f t="shared" si="0"/>
        <v>7.9248000000000003</v>
      </c>
      <c r="C8" s="76"/>
    </row>
    <row r="9" spans="1:10" x14ac:dyDescent="0.35">
      <c r="A9" s="74">
        <v>25</v>
      </c>
      <c r="B9" s="76">
        <f t="shared" si="0"/>
        <v>7.62</v>
      </c>
      <c r="C9" s="76"/>
    </row>
    <row r="10" spans="1:10" x14ac:dyDescent="0.35">
      <c r="A10" s="74">
        <v>24</v>
      </c>
      <c r="B10" s="76">
        <f t="shared" si="0"/>
        <v>7.3152000000000008</v>
      </c>
      <c r="C10" s="76"/>
    </row>
    <row r="11" spans="1:10" x14ac:dyDescent="0.35">
      <c r="A11" s="74">
        <v>23</v>
      </c>
      <c r="B11" s="76">
        <f t="shared" si="0"/>
        <v>7.0104000000000006</v>
      </c>
      <c r="C11" s="76"/>
    </row>
    <row r="12" spans="1:10" x14ac:dyDescent="0.35">
      <c r="A12" s="74">
        <v>22</v>
      </c>
      <c r="B12" s="76">
        <f t="shared" si="0"/>
        <v>6.7056000000000004</v>
      </c>
      <c r="C12" s="76"/>
    </row>
    <row r="13" spans="1:10" x14ac:dyDescent="0.35">
      <c r="A13" s="74">
        <v>21</v>
      </c>
      <c r="B13" s="76">
        <f t="shared" si="0"/>
        <v>6.4008000000000003</v>
      </c>
      <c r="C13" s="76"/>
    </row>
    <row r="14" spans="1:10" x14ac:dyDescent="0.35">
      <c r="A14" s="74">
        <v>20</v>
      </c>
      <c r="B14" s="76">
        <f t="shared" si="0"/>
        <v>6.0960000000000001</v>
      </c>
      <c r="C14" s="76"/>
    </row>
    <row r="15" spans="1:10" x14ac:dyDescent="0.35">
      <c r="A15" s="74">
        <v>19</v>
      </c>
      <c r="B15" s="76">
        <f t="shared" si="0"/>
        <v>5.7911999999999999</v>
      </c>
      <c r="C15" s="76"/>
    </row>
    <row r="16" spans="1:10" x14ac:dyDescent="0.35">
      <c r="A16" s="74">
        <v>18</v>
      </c>
      <c r="B16" s="76">
        <f t="shared" si="0"/>
        <v>5.4864000000000006</v>
      </c>
      <c r="C16" s="76"/>
      <c r="H16" s="75" t="s">
        <v>157</v>
      </c>
    </row>
    <row r="17" spans="1:11" x14ac:dyDescent="0.35">
      <c r="A17" s="74">
        <v>17</v>
      </c>
      <c r="B17" s="76">
        <f t="shared" si="0"/>
        <v>5.1816000000000004</v>
      </c>
      <c r="C17" s="76"/>
    </row>
    <row r="18" spans="1:11" x14ac:dyDescent="0.35">
      <c r="A18" s="74">
        <v>16</v>
      </c>
      <c r="B18" s="76">
        <f t="shared" si="0"/>
        <v>4.8768000000000002</v>
      </c>
      <c r="C18" s="76"/>
    </row>
    <row r="19" spans="1:11" x14ac:dyDescent="0.35">
      <c r="A19" s="74">
        <v>15</v>
      </c>
      <c r="B19" s="76">
        <f t="shared" si="0"/>
        <v>4.5720000000000001</v>
      </c>
      <c r="C19" s="76"/>
    </row>
    <row r="20" spans="1:11" x14ac:dyDescent="0.35">
      <c r="A20" s="74">
        <v>14</v>
      </c>
      <c r="B20" s="76">
        <f t="shared" si="0"/>
        <v>4.2671999999999999</v>
      </c>
      <c r="C20" s="76"/>
    </row>
    <row r="21" spans="1:11" x14ac:dyDescent="0.35">
      <c r="A21" s="74">
        <v>13</v>
      </c>
      <c r="B21" s="76">
        <f t="shared" si="0"/>
        <v>3.9624000000000001</v>
      </c>
      <c r="C21" s="76"/>
    </row>
    <row r="22" spans="1:11" x14ac:dyDescent="0.35">
      <c r="A22" s="74">
        <v>12</v>
      </c>
      <c r="B22" s="76">
        <f t="shared" si="0"/>
        <v>3.6576000000000004</v>
      </c>
      <c r="C22" s="76"/>
      <c r="J22" s="75" t="s">
        <v>158</v>
      </c>
      <c r="K22" s="75" t="s">
        <v>159</v>
      </c>
    </row>
    <row r="23" spans="1:11" x14ac:dyDescent="0.35">
      <c r="A23" s="74">
        <v>11</v>
      </c>
      <c r="B23" s="76">
        <f t="shared" si="0"/>
        <v>3.3528000000000002</v>
      </c>
      <c r="C23" s="76"/>
    </row>
    <row r="24" spans="1:11" x14ac:dyDescent="0.35">
      <c r="A24" s="74">
        <v>10</v>
      </c>
      <c r="B24" s="76">
        <f t="shared" si="0"/>
        <v>3.048</v>
      </c>
      <c r="C24" s="76"/>
    </row>
    <row r="25" spans="1:11" x14ac:dyDescent="0.35">
      <c r="A25" s="74">
        <v>9</v>
      </c>
      <c r="B25" s="76">
        <f t="shared" si="0"/>
        <v>2.7432000000000003</v>
      </c>
      <c r="C25" s="76"/>
    </row>
    <row r="26" spans="1:11" x14ac:dyDescent="0.35">
      <c r="A26" s="74">
        <v>8</v>
      </c>
      <c r="B26" s="76">
        <f t="shared" si="0"/>
        <v>2.4384000000000001</v>
      </c>
      <c r="C26" s="76"/>
      <c r="G26" s="75" t="s">
        <v>156</v>
      </c>
      <c r="I26" s="75" t="s">
        <v>158</v>
      </c>
      <c r="K26" s="75" t="s">
        <v>145</v>
      </c>
    </row>
    <row r="27" spans="1:11" x14ac:dyDescent="0.35">
      <c r="A27" s="74">
        <v>7</v>
      </c>
      <c r="B27" s="76">
        <f t="shared" si="0"/>
        <v>2.1335999999999999</v>
      </c>
      <c r="C27" s="76"/>
    </row>
    <row r="28" spans="1:11" x14ac:dyDescent="0.35">
      <c r="A28" s="74">
        <v>6</v>
      </c>
      <c r="B28" s="76">
        <f t="shared" si="0"/>
        <v>1.8288000000000002</v>
      </c>
      <c r="C28" s="76"/>
    </row>
    <row r="29" spans="1:11" x14ac:dyDescent="0.35">
      <c r="A29" s="74">
        <v>5</v>
      </c>
      <c r="B29" s="76">
        <f t="shared" si="0"/>
        <v>1.524</v>
      </c>
      <c r="C29" s="76"/>
    </row>
    <row r="30" spans="1:11" x14ac:dyDescent="0.35">
      <c r="A30" s="74">
        <v>4</v>
      </c>
      <c r="B30" s="76">
        <f t="shared" si="0"/>
        <v>1.2192000000000001</v>
      </c>
      <c r="C30" s="76"/>
    </row>
    <row r="31" spans="1:11" x14ac:dyDescent="0.35">
      <c r="A31" s="74">
        <v>3</v>
      </c>
      <c r="B31" s="76">
        <f t="shared" si="0"/>
        <v>0.9144000000000001</v>
      </c>
      <c r="C31" s="76"/>
    </row>
    <row r="32" spans="1:11" x14ac:dyDescent="0.35">
      <c r="A32" s="74">
        <v>2</v>
      </c>
      <c r="B32" s="76">
        <f t="shared" si="0"/>
        <v>0.60960000000000003</v>
      </c>
      <c r="C32" s="76"/>
    </row>
    <row r="33" spans="1:3" x14ac:dyDescent="0.35">
      <c r="A33" s="74">
        <v>1</v>
      </c>
      <c r="B33" s="76">
        <f t="shared" si="0"/>
        <v>0.30480000000000002</v>
      </c>
      <c r="C33" s="76"/>
    </row>
    <row r="34" spans="1:3" x14ac:dyDescent="0.35">
      <c r="A34" s="74">
        <v>0</v>
      </c>
      <c r="B34" s="76">
        <f t="shared" si="0"/>
        <v>0</v>
      </c>
      <c r="C34" s="76"/>
    </row>
  </sheetData>
  <mergeCells count="2">
    <mergeCell ref="D2:F3"/>
    <mergeCell ref="G2:J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7F88-6DDE-433E-81AC-06E8044E24FC}">
  <dimension ref="B1:H10"/>
  <sheetViews>
    <sheetView workbookViewId="0"/>
  </sheetViews>
  <sheetFormatPr defaultColWidth="10.58203125" defaultRowHeight="15.5" x14ac:dyDescent="0.35"/>
  <cols>
    <col min="2" max="2" width="15.5" bestFit="1" customWidth="1"/>
    <col min="3" max="3" width="25.58203125" bestFit="1" customWidth="1"/>
    <col min="4" max="4" width="13.83203125" customWidth="1"/>
    <col min="5" max="5" width="15.75" customWidth="1"/>
    <col min="6" max="6" width="12.83203125" customWidth="1"/>
  </cols>
  <sheetData>
    <row r="1" spans="2:8" ht="16" thickBot="1" x14ac:dyDescent="0.4">
      <c r="G1" s="17"/>
      <c r="H1" s="17"/>
    </row>
    <row r="2" spans="2:8" x14ac:dyDescent="0.35">
      <c r="B2" s="131" t="s">
        <v>10</v>
      </c>
      <c r="C2" s="134"/>
      <c r="D2" s="132"/>
      <c r="E2" s="133"/>
      <c r="G2" s="7" t="s">
        <v>22</v>
      </c>
      <c r="H2" s="8">
        <v>50.688999199999998</v>
      </c>
    </row>
    <row r="3" spans="2:8" ht="16" thickBot="1" x14ac:dyDescent="0.4">
      <c r="B3" s="21" t="s">
        <v>0</v>
      </c>
      <c r="C3" s="65"/>
      <c r="D3" s="18" t="s">
        <v>4</v>
      </c>
      <c r="E3" s="22" t="s">
        <v>27</v>
      </c>
      <c r="G3" s="13" t="s">
        <v>23</v>
      </c>
      <c r="H3" s="3">
        <v>-63.2494011</v>
      </c>
    </row>
    <row r="4" spans="2:8" x14ac:dyDescent="0.35">
      <c r="B4" s="23" t="s">
        <v>1</v>
      </c>
      <c r="C4" s="66" t="s">
        <v>108</v>
      </c>
      <c r="D4" s="19">
        <v>1.5</v>
      </c>
      <c r="E4" s="11" t="s">
        <v>46</v>
      </c>
    </row>
    <row r="5" spans="2:8" ht="31" x14ac:dyDescent="0.35">
      <c r="B5" s="24" t="s">
        <v>2</v>
      </c>
      <c r="C5" s="69" t="s">
        <v>109</v>
      </c>
      <c r="D5" s="20">
        <v>2</v>
      </c>
      <c r="E5" s="1"/>
    </row>
    <row r="6" spans="2:8" ht="16" thickBot="1" x14ac:dyDescent="0.4">
      <c r="B6" s="25" t="s">
        <v>6</v>
      </c>
      <c r="C6" s="68"/>
      <c r="D6" s="26">
        <v>2</v>
      </c>
      <c r="E6" s="12"/>
    </row>
    <row r="7" spans="2:8" ht="16" thickBot="1" x14ac:dyDescent="0.4"/>
    <row r="8" spans="2:8" x14ac:dyDescent="0.35">
      <c r="B8" s="131" t="s">
        <v>47</v>
      </c>
      <c r="C8" s="132"/>
      <c r="D8" s="132"/>
      <c r="E8" s="133"/>
    </row>
    <row r="9" spans="2:8" x14ac:dyDescent="0.35">
      <c r="B9" s="21"/>
      <c r="C9" s="18" t="s">
        <v>43</v>
      </c>
      <c r="D9" s="18" t="s">
        <v>44</v>
      </c>
      <c r="E9" s="22" t="s">
        <v>45</v>
      </c>
    </row>
    <row r="10" spans="2:8" ht="16" thickBot="1" x14ac:dyDescent="0.4">
      <c r="B10" s="25" t="s">
        <v>42</v>
      </c>
      <c r="C10" s="26">
        <v>85</v>
      </c>
      <c r="D10" s="26">
        <v>-10</v>
      </c>
      <c r="E10" s="12">
        <v>-10</v>
      </c>
    </row>
  </sheetData>
  <mergeCells count="2">
    <mergeCell ref="B2:E2"/>
    <mergeCell ref="B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1C9A-58C1-40C7-9383-CFE5F1F570E0}">
  <dimension ref="B1:G57"/>
  <sheetViews>
    <sheetView workbookViewId="0"/>
  </sheetViews>
  <sheetFormatPr defaultColWidth="10.58203125" defaultRowHeight="15.5" x14ac:dyDescent="0.35"/>
  <cols>
    <col min="2" max="2" width="10.08203125" customWidth="1"/>
    <col min="3" max="3" width="24.58203125" bestFit="1" customWidth="1"/>
    <col min="4" max="4" width="9.58203125" bestFit="1" customWidth="1"/>
    <col min="6" max="6" width="10.08203125" customWidth="1"/>
    <col min="7" max="7" width="9.58203125" bestFit="1" customWidth="1"/>
  </cols>
  <sheetData>
    <row r="1" spans="2:7" ht="16" thickBot="1" x14ac:dyDescent="0.4">
      <c r="F1" s="17"/>
      <c r="G1" s="17"/>
    </row>
    <row r="2" spans="2:7" x14ac:dyDescent="0.35">
      <c r="B2" s="131" t="s">
        <v>48</v>
      </c>
      <c r="C2" s="132"/>
      <c r="D2" s="133"/>
      <c r="F2" s="7" t="s">
        <v>22</v>
      </c>
      <c r="G2" s="8">
        <v>50.689498899999997</v>
      </c>
    </row>
    <row r="3" spans="2:7" ht="16" thickBot="1" x14ac:dyDescent="0.4">
      <c r="B3" s="21" t="s">
        <v>0</v>
      </c>
      <c r="C3" s="18" t="s">
        <v>107</v>
      </c>
      <c r="D3" s="22" t="s">
        <v>4</v>
      </c>
      <c r="F3" s="13" t="s">
        <v>23</v>
      </c>
      <c r="G3" s="3">
        <v>-63.249698600000002</v>
      </c>
    </row>
    <row r="4" spans="2:7" x14ac:dyDescent="0.35">
      <c r="B4" s="24" t="s">
        <v>17</v>
      </c>
      <c r="C4" s="20" t="s">
        <v>118</v>
      </c>
      <c r="D4" s="1">
        <v>0</v>
      </c>
    </row>
    <row r="5" spans="2:7" x14ac:dyDescent="0.35">
      <c r="B5" s="23" t="s">
        <v>17</v>
      </c>
      <c r="C5" s="20" t="s">
        <v>118</v>
      </c>
      <c r="D5" s="11">
        <v>0.2</v>
      </c>
    </row>
    <row r="6" spans="2:7" x14ac:dyDescent="0.35">
      <c r="B6" s="24" t="s">
        <v>17</v>
      </c>
      <c r="C6" s="20" t="s">
        <v>118</v>
      </c>
      <c r="D6" s="1">
        <v>0.4</v>
      </c>
    </row>
    <row r="7" spans="2:7" x14ac:dyDescent="0.35">
      <c r="B7" s="23" t="s">
        <v>17</v>
      </c>
      <c r="C7" s="20" t="s">
        <v>118</v>
      </c>
      <c r="D7" s="11">
        <v>0.6</v>
      </c>
    </row>
    <row r="8" spans="2:7" x14ac:dyDescent="0.35">
      <c r="B8" s="24" t="s">
        <v>17</v>
      </c>
      <c r="C8" s="20" t="s">
        <v>118</v>
      </c>
      <c r="D8" s="1">
        <v>0.8</v>
      </c>
    </row>
    <row r="9" spans="2:7" x14ac:dyDescent="0.35">
      <c r="B9" s="23" t="s">
        <v>17</v>
      </c>
      <c r="C9" s="20" t="s">
        <v>118</v>
      </c>
      <c r="D9" s="11">
        <v>1</v>
      </c>
    </row>
    <row r="10" spans="2:7" x14ac:dyDescent="0.35">
      <c r="B10" s="24" t="s">
        <v>17</v>
      </c>
      <c r="C10" s="20" t="s">
        <v>118</v>
      </c>
      <c r="D10" s="1">
        <v>1.4</v>
      </c>
    </row>
    <row r="11" spans="2:7" x14ac:dyDescent="0.35">
      <c r="B11" s="24" t="s">
        <v>17</v>
      </c>
      <c r="C11" s="20" t="s">
        <v>118</v>
      </c>
      <c r="D11" s="1">
        <v>1.8</v>
      </c>
    </row>
    <row r="12" spans="2:7" x14ac:dyDescent="0.35">
      <c r="B12" s="24" t="s">
        <v>17</v>
      </c>
      <c r="C12" s="20" t="s">
        <v>118</v>
      </c>
      <c r="D12" s="1">
        <v>2.2000000000000002</v>
      </c>
    </row>
    <row r="13" spans="2:7" x14ac:dyDescent="0.35">
      <c r="B13" s="23" t="s">
        <v>17</v>
      </c>
      <c r="C13" s="20" t="s">
        <v>118</v>
      </c>
      <c r="D13" s="11">
        <v>2.6</v>
      </c>
    </row>
    <row r="14" spans="2:7" x14ac:dyDescent="0.35">
      <c r="B14" s="24" t="s">
        <v>17</v>
      </c>
      <c r="C14" s="20" t="s">
        <v>118</v>
      </c>
      <c r="D14" s="1">
        <v>3</v>
      </c>
    </row>
    <row r="15" spans="2:7" x14ac:dyDescent="0.35">
      <c r="B15" s="23" t="s">
        <v>17</v>
      </c>
      <c r="C15" s="20" t="s">
        <v>118</v>
      </c>
      <c r="D15" s="11">
        <v>4</v>
      </c>
    </row>
    <row r="16" spans="2:7" x14ac:dyDescent="0.35">
      <c r="B16" s="24" t="s">
        <v>17</v>
      </c>
      <c r="C16" s="20" t="s">
        <v>118</v>
      </c>
      <c r="D16" s="1">
        <v>5</v>
      </c>
    </row>
    <row r="17" spans="2:7" x14ac:dyDescent="0.35">
      <c r="B17" s="23" t="s">
        <v>17</v>
      </c>
      <c r="C17" s="20" t="s">
        <v>118</v>
      </c>
      <c r="D17" s="11">
        <v>6</v>
      </c>
    </row>
    <row r="18" spans="2:7" x14ac:dyDescent="0.35">
      <c r="B18" s="24" t="s">
        <v>17</v>
      </c>
      <c r="C18" s="20" t="s">
        <v>118</v>
      </c>
      <c r="D18" s="1">
        <v>7</v>
      </c>
    </row>
    <row r="19" spans="2:7" x14ac:dyDescent="0.35">
      <c r="B19" s="23" t="s">
        <v>17</v>
      </c>
      <c r="C19" s="20" t="s">
        <v>118</v>
      </c>
      <c r="D19" s="11">
        <v>8</v>
      </c>
    </row>
    <row r="20" spans="2:7" x14ac:dyDescent="0.35">
      <c r="B20" s="24" t="s">
        <v>17</v>
      </c>
      <c r="C20" s="20" t="s">
        <v>118</v>
      </c>
      <c r="D20" s="1">
        <v>9</v>
      </c>
    </row>
    <row r="21" spans="2:7" x14ac:dyDescent="0.35">
      <c r="B21" s="23" t="s">
        <v>17</v>
      </c>
      <c r="C21" s="20" t="s">
        <v>118</v>
      </c>
      <c r="D21" s="11">
        <v>10</v>
      </c>
    </row>
    <row r="22" spans="2:7" x14ac:dyDescent="0.35">
      <c r="B22" s="24" t="s">
        <v>17</v>
      </c>
      <c r="C22" s="20" t="s">
        <v>118</v>
      </c>
      <c r="D22" s="1">
        <v>12.5</v>
      </c>
    </row>
    <row r="23" spans="2:7" ht="16" thickBot="1" x14ac:dyDescent="0.4">
      <c r="B23" s="25" t="s">
        <v>18</v>
      </c>
      <c r="C23" s="26" t="s">
        <v>121</v>
      </c>
      <c r="D23" s="12">
        <v>15</v>
      </c>
    </row>
    <row r="24" spans="2:7" ht="16" thickBot="1" x14ac:dyDescent="0.4"/>
    <row r="25" spans="2:7" x14ac:dyDescent="0.35">
      <c r="B25" s="131" t="s">
        <v>16</v>
      </c>
      <c r="C25" s="132"/>
      <c r="D25" s="133"/>
      <c r="F25" s="39" t="s">
        <v>22</v>
      </c>
      <c r="G25" s="40">
        <v>50.6753006</v>
      </c>
    </row>
    <row r="26" spans="2:7" ht="16" thickBot="1" x14ac:dyDescent="0.4">
      <c r="B26" s="21" t="s">
        <v>0</v>
      </c>
      <c r="C26" s="18" t="s">
        <v>107</v>
      </c>
      <c r="D26" s="22" t="s">
        <v>4</v>
      </c>
      <c r="F26" s="13" t="s">
        <v>23</v>
      </c>
      <c r="G26" s="3">
        <v>-63.2527008</v>
      </c>
    </row>
    <row r="27" spans="2:7" x14ac:dyDescent="0.35">
      <c r="B27" s="24" t="s">
        <v>17</v>
      </c>
      <c r="C27" s="20" t="s">
        <v>118</v>
      </c>
      <c r="D27" s="1">
        <v>0</v>
      </c>
    </row>
    <row r="28" spans="2:7" x14ac:dyDescent="0.35">
      <c r="B28" s="23" t="s">
        <v>17</v>
      </c>
      <c r="C28" s="20" t="s">
        <v>118</v>
      </c>
      <c r="D28" s="11">
        <v>0.2</v>
      </c>
    </row>
    <row r="29" spans="2:7" x14ac:dyDescent="0.35">
      <c r="B29" s="24" t="s">
        <v>17</v>
      </c>
      <c r="C29" s="20" t="s">
        <v>118</v>
      </c>
      <c r="D29" s="1">
        <v>0.4</v>
      </c>
    </row>
    <row r="30" spans="2:7" x14ac:dyDescent="0.35">
      <c r="B30" s="23" t="s">
        <v>17</v>
      </c>
      <c r="C30" s="20" t="s">
        <v>118</v>
      </c>
      <c r="D30" s="11">
        <v>0.6</v>
      </c>
    </row>
    <row r="31" spans="2:7" x14ac:dyDescent="0.35">
      <c r="B31" s="24" t="s">
        <v>17</v>
      </c>
      <c r="C31" s="20" t="s">
        <v>118</v>
      </c>
      <c r="D31" s="1">
        <v>0.8</v>
      </c>
    </row>
    <row r="32" spans="2:7" x14ac:dyDescent="0.35">
      <c r="B32" s="23" t="s">
        <v>17</v>
      </c>
      <c r="C32" s="20" t="s">
        <v>118</v>
      </c>
      <c r="D32" s="11">
        <v>1</v>
      </c>
    </row>
    <row r="33" spans="2:4" x14ac:dyDescent="0.35">
      <c r="B33" s="24" t="s">
        <v>17</v>
      </c>
      <c r="C33" s="20" t="s">
        <v>118</v>
      </c>
      <c r="D33" s="1">
        <v>1.4</v>
      </c>
    </row>
    <row r="34" spans="2:4" x14ac:dyDescent="0.35">
      <c r="B34" s="24" t="s">
        <v>17</v>
      </c>
      <c r="C34" s="20" t="s">
        <v>118</v>
      </c>
      <c r="D34" s="1">
        <v>1.8</v>
      </c>
    </row>
    <row r="35" spans="2:4" x14ac:dyDescent="0.35">
      <c r="B35" s="24" t="s">
        <v>17</v>
      </c>
      <c r="C35" s="20" t="s">
        <v>118</v>
      </c>
      <c r="D35" s="1">
        <v>2.2000000000000002</v>
      </c>
    </row>
    <row r="36" spans="2:4" x14ac:dyDescent="0.35">
      <c r="B36" s="23" t="s">
        <v>17</v>
      </c>
      <c r="C36" s="20" t="s">
        <v>118</v>
      </c>
      <c r="D36" s="11">
        <v>2.6</v>
      </c>
    </row>
    <row r="37" spans="2:4" x14ac:dyDescent="0.35">
      <c r="B37" s="24" t="s">
        <v>17</v>
      </c>
      <c r="C37" s="20" t="s">
        <v>118</v>
      </c>
      <c r="D37" s="1">
        <v>3</v>
      </c>
    </row>
    <row r="38" spans="2:4" x14ac:dyDescent="0.35">
      <c r="B38" s="23" t="s">
        <v>17</v>
      </c>
      <c r="C38" s="20" t="s">
        <v>118</v>
      </c>
      <c r="D38" s="11">
        <v>4</v>
      </c>
    </row>
    <row r="39" spans="2:4" x14ac:dyDescent="0.35">
      <c r="B39" s="24" t="s">
        <v>17</v>
      </c>
      <c r="C39" s="20" t="s">
        <v>118</v>
      </c>
      <c r="D39" s="1">
        <v>5</v>
      </c>
    </row>
    <row r="40" spans="2:4" x14ac:dyDescent="0.35">
      <c r="B40" s="23" t="s">
        <v>17</v>
      </c>
      <c r="C40" s="20" t="s">
        <v>118</v>
      </c>
      <c r="D40" s="11">
        <v>6</v>
      </c>
    </row>
    <row r="41" spans="2:4" x14ac:dyDescent="0.35">
      <c r="B41" s="24" t="s">
        <v>17</v>
      </c>
      <c r="C41" s="20" t="s">
        <v>118</v>
      </c>
      <c r="D41" s="1">
        <v>7</v>
      </c>
    </row>
    <row r="42" spans="2:4" x14ac:dyDescent="0.35">
      <c r="B42" s="23" t="s">
        <v>17</v>
      </c>
      <c r="C42" s="20" t="s">
        <v>118</v>
      </c>
      <c r="D42" s="11">
        <v>8</v>
      </c>
    </row>
    <row r="43" spans="2:4" x14ac:dyDescent="0.35">
      <c r="B43" s="24" t="s">
        <v>17</v>
      </c>
      <c r="C43" s="20" t="s">
        <v>118</v>
      </c>
      <c r="D43" s="1">
        <v>9</v>
      </c>
    </row>
    <row r="44" spans="2:4" x14ac:dyDescent="0.35">
      <c r="B44" s="23" t="s">
        <v>17</v>
      </c>
      <c r="C44" s="20" t="s">
        <v>118</v>
      </c>
      <c r="D44" s="11">
        <v>10</v>
      </c>
    </row>
    <row r="45" spans="2:4" x14ac:dyDescent="0.35">
      <c r="B45" s="24" t="s">
        <v>17</v>
      </c>
      <c r="C45" s="20" t="s">
        <v>118</v>
      </c>
      <c r="D45" s="1">
        <v>12.5</v>
      </c>
    </row>
    <row r="46" spans="2:4" x14ac:dyDescent="0.35">
      <c r="B46" s="23" t="s">
        <v>17</v>
      </c>
      <c r="C46" s="20" t="s">
        <v>118</v>
      </c>
      <c r="D46" s="11">
        <v>15</v>
      </c>
    </row>
    <row r="47" spans="2:4" x14ac:dyDescent="0.35">
      <c r="B47" s="24" t="s">
        <v>17</v>
      </c>
      <c r="C47" s="20" t="s">
        <v>118</v>
      </c>
      <c r="D47" s="1">
        <v>17.5</v>
      </c>
    </row>
    <row r="48" spans="2:4" x14ac:dyDescent="0.35">
      <c r="B48" s="23" t="s">
        <v>17</v>
      </c>
      <c r="C48" s="20" t="s">
        <v>118</v>
      </c>
      <c r="D48" s="11">
        <v>20</v>
      </c>
    </row>
    <row r="49" spans="2:4" x14ac:dyDescent="0.35">
      <c r="B49" s="24" t="s">
        <v>17</v>
      </c>
      <c r="C49" s="20" t="s">
        <v>118</v>
      </c>
      <c r="D49" s="1">
        <v>22.5</v>
      </c>
    </row>
    <row r="50" spans="2:4" x14ac:dyDescent="0.35">
      <c r="B50" s="23" t="s">
        <v>17</v>
      </c>
      <c r="C50" s="20" t="s">
        <v>118</v>
      </c>
      <c r="D50" s="11">
        <v>25</v>
      </c>
    </row>
    <row r="51" spans="2:4" x14ac:dyDescent="0.35">
      <c r="B51" s="24" t="s">
        <v>17</v>
      </c>
      <c r="C51" s="20" t="s">
        <v>118</v>
      </c>
      <c r="D51" s="1">
        <v>27.5</v>
      </c>
    </row>
    <row r="52" spans="2:4" x14ac:dyDescent="0.35">
      <c r="B52" s="23" t="s">
        <v>17</v>
      </c>
      <c r="C52" s="20" t="s">
        <v>118</v>
      </c>
      <c r="D52" s="11">
        <v>30</v>
      </c>
    </row>
    <row r="53" spans="2:4" x14ac:dyDescent="0.35">
      <c r="B53" s="24" t="s">
        <v>17</v>
      </c>
      <c r="C53" s="20" t="s">
        <v>118</v>
      </c>
      <c r="D53" s="1">
        <v>32.5</v>
      </c>
    </row>
    <row r="54" spans="2:4" x14ac:dyDescent="0.35">
      <c r="B54" s="23" t="s">
        <v>17</v>
      </c>
      <c r="C54" s="19" t="s">
        <v>118</v>
      </c>
      <c r="D54" s="11">
        <v>40</v>
      </c>
    </row>
    <row r="55" spans="2:4" x14ac:dyDescent="0.35">
      <c r="B55" s="24" t="s">
        <v>17</v>
      </c>
      <c r="C55" s="20" t="s">
        <v>118</v>
      </c>
      <c r="D55" s="1">
        <v>50</v>
      </c>
    </row>
    <row r="56" spans="2:4" x14ac:dyDescent="0.35">
      <c r="B56" s="23" t="s">
        <v>17</v>
      </c>
      <c r="C56" s="19" t="s">
        <v>118</v>
      </c>
      <c r="D56" s="11">
        <v>60</v>
      </c>
    </row>
    <row r="57" spans="2:4" ht="16" thickBot="1" x14ac:dyDescent="0.4">
      <c r="B57" s="30" t="s">
        <v>18</v>
      </c>
      <c r="C57" s="44" t="s">
        <v>121</v>
      </c>
      <c r="D57" s="2">
        <v>70</v>
      </c>
    </row>
  </sheetData>
  <mergeCells count="2">
    <mergeCell ref="B2:D2"/>
    <mergeCell ref="B25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1867-B0BA-4CF9-B964-CDDBB5D9DD8C}">
  <dimension ref="B1:H17"/>
  <sheetViews>
    <sheetView workbookViewId="0"/>
  </sheetViews>
  <sheetFormatPr defaultColWidth="10.58203125" defaultRowHeight="15.5" x14ac:dyDescent="0.35"/>
  <cols>
    <col min="2" max="2" width="15.5" bestFit="1" customWidth="1"/>
    <col min="3" max="3" width="25.75" bestFit="1" customWidth="1"/>
    <col min="4" max="4" width="24.08203125" bestFit="1" customWidth="1"/>
    <col min="5" max="5" width="36.5" bestFit="1" customWidth="1"/>
    <col min="8" max="8" width="14.58203125" bestFit="1" customWidth="1"/>
  </cols>
  <sheetData>
    <row r="1" spans="2:8" ht="16" thickBot="1" x14ac:dyDescent="0.4"/>
    <row r="2" spans="2:8" x14ac:dyDescent="0.35">
      <c r="B2" s="128" t="s">
        <v>39</v>
      </c>
      <c r="C2" s="129"/>
      <c r="D2" s="129"/>
      <c r="E2" s="130"/>
      <c r="G2" s="29" t="s">
        <v>22</v>
      </c>
      <c r="H2" s="15">
        <v>50.861454700000003</v>
      </c>
    </row>
    <row r="3" spans="2:8" ht="16" thickBot="1" x14ac:dyDescent="0.4">
      <c r="B3" s="21" t="s">
        <v>0</v>
      </c>
      <c r="C3" s="18" t="s">
        <v>107</v>
      </c>
      <c r="D3" s="18" t="s">
        <v>29</v>
      </c>
      <c r="E3" s="22" t="s">
        <v>27</v>
      </c>
      <c r="G3" s="30" t="s">
        <v>23</v>
      </c>
      <c r="H3" s="2">
        <v>-63.389840900000003</v>
      </c>
    </row>
    <row r="4" spans="2:8" x14ac:dyDescent="0.35">
      <c r="B4" s="23" t="s">
        <v>1</v>
      </c>
      <c r="C4" s="19" t="s">
        <v>108</v>
      </c>
      <c r="D4" s="19">
        <v>0.8</v>
      </c>
      <c r="E4" s="11"/>
    </row>
    <row r="5" spans="2:8" ht="31" x14ac:dyDescent="0.35">
      <c r="B5" s="24" t="s">
        <v>2</v>
      </c>
      <c r="C5" s="67" t="s">
        <v>109</v>
      </c>
      <c r="D5" s="20">
        <v>4.3</v>
      </c>
      <c r="E5" s="1" t="s">
        <v>41</v>
      </c>
    </row>
    <row r="6" spans="2:8" x14ac:dyDescent="0.35">
      <c r="B6" s="23" t="s">
        <v>6</v>
      </c>
      <c r="C6" s="19"/>
      <c r="D6" s="19">
        <v>4.3</v>
      </c>
      <c r="E6" s="11"/>
    </row>
    <row r="7" spans="2:8" x14ac:dyDescent="0.35">
      <c r="B7" s="24" t="s">
        <v>5</v>
      </c>
      <c r="C7" s="20" t="s">
        <v>110</v>
      </c>
      <c r="D7" s="20">
        <v>4.3</v>
      </c>
      <c r="E7" s="1"/>
    </row>
    <row r="8" spans="2:8" x14ac:dyDescent="0.35">
      <c r="B8" s="23" t="s">
        <v>7</v>
      </c>
      <c r="C8" s="19" t="s">
        <v>111</v>
      </c>
      <c r="D8" s="19">
        <v>3.9</v>
      </c>
      <c r="E8" s="11" t="s">
        <v>32</v>
      </c>
    </row>
    <row r="9" spans="2:8" x14ac:dyDescent="0.35">
      <c r="B9" s="24" t="s">
        <v>30</v>
      </c>
      <c r="C9" s="20" t="s">
        <v>112</v>
      </c>
      <c r="D9" s="20">
        <v>0.8</v>
      </c>
      <c r="E9" s="27"/>
    </row>
    <row r="10" spans="2:8" x14ac:dyDescent="0.35">
      <c r="B10" s="23" t="s">
        <v>31</v>
      </c>
      <c r="C10" s="19" t="s">
        <v>113</v>
      </c>
      <c r="D10" s="19">
        <v>2</v>
      </c>
      <c r="E10" s="11"/>
    </row>
    <row r="11" spans="2:8" x14ac:dyDescent="0.35">
      <c r="B11" s="24" t="s">
        <v>21</v>
      </c>
      <c r="C11" s="20" t="s">
        <v>114</v>
      </c>
      <c r="D11" s="20">
        <v>1.2</v>
      </c>
      <c r="E11" s="1"/>
    </row>
    <row r="12" spans="2:8" x14ac:dyDescent="0.35">
      <c r="B12" s="23" t="s">
        <v>9</v>
      </c>
      <c r="C12" s="19" t="s">
        <v>115</v>
      </c>
      <c r="D12" s="19">
        <v>1</v>
      </c>
      <c r="E12" s="11"/>
    </row>
    <row r="13" spans="2:8" ht="16" thickBot="1" x14ac:dyDescent="0.4">
      <c r="B13" s="54" t="s">
        <v>83</v>
      </c>
      <c r="C13" s="55" t="s">
        <v>116</v>
      </c>
      <c r="D13" s="55">
        <v>1</v>
      </c>
      <c r="E13" s="56" t="s">
        <v>84</v>
      </c>
    </row>
    <row r="14" spans="2:8" ht="16" thickBot="1" x14ac:dyDescent="0.4"/>
    <row r="15" spans="2:8" x14ac:dyDescent="0.35">
      <c r="B15" s="131" t="s">
        <v>33</v>
      </c>
      <c r="C15" s="132"/>
      <c r="D15" s="132"/>
      <c r="E15" s="133"/>
    </row>
    <row r="16" spans="2:8" x14ac:dyDescent="0.35">
      <c r="B16" s="21"/>
      <c r="C16" s="18" t="s">
        <v>34</v>
      </c>
      <c r="D16" s="18" t="s">
        <v>35</v>
      </c>
      <c r="E16" s="22" t="s">
        <v>104</v>
      </c>
    </row>
    <row r="17" spans="2:5" ht="16" thickBot="1" x14ac:dyDescent="0.4">
      <c r="B17" s="25" t="s">
        <v>5</v>
      </c>
      <c r="C17" s="26">
        <v>-37.5</v>
      </c>
      <c r="D17" s="26">
        <v>5.5</v>
      </c>
      <c r="E17" s="12">
        <v>7</v>
      </c>
    </row>
  </sheetData>
  <mergeCells count="2">
    <mergeCell ref="B2:E2"/>
    <mergeCell ref="B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41A8-026E-451A-9D63-213454538E4C}">
  <dimension ref="B1:G24"/>
  <sheetViews>
    <sheetView workbookViewId="0"/>
  </sheetViews>
  <sheetFormatPr defaultColWidth="10.58203125" defaultRowHeight="15.5" x14ac:dyDescent="0.35"/>
  <cols>
    <col min="2" max="2" width="13.25" bestFit="1" customWidth="1"/>
    <col min="3" max="3" width="29.33203125" bestFit="1" customWidth="1"/>
  </cols>
  <sheetData>
    <row r="1" spans="2:7" ht="16" thickBot="1" x14ac:dyDescent="0.4"/>
    <row r="2" spans="2:7" x14ac:dyDescent="0.35">
      <c r="B2" s="131" t="s">
        <v>49</v>
      </c>
      <c r="C2" s="132"/>
      <c r="D2" s="133"/>
      <c r="F2" s="39" t="s">
        <v>22</v>
      </c>
      <c r="G2" s="40">
        <v>50.860754999999997</v>
      </c>
    </row>
    <row r="3" spans="2:7" ht="16" thickBot="1" x14ac:dyDescent="0.4">
      <c r="B3" s="21" t="s">
        <v>0</v>
      </c>
      <c r="C3" s="18" t="s">
        <v>107</v>
      </c>
      <c r="D3" s="22" t="s">
        <v>4</v>
      </c>
      <c r="F3" s="13" t="s">
        <v>23</v>
      </c>
      <c r="G3" s="3">
        <v>-63.389910999999998</v>
      </c>
    </row>
    <row r="4" spans="2:7" x14ac:dyDescent="0.35">
      <c r="B4" s="24" t="s">
        <v>50</v>
      </c>
      <c r="C4" s="20" t="s">
        <v>119</v>
      </c>
      <c r="D4" s="1">
        <v>0</v>
      </c>
    </row>
    <row r="5" spans="2:7" x14ac:dyDescent="0.35">
      <c r="B5" s="23" t="s">
        <v>50</v>
      </c>
      <c r="C5" s="19" t="s">
        <v>119</v>
      </c>
      <c r="D5" s="11">
        <v>0.2</v>
      </c>
    </row>
    <row r="6" spans="2:7" x14ac:dyDescent="0.35">
      <c r="B6" s="24" t="s">
        <v>50</v>
      </c>
      <c r="C6" s="20" t="s">
        <v>119</v>
      </c>
      <c r="D6" s="1">
        <v>0.4</v>
      </c>
    </row>
    <row r="7" spans="2:7" x14ac:dyDescent="0.35">
      <c r="B7" s="23" t="s">
        <v>50</v>
      </c>
      <c r="C7" s="19" t="s">
        <v>119</v>
      </c>
      <c r="D7" s="11">
        <v>0.6</v>
      </c>
    </row>
    <row r="8" spans="2:7" x14ac:dyDescent="0.35">
      <c r="B8" s="24" t="s">
        <v>50</v>
      </c>
      <c r="C8" s="20" t="s">
        <v>119</v>
      </c>
      <c r="D8" s="1">
        <v>0.8</v>
      </c>
    </row>
    <row r="9" spans="2:7" x14ac:dyDescent="0.35">
      <c r="B9" s="23" t="s">
        <v>50</v>
      </c>
      <c r="C9" s="19" t="s">
        <v>119</v>
      </c>
      <c r="D9" s="11">
        <v>1</v>
      </c>
    </row>
    <row r="10" spans="2:7" x14ac:dyDescent="0.35">
      <c r="B10" s="24" t="s">
        <v>50</v>
      </c>
      <c r="C10" s="20" t="s">
        <v>119</v>
      </c>
      <c r="D10" s="1">
        <v>1.4</v>
      </c>
    </row>
    <row r="11" spans="2:7" x14ac:dyDescent="0.35">
      <c r="B11" s="24" t="s">
        <v>50</v>
      </c>
      <c r="C11" s="19" t="s">
        <v>119</v>
      </c>
      <c r="D11" s="1">
        <v>1.8</v>
      </c>
    </row>
    <row r="12" spans="2:7" x14ac:dyDescent="0.35">
      <c r="B12" s="24" t="s">
        <v>50</v>
      </c>
      <c r="C12" s="20" t="s">
        <v>119</v>
      </c>
      <c r="D12" s="1">
        <v>2.2000000000000002</v>
      </c>
    </row>
    <row r="13" spans="2:7" x14ac:dyDescent="0.35">
      <c r="B13" s="23" t="s">
        <v>50</v>
      </c>
      <c r="C13" s="19" t="s">
        <v>119</v>
      </c>
      <c r="D13" s="11">
        <v>2.6</v>
      </c>
    </row>
    <row r="14" spans="2:7" x14ac:dyDescent="0.35">
      <c r="B14" s="24" t="s">
        <v>50</v>
      </c>
      <c r="C14" s="20" t="s">
        <v>119</v>
      </c>
      <c r="D14" s="1">
        <v>3</v>
      </c>
    </row>
    <row r="15" spans="2:7" x14ac:dyDescent="0.35">
      <c r="B15" s="23" t="s">
        <v>50</v>
      </c>
      <c r="C15" s="19" t="s">
        <v>119</v>
      </c>
      <c r="D15" s="11">
        <v>4</v>
      </c>
    </row>
    <row r="16" spans="2:7" x14ac:dyDescent="0.35">
      <c r="B16" s="24" t="s">
        <v>50</v>
      </c>
      <c r="C16" s="20" t="s">
        <v>119</v>
      </c>
      <c r="D16" s="1">
        <v>5</v>
      </c>
    </row>
    <row r="17" spans="2:4" x14ac:dyDescent="0.35">
      <c r="B17" s="23" t="s">
        <v>50</v>
      </c>
      <c r="C17" s="19" t="s">
        <v>119</v>
      </c>
      <c r="D17" s="11">
        <v>6</v>
      </c>
    </row>
    <row r="18" spans="2:4" x14ac:dyDescent="0.35">
      <c r="B18" s="24" t="s">
        <v>50</v>
      </c>
      <c r="C18" s="20" t="s">
        <v>119</v>
      </c>
      <c r="D18" s="1">
        <v>7</v>
      </c>
    </row>
    <row r="19" spans="2:4" x14ac:dyDescent="0.35">
      <c r="B19" s="23" t="s">
        <v>50</v>
      </c>
      <c r="C19" s="19" t="s">
        <v>119</v>
      </c>
      <c r="D19" s="11">
        <v>8</v>
      </c>
    </row>
    <row r="20" spans="2:4" x14ac:dyDescent="0.35">
      <c r="B20" s="24" t="s">
        <v>50</v>
      </c>
      <c r="C20" s="20" t="s">
        <v>119</v>
      </c>
      <c r="D20" s="1">
        <v>9</v>
      </c>
    </row>
    <row r="21" spans="2:4" x14ac:dyDescent="0.35">
      <c r="B21" s="23" t="s">
        <v>50</v>
      </c>
      <c r="C21" s="19" t="s">
        <v>119</v>
      </c>
      <c r="D21" s="11">
        <v>10</v>
      </c>
    </row>
    <row r="22" spans="2:4" x14ac:dyDescent="0.35">
      <c r="B22" s="24" t="s">
        <v>50</v>
      </c>
      <c r="C22" s="20" t="s">
        <v>119</v>
      </c>
      <c r="D22" s="1">
        <v>12.5</v>
      </c>
    </row>
    <row r="23" spans="2:4" x14ac:dyDescent="0.35">
      <c r="B23" s="24" t="s">
        <v>50</v>
      </c>
      <c r="C23" s="19" t="s">
        <v>119</v>
      </c>
      <c r="D23" s="1">
        <v>15</v>
      </c>
    </row>
    <row r="24" spans="2:4" ht="16" thickBot="1" x14ac:dyDescent="0.4">
      <c r="B24" s="25" t="s">
        <v>18</v>
      </c>
      <c r="C24" s="44" t="s">
        <v>120</v>
      </c>
      <c r="D24" s="12">
        <v>15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9413-D9F3-44A1-88DC-A59245E9D9B8}">
  <dimension ref="B1:J27"/>
  <sheetViews>
    <sheetView tabSelected="1" topLeftCell="A9" workbookViewId="0">
      <selection activeCell="B9" sqref="B9"/>
    </sheetView>
  </sheetViews>
  <sheetFormatPr defaultColWidth="10.58203125" defaultRowHeight="15.5" x14ac:dyDescent="0.35"/>
  <cols>
    <col min="2" max="2" width="14.08203125" bestFit="1" customWidth="1"/>
    <col min="3" max="3" width="25.75" bestFit="1" customWidth="1"/>
    <col min="4" max="4" width="12.5" bestFit="1" customWidth="1"/>
    <col min="5" max="5" width="35.08203125" customWidth="1"/>
    <col min="7" max="7" width="11.25" bestFit="1" customWidth="1"/>
    <col min="8" max="8" width="12.5" bestFit="1" customWidth="1"/>
    <col min="9" max="10" width="13.83203125" bestFit="1" customWidth="1"/>
  </cols>
  <sheetData>
    <row r="1" spans="2:10" ht="16" thickBot="1" x14ac:dyDescent="0.4"/>
    <row r="2" spans="2:10" x14ac:dyDescent="0.35">
      <c r="B2" s="128" t="s">
        <v>11</v>
      </c>
      <c r="C2" s="129"/>
      <c r="D2" s="129"/>
      <c r="E2" s="130"/>
      <c r="G2" s="39" t="s">
        <v>22</v>
      </c>
      <c r="H2" s="40">
        <v>50.9020996</v>
      </c>
    </row>
    <row r="3" spans="2:10" ht="16" thickBot="1" x14ac:dyDescent="0.4">
      <c r="B3" s="21" t="s">
        <v>0</v>
      </c>
      <c r="C3" s="18" t="s">
        <v>122</v>
      </c>
      <c r="D3" s="18" t="s">
        <v>4</v>
      </c>
      <c r="E3" s="22" t="s">
        <v>27</v>
      </c>
      <c r="G3" s="13" t="s">
        <v>23</v>
      </c>
      <c r="H3" s="3">
        <v>-63.405101799999997</v>
      </c>
    </row>
    <row r="4" spans="2:10" ht="16" thickBot="1" x14ac:dyDescent="0.4">
      <c r="B4" s="31" t="s">
        <v>1</v>
      </c>
      <c r="C4" s="19" t="s">
        <v>108</v>
      </c>
      <c r="D4" s="19">
        <v>24</v>
      </c>
      <c r="E4" s="11"/>
    </row>
    <row r="5" spans="2:10" x14ac:dyDescent="0.35">
      <c r="B5" s="36" t="s">
        <v>86</v>
      </c>
      <c r="C5" s="70" t="s">
        <v>123</v>
      </c>
      <c r="D5" s="37">
        <v>24</v>
      </c>
      <c r="E5" s="38" t="s">
        <v>93</v>
      </c>
      <c r="G5" s="131" t="s">
        <v>33</v>
      </c>
      <c r="H5" s="132"/>
      <c r="I5" s="132"/>
      <c r="J5" s="133"/>
    </row>
    <row r="6" spans="2:10" x14ac:dyDescent="0.35">
      <c r="B6" s="57" t="s">
        <v>87</v>
      </c>
      <c r="C6" s="71" t="s">
        <v>123</v>
      </c>
      <c r="D6" s="58">
        <v>24</v>
      </c>
      <c r="E6" s="59" t="s">
        <v>94</v>
      </c>
      <c r="G6" s="21"/>
      <c r="H6" s="18" t="s">
        <v>34</v>
      </c>
      <c r="I6" s="18" t="s">
        <v>35</v>
      </c>
      <c r="J6" s="22" t="s">
        <v>104</v>
      </c>
    </row>
    <row r="7" spans="2:10" x14ac:dyDescent="0.35">
      <c r="B7" s="32" t="s">
        <v>88</v>
      </c>
      <c r="C7" s="20" t="s">
        <v>124</v>
      </c>
      <c r="D7" s="34">
        <v>24</v>
      </c>
      <c r="E7" s="14" t="s">
        <v>85</v>
      </c>
      <c r="G7" s="24" t="s">
        <v>38</v>
      </c>
      <c r="H7" s="20">
        <v>-10</v>
      </c>
      <c r="I7" s="20">
        <v>0</v>
      </c>
      <c r="J7" s="1">
        <v>0</v>
      </c>
    </row>
    <row r="8" spans="2:10" x14ac:dyDescent="0.35">
      <c r="B8" s="33" t="s">
        <v>89</v>
      </c>
      <c r="C8" s="19" t="s">
        <v>124</v>
      </c>
      <c r="D8" s="35">
        <v>24</v>
      </c>
      <c r="E8" s="8" t="s">
        <v>85</v>
      </c>
      <c r="G8" s="23" t="s">
        <v>36</v>
      </c>
      <c r="H8" s="19">
        <v>10</v>
      </c>
      <c r="I8" s="19">
        <v>0</v>
      </c>
      <c r="J8" s="11">
        <v>0</v>
      </c>
    </row>
    <row r="9" spans="2:10" ht="31" x14ac:dyDescent="0.35">
      <c r="B9" s="32" t="s">
        <v>97</v>
      </c>
      <c r="C9" s="67" t="s">
        <v>109</v>
      </c>
      <c r="D9" s="34">
        <v>24</v>
      </c>
      <c r="E9" s="14" t="s">
        <v>101</v>
      </c>
      <c r="G9" s="24" t="s">
        <v>105</v>
      </c>
      <c r="H9" s="20">
        <v>-46</v>
      </c>
      <c r="I9" s="20">
        <v>-16</v>
      </c>
      <c r="J9" s="1">
        <v>26</v>
      </c>
    </row>
    <row r="10" spans="2:10" ht="31.5" thickBot="1" x14ac:dyDescent="0.4">
      <c r="B10" s="33" t="s">
        <v>98</v>
      </c>
      <c r="C10" s="72" t="s">
        <v>125</v>
      </c>
      <c r="D10" s="35">
        <v>24</v>
      </c>
      <c r="E10" s="8" t="s">
        <v>102</v>
      </c>
      <c r="G10" s="25" t="s">
        <v>37</v>
      </c>
      <c r="H10" s="26">
        <v>6.5</v>
      </c>
      <c r="I10" s="26">
        <v>33.5</v>
      </c>
      <c r="J10" s="12">
        <v>24.5</v>
      </c>
    </row>
    <row r="11" spans="2:10" x14ac:dyDescent="0.35">
      <c r="B11" s="32" t="s">
        <v>90</v>
      </c>
      <c r="C11" s="20" t="s">
        <v>110</v>
      </c>
      <c r="D11" s="34">
        <v>24</v>
      </c>
      <c r="E11" s="14" t="s">
        <v>96</v>
      </c>
    </row>
    <row r="12" spans="2:10" x14ac:dyDescent="0.35">
      <c r="B12" s="33" t="s">
        <v>91</v>
      </c>
      <c r="C12" s="19" t="s">
        <v>110</v>
      </c>
      <c r="D12" s="35">
        <v>24</v>
      </c>
      <c r="E12" s="8" t="s">
        <v>95</v>
      </c>
    </row>
    <row r="13" spans="2:10" x14ac:dyDescent="0.35">
      <c r="B13" s="32" t="s">
        <v>14</v>
      </c>
      <c r="C13" s="20" t="s">
        <v>126</v>
      </c>
      <c r="D13" s="34">
        <v>-0.03</v>
      </c>
      <c r="E13" s="14"/>
    </row>
    <row r="14" spans="2:10" x14ac:dyDescent="0.35">
      <c r="B14" s="33" t="s">
        <v>92</v>
      </c>
      <c r="C14" s="19" t="s">
        <v>127</v>
      </c>
      <c r="D14" s="35">
        <v>2.5</v>
      </c>
      <c r="E14" s="8" t="s">
        <v>99</v>
      </c>
    </row>
    <row r="15" spans="2:10" x14ac:dyDescent="0.35">
      <c r="B15" s="32" t="s">
        <v>15</v>
      </c>
      <c r="C15" s="20" t="s">
        <v>128</v>
      </c>
      <c r="D15" s="34">
        <v>-0.1</v>
      </c>
      <c r="E15" s="14"/>
    </row>
    <row r="16" spans="2:10" x14ac:dyDescent="0.35">
      <c r="B16" s="33" t="s">
        <v>8</v>
      </c>
      <c r="C16" s="19" t="s">
        <v>113</v>
      </c>
      <c r="D16" s="35">
        <v>24</v>
      </c>
      <c r="E16" s="8"/>
    </row>
    <row r="17" spans="2:5" x14ac:dyDescent="0.35">
      <c r="B17" s="32" t="s">
        <v>12</v>
      </c>
      <c r="C17" s="20" t="s">
        <v>113</v>
      </c>
      <c r="D17" s="34">
        <v>20</v>
      </c>
      <c r="E17" s="14"/>
    </row>
    <row r="18" spans="2:5" x14ac:dyDescent="0.35">
      <c r="B18" s="33" t="s">
        <v>12</v>
      </c>
      <c r="C18" s="19" t="s">
        <v>113</v>
      </c>
      <c r="D18" s="35">
        <v>15</v>
      </c>
      <c r="E18" s="8"/>
    </row>
    <row r="19" spans="2:5" x14ac:dyDescent="0.35">
      <c r="B19" s="32" t="s">
        <v>12</v>
      </c>
      <c r="C19" s="20" t="s">
        <v>113</v>
      </c>
      <c r="D19" s="34">
        <v>10</v>
      </c>
      <c r="E19" s="14"/>
    </row>
    <row r="20" spans="2:5" x14ac:dyDescent="0.35">
      <c r="B20" s="33" t="s">
        <v>12</v>
      </c>
      <c r="C20" s="19" t="s">
        <v>113</v>
      </c>
      <c r="D20" s="35">
        <v>5</v>
      </c>
      <c r="E20" s="8"/>
    </row>
    <row r="21" spans="2:5" x14ac:dyDescent="0.35">
      <c r="B21" s="32" t="s">
        <v>13</v>
      </c>
      <c r="C21" s="20" t="s">
        <v>129</v>
      </c>
      <c r="D21" s="34">
        <v>26</v>
      </c>
      <c r="E21" s="14" t="s">
        <v>103</v>
      </c>
    </row>
    <row r="22" spans="2:5" x14ac:dyDescent="0.35">
      <c r="B22" s="33" t="s">
        <v>21</v>
      </c>
      <c r="C22" s="19" t="s">
        <v>114</v>
      </c>
      <c r="D22" s="35">
        <v>24</v>
      </c>
      <c r="E22" s="8"/>
    </row>
    <row r="23" spans="2:5" x14ac:dyDescent="0.35">
      <c r="B23" s="32" t="s">
        <v>7</v>
      </c>
      <c r="C23" s="20" t="s">
        <v>111</v>
      </c>
      <c r="D23" s="34">
        <v>25</v>
      </c>
      <c r="E23" s="14"/>
    </row>
    <row r="24" spans="2:5" x14ac:dyDescent="0.35">
      <c r="B24" s="33" t="s">
        <v>7</v>
      </c>
      <c r="C24" s="19" t="s">
        <v>111</v>
      </c>
      <c r="D24" s="35">
        <v>5</v>
      </c>
      <c r="E24" s="8" t="s">
        <v>100</v>
      </c>
    </row>
    <row r="25" spans="2:5" x14ac:dyDescent="0.35">
      <c r="B25" s="32" t="s">
        <v>9</v>
      </c>
      <c r="C25" s="20" t="s">
        <v>115</v>
      </c>
      <c r="D25" s="34">
        <v>25</v>
      </c>
      <c r="E25" s="14"/>
    </row>
    <row r="26" spans="2:5" x14ac:dyDescent="0.35">
      <c r="B26" s="33" t="s">
        <v>24</v>
      </c>
      <c r="C26" s="19" t="s">
        <v>130</v>
      </c>
      <c r="D26" s="35">
        <v>-0.03</v>
      </c>
      <c r="E26" s="8"/>
    </row>
    <row r="27" spans="2:5" ht="16" thickBot="1" x14ac:dyDescent="0.4">
      <c r="B27" s="60" t="s">
        <v>25</v>
      </c>
      <c r="C27" s="44" t="s">
        <v>130</v>
      </c>
      <c r="D27" s="61">
        <v>-0.09</v>
      </c>
      <c r="E27" s="62"/>
    </row>
  </sheetData>
  <mergeCells count="2">
    <mergeCell ref="B2:E2"/>
    <mergeCell ref="G5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A187-FF98-4B1B-892D-A571F19F5DA5}">
  <dimension ref="A1:E44"/>
  <sheetViews>
    <sheetView workbookViewId="0"/>
  </sheetViews>
  <sheetFormatPr defaultColWidth="10.58203125" defaultRowHeight="15.5" x14ac:dyDescent="0.35"/>
  <cols>
    <col min="3" max="3" width="26.83203125" bestFit="1" customWidth="1"/>
    <col min="4" max="4" width="24.08203125" bestFit="1" customWidth="1"/>
    <col min="5" max="5" width="38.33203125" bestFit="1" customWidth="1"/>
  </cols>
  <sheetData>
    <row r="1" spans="1:5" ht="16" thickBot="1" x14ac:dyDescent="0.4">
      <c r="A1" s="53" t="s">
        <v>82</v>
      </c>
      <c r="B1" s="52" t="s">
        <v>81</v>
      </c>
      <c r="C1" s="51" t="s">
        <v>80</v>
      </c>
      <c r="D1" s="50" t="s">
        <v>0</v>
      </c>
      <c r="E1" s="50" t="s">
        <v>79</v>
      </c>
    </row>
    <row r="2" spans="1:5" ht="16" thickTop="1" x14ac:dyDescent="0.35">
      <c r="A2" s="135" t="s">
        <v>78</v>
      </c>
      <c r="B2" s="139" t="s">
        <v>72</v>
      </c>
      <c r="C2" s="49" t="s">
        <v>71</v>
      </c>
      <c r="D2" s="48" t="s">
        <v>70</v>
      </c>
      <c r="E2" s="48">
        <v>2</v>
      </c>
    </row>
    <row r="3" spans="1:5" ht="16" thickBot="1" x14ac:dyDescent="0.4">
      <c r="A3" s="136"/>
      <c r="B3" s="140"/>
      <c r="C3" s="45" t="s">
        <v>55</v>
      </c>
      <c r="D3" s="44" t="s">
        <v>70</v>
      </c>
      <c r="E3" s="44">
        <v>2</v>
      </c>
    </row>
    <row r="4" spans="1:5" x14ac:dyDescent="0.35">
      <c r="A4" s="136"/>
      <c r="B4" s="141" t="s">
        <v>69</v>
      </c>
      <c r="C4" s="43" t="s">
        <v>64</v>
      </c>
      <c r="D4" s="34" t="s">
        <v>77</v>
      </c>
      <c r="E4" s="34">
        <v>2.5</v>
      </c>
    </row>
    <row r="5" spans="1:5" x14ac:dyDescent="0.35">
      <c r="A5" s="136"/>
      <c r="B5" s="142"/>
      <c r="C5" s="41" t="s">
        <v>62</v>
      </c>
      <c r="D5" s="20" t="s">
        <v>59</v>
      </c>
      <c r="E5" s="20" t="s">
        <v>61</v>
      </c>
    </row>
    <row r="6" spans="1:5" x14ac:dyDescent="0.35">
      <c r="A6" s="136"/>
      <c r="B6" s="142"/>
      <c r="C6" s="41" t="s">
        <v>60</v>
      </c>
      <c r="D6" s="20" t="s">
        <v>59</v>
      </c>
      <c r="E6" s="20" t="s">
        <v>76</v>
      </c>
    </row>
    <row r="7" spans="1:5" x14ac:dyDescent="0.35">
      <c r="A7" s="136"/>
      <c r="B7" s="142"/>
      <c r="C7" s="41" t="s">
        <v>55</v>
      </c>
      <c r="D7" s="20" t="s">
        <v>53</v>
      </c>
      <c r="E7" s="20">
        <v>2.5</v>
      </c>
    </row>
    <row r="8" spans="1:5" x14ac:dyDescent="0.35">
      <c r="A8" s="136"/>
      <c r="B8" s="142"/>
      <c r="C8" s="41" t="s">
        <v>54</v>
      </c>
      <c r="D8" s="20" t="s">
        <v>53</v>
      </c>
      <c r="E8" s="20">
        <v>2.5</v>
      </c>
    </row>
    <row r="9" spans="1:5" ht="16" thickBot="1" x14ac:dyDescent="0.4">
      <c r="A9" s="136"/>
      <c r="B9" s="140"/>
      <c r="C9" s="45" t="s">
        <v>52</v>
      </c>
      <c r="D9" s="44" t="s">
        <v>14</v>
      </c>
      <c r="E9" s="44" t="s">
        <v>51</v>
      </c>
    </row>
    <row r="10" spans="1:5" x14ac:dyDescent="0.35">
      <c r="A10" s="136"/>
      <c r="B10" s="141" t="s">
        <v>67</v>
      </c>
      <c r="C10" s="43" t="s">
        <v>64</v>
      </c>
      <c r="D10" s="34" t="s">
        <v>70</v>
      </c>
      <c r="E10" s="34">
        <v>2.5</v>
      </c>
    </row>
    <row r="11" spans="1:5" x14ac:dyDescent="0.35">
      <c r="A11" s="136"/>
      <c r="B11" s="142"/>
      <c r="C11" s="41" t="s">
        <v>62</v>
      </c>
      <c r="D11" s="20" t="s">
        <v>59</v>
      </c>
      <c r="E11" s="20" t="s">
        <v>61</v>
      </c>
    </row>
    <row r="12" spans="1:5" x14ac:dyDescent="0.35">
      <c r="A12" s="136"/>
      <c r="B12" s="142"/>
      <c r="C12" s="41" t="s">
        <v>60</v>
      </c>
      <c r="D12" s="20" t="s">
        <v>59</v>
      </c>
      <c r="E12" s="20" t="s">
        <v>75</v>
      </c>
    </row>
    <row r="13" spans="1:5" x14ac:dyDescent="0.35">
      <c r="A13" s="136"/>
      <c r="B13" s="142"/>
      <c r="C13" s="41" t="s">
        <v>55</v>
      </c>
      <c r="D13" s="20" t="s">
        <v>53</v>
      </c>
      <c r="E13" s="20">
        <v>2.5</v>
      </c>
    </row>
    <row r="14" spans="1:5" x14ac:dyDescent="0.35">
      <c r="A14" s="136"/>
      <c r="B14" s="142"/>
      <c r="C14" s="41" t="s">
        <v>54</v>
      </c>
      <c r="D14" s="20" t="s">
        <v>53</v>
      </c>
      <c r="E14" s="20">
        <v>2.5</v>
      </c>
    </row>
    <row r="15" spans="1:5" ht="16" thickBot="1" x14ac:dyDescent="0.4">
      <c r="A15" s="136"/>
      <c r="B15" s="140"/>
      <c r="C15" s="45" t="s">
        <v>52</v>
      </c>
      <c r="D15" s="44" t="s">
        <v>14</v>
      </c>
      <c r="E15" s="44" t="s">
        <v>51</v>
      </c>
    </row>
    <row r="16" spans="1:5" x14ac:dyDescent="0.35">
      <c r="A16" s="136"/>
      <c r="B16" s="141" t="s">
        <v>65</v>
      </c>
      <c r="C16" s="43" t="s">
        <v>64</v>
      </c>
      <c r="D16" s="34" t="s">
        <v>70</v>
      </c>
      <c r="E16" s="34">
        <v>2.5</v>
      </c>
    </row>
    <row r="17" spans="1:5" x14ac:dyDescent="0.35">
      <c r="A17" s="136"/>
      <c r="B17" s="142"/>
      <c r="C17" s="41" t="s">
        <v>62</v>
      </c>
      <c r="D17" s="20" t="s">
        <v>59</v>
      </c>
      <c r="E17" s="20" t="s">
        <v>61</v>
      </c>
    </row>
    <row r="18" spans="1:5" x14ac:dyDescent="0.35">
      <c r="A18" s="136"/>
      <c r="B18" s="142"/>
      <c r="C18" s="41" t="s">
        <v>60</v>
      </c>
      <c r="D18" s="20" t="s">
        <v>59</v>
      </c>
      <c r="E18" s="20" t="s">
        <v>74</v>
      </c>
    </row>
    <row r="19" spans="1:5" x14ac:dyDescent="0.35">
      <c r="A19" s="136"/>
      <c r="B19" s="142"/>
      <c r="C19" s="41" t="s">
        <v>55</v>
      </c>
      <c r="D19" s="20" t="s">
        <v>53</v>
      </c>
      <c r="E19" s="20">
        <v>2.5</v>
      </c>
    </row>
    <row r="20" spans="1:5" x14ac:dyDescent="0.35">
      <c r="A20" s="136"/>
      <c r="B20" s="142"/>
      <c r="C20" s="41" t="s">
        <v>54</v>
      </c>
      <c r="D20" s="20" t="s">
        <v>53</v>
      </c>
      <c r="E20" s="20">
        <v>2.5</v>
      </c>
    </row>
    <row r="21" spans="1:5" ht="16" thickBot="1" x14ac:dyDescent="0.4">
      <c r="A21" s="137"/>
      <c r="B21" s="143"/>
      <c r="C21" s="47" t="s">
        <v>52</v>
      </c>
      <c r="D21" s="46" t="s">
        <v>14</v>
      </c>
      <c r="E21" s="46" t="s">
        <v>51</v>
      </c>
    </row>
    <row r="22" spans="1:5" ht="16" thickTop="1" x14ac:dyDescent="0.35">
      <c r="A22" s="138" t="s">
        <v>73</v>
      </c>
      <c r="B22" s="141" t="s">
        <v>72</v>
      </c>
      <c r="C22" s="43" t="s">
        <v>71</v>
      </c>
      <c r="D22" s="34" t="s">
        <v>70</v>
      </c>
      <c r="E22" s="34">
        <v>2</v>
      </c>
    </row>
    <row r="23" spans="1:5" ht="16" thickBot="1" x14ac:dyDescent="0.4">
      <c r="A23" s="136"/>
      <c r="B23" s="140"/>
      <c r="C23" s="45" t="s">
        <v>55</v>
      </c>
      <c r="D23" s="44" t="s">
        <v>70</v>
      </c>
      <c r="E23" s="44">
        <v>2</v>
      </c>
    </row>
    <row r="24" spans="1:5" x14ac:dyDescent="0.35">
      <c r="A24" s="136"/>
      <c r="B24" s="141" t="s">
        <v>69</v>
      </c>
      <c r="C24" s="43" t="s">
        <v>64</v>
      </c>
      <c r="D24" s="34" t="s">
        <v>63</v>
      </c>
      <c r="E24" s="34">
        <v>2.5</v>
      </c>
    </row>
    <row r="25" spans="1:5" x14ac:dyDescent="0.35">
      <c r="A25" s="136"/>
      <c r="B25" s="142"/>
      <c r="C25" s="41" t="s">
        <v>62</v>
      </c>
      <c r="D25" s="20" t="s">
        <v>59</v>
      </c>
      <c r="E25" s="20" t="s">
        <v>61</v>
      </c>
    </row>
    <row r="26" spans="1:5" x14ac:dyDescent="0.35">
      <c r="A26" s="136"/>
      <c r="B26" s="142"/>
      <c r="C26" s="41" t="s">
        <v>60</v>
      </c>
      <c r="D26" s="20" t="s">
        <v>59</v>
      </c>
      <c r="E26" s="20" t="s">
        <v>68</v>
      </c>
    </row>
    <row r="27" spans="1:5" x14ac:dyDescent="0.35">
      <c r="A27" s="136"/>
      <c r="B27" s="142"/>
      <c r="C27" s="41" t="s">
        <v>57</v>
      </c>
      <c r="D27" s="20" t="s">
        <v>56</v>
      </c>
      <c r="E27" s="20">
        <v>2.5</v>
      </c>
    </row>
    <row r="28" spans="1:5" x14ac:dyDescent="0.35">
      <c r="A28" s="136"/>
      <c r="B28" s="142"/>
      <c r="C28" s="41" t="s">
        <v>55</v>
      </c>
      <c r="D28" s="20" t="s">
        <v>53</v>
      </c>
      <c r="E28" s="20">
        <v>2.5</v>
      </c>
    </row>
    <row r="29" spans="1:5" x14ac:dyDescent="0.35">
      <c r="A29" s="136"/>
      <c r="B29" s="142"/>
      <c r="C29" s="41" t="s">
        <v>54</v>
      </c>
      <c r="D29" s="20" t="s">
        <v>53</v>
      </c>
      <c r="E29" s="20">
        <v>2.5</v>
      </c>
    </row>
    <row r="30" spans="1:5" ht="16" thickBot="1" x14ac:dyDescent="0.4">
      <c r="A30" s="136"/>
      <c r="B30" s="140"/>
      <c r="C30" s="45" t="s">
        <v>52</v>
      </c>
      <c r="D30" s="44" t="s">
        <v>14</v>
      </c>
      <c r="E30" s="44" t="s">
        <v>51</v>
      </c>
    </row>
    <row r="31" spans="1:5" x14ac:dyDescent="0.35">
      <c r="A31" s="136"/>
      <c r="B31" s="141" t="s">
        <v>67</v>
      </c>
      <c r="C31" s="43" t="s">
        <v>64</v>
      </c>
      <c r="D31" s="34" t="s">
        <v>63</v>
      </c>
      <c r="E31" s="34">
        <v>2.5</v>
      </c>
    </row>
    <row r="32" spans="1:5" x14ac:dyDescent="0.35">
      <c r="A32" s="136"/>
      <c r="B32" s="142"/>
      <c r="C32" s="41" t="s">
        <v>62</v>
      </c>
      <c r="D32" s="20" t="s">
        <v>59</v>
      </c>
      <c r="E32" s="20" t="s">
        <v>61</v>
      </c>
    </row>
    <row r="33" spans="1:5" x14ac:dyDescent="0.35">
      <c r="A33" s="136"/>
      <c r="B33" s="142"/>
      <c r="C33" s="41" t="s">
        <v>60</v>
      </c>
      <c r="D33" s="20" t="s">
        <v>59</v>
      </c>
      <c r="E33" s="20" t="s">
        <v>66</v>
      </c>
    </row>
    <row r="34" spans="1:5" x14ac:dyDescent="0.35">
      <c r="A34" s="136"/>
      <c r="B34" s="142"/>
      <c r="C34" s="41" t="s">
        <v>57</v>
      </c>
      <c r="D34" s="20" t="s">
        <v>56</v>
      </c>
      <c r="E34" s="20">
        <v>2.5</v>
      </c>
    </row>
    <row r="35" spans="1:5" x14ac:dyDescent="0.35">
      <c r="A35" s="136"/>
      <c r="B35" s="142"/>
      <c r="C35" s="41" t="s">
        <v>55</v>
      </c>
      <c r="D35" s="20" t="s">
        <v>53</v>
      </c>
      <c r="E35" s="20">
        <v>2.5</v>
      </c>
    </row>
    <row r="36" spans="1:5" x14ac:dyDescent="0.35">
      <c r="A36" s="136"/>
      <c r="B36" s="142"/>
      <c r="C36" s="41" t="s">
        <v>54</v>
      </c>
      <c r="D36" s="20" t="s">
        <v>53</v>
      </c>
      <c r="E36" s="20">
        <v>2.5</v>
      </c>
    </row>
    <row r="37" spans="1:5" ht="16" thickBot="1" x14ac:dyDescent="0.4">
      <c r="A37" s="136"/>
      <c r="B37" s="140"/>
      <c r="C37" s="45" t="s">
        <v>52</v>
      </c>
      <c r="D37" s="44" t="s">
        <v>14</v>
      </c>
      <c r="E37" s="44" t="s">
        <v>51</v>
      </c>
    </row>
    <row r="38" spans="1:5" x14ac:dyDescent="0.35">
      <c r="A38" s="136"/>
      <c r="B38" s="141" t="s">
        <v>65</v>
      </c>
      <c r="C38" s="43" t="s">
        <v>64</v>
      </c>
      <c r="D38" s="34" t="s">
        <v>63</v>
      </c>
      <c r="E38" s="34">
        <v>2.5</v>
      </c>
    </row>
    <row r="39" spans="1:5" x14ac:dyDescent="0.35">
      <c r="A39" s="136"/>
      <c r="B39" s="142"/>
      <c r="C39" s="41" t="s">
        <v>62</v>
      </c>
      <c r="D39" s="20" t="s">
        <v>59</v>
      </c>
      <c r="E39" s="20" t="s">
        <v>61</v>
      </c>
    </row>
    <row r="40" spans="1:5" x14ac:dyDescent="0.35">
      <c r="A40" s="136"/>
      <c r="B40" s="142"/>
      <c r="C40" s="41" t="s">
        <v>60</v>
      </c>
      <c r="D40" s="20" t="s">
        <v>59</v>
      </c>
      <c r="E40" s="42" t="s">
        <v>58</v>
      </c>
    </row>
    <row r="41" spans="1:5" x14ac:dyDescent="0.35">
      <c r="A41" s="136"/>
      <c r="B41" s="142"/>
      <c r="C41" s="41" t="s">
        <v>57</v>
      </c>
      <c r="D41" s="20" t="s">
        <v>56</v>
      </c>
      <c r="E41" s="20">
        <v>2.5</v>
      </c>
    </row>
    <row r="42" spans="1:5" x14ac:dyDescent="0.35">
      <c r="A42" s="136"/>
      <c r="B42" s="142"/>
      <c r="C42" s="41" t="s">
        <v>55</v>
      </c>
      <c r="D42" s="20" t="s">
        <v>53</v>
      </c>
      <c r="E42" s="20">
        <v>2.5</v>
      </c>
    </row>
    <row r="43" spans="1:5" x14ac:dyDescent="0.35">
      <c r="A43" s="136"/>
      <c r="B43" s="142"/>
      <c r="C43" s="41" t="s">
        <v>54</v>
      </c>
      <c r="D43" s="20" t="s">
        <v>53</v>
      </c>
      <c r="E43" s="20">
        <v>2.5</v>
      </c>
    </row>
    <row r="44" spans="1:5" x14ac:dyDescent="0.35">
      <c r="A44" s="136"/>
      <c r="B44" s="142"/>
      <c r="C44" s="41" t="s">
        <v>52</v>
      </c>
      <c r="D44" s="20" t="s">
        <v>14</v>
      </c>
      <c r="E44" s="20" t="s">
        <v>51</v>
      </c>
    </row>
  </sheetData>
  <mergeCells count="10">
    <mergeCell ref="A2:A21"/>
    <mergeCell ref="A22:A44"/>
    <mergeCell ref="B2:B3"/>
    <mergeCell ref="B4:B9"/>
    <mergeCell ref="B10:B15"/>
    <mergeCell ref="B38:B44"/>
    <mergeCell ref="B31:B37"/>
    <mergeCell ref="B24:B30"/>
    <mergeCell ref="B22:B23"/>
    <mergeCell ref="B16:B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9BCF-AC84-402D-B7FA-16D351A40D85}">
  <dimension ref="B1:C7"/>
  <sheetViews>
    <sheetView workbookViewId="0"/>
  </sheetViews>
  <sheetFormatPr defaultColWidth="10.58203125" defaultRowHeight="15.5" x14ac:dyDescent="0.35"/>
  <cols>
    <col min="2" max="2" width="16.08203125" bestFit="1" customWidth="1"/>
  </cols>
  <sheetData>
    <row r="1" spans="2:3" ht="16" thickBot="1" x14ac:dyDescent="0.4"/>
    <row r="2" spans="2:3" ht="16" thickBot="1" x14ac:dyDescent="0.4">
      <c r="B2" s="144" t="s">
        <v>19</v>
      </c>
      <c r="C2" s="145"/>
    </row>
    <row r="3" spans="2:3" ht="16" thickBot="1" x14ac:dyDescent="0.4">
      <c r="B3" s="5" t="s">
        <v>0</v>
      </c>
      <c r="C3" s="4" t="s">
        <v>4</v>
      </c>
    </row>
    <row r="4" spans="2:3" x14ac:dyDescent="0.35">
      <c r="B4" s="7" t="s">
        <v>1</v>
      </c>
      <c r="C4" s="8">
        <v>2</v>
      </c>
    </row>
    <row r="5" spans="2:3" x14ac:dyDescent="0.35">
      <c r="B5" s="6" t="s">
        <v>7</v>
      </c>
      <c r="C5" s="16">
        <v>2</v>
      </c>
    </row>
    <row r="6" spans="2:3" x14ac:dyDescent="0.35">
      <c r="B6" s="9" t="s">
        <v>8</v>
      </c>
      <c r="C6" s="10">
        <v>2</v>
      </c>
    </row>
    <row r="7" spans="2:3" ht="16" thickBot="1" x14ac:dyDescent="0.4">
      <c r="B7" s="13" t="s">
        <v>20</v>
      </c>
      <c r="C7" s="3">
        <v>1</v>
      </c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5471-7CC2-479B-9C76-A0AAB2D0375D}">
  <dimension ref="B1:H28"/>
  <sheetViews>
    <sheetView workbookViewId="0"/>
  </sheetViews>
  <sheetFormatPr defaultColWidth="10.58203125" defaultRowHeight="15.5" x14ac:dyDescent="0.35"/>
  <cols>
    <col min="2" max="2" width="23.25" bestFit="1" customWidth="1"/>
    <col min="3" max="3" width="25.75" bestFit="1" customWidth="1"/>
    <col min="4" max="4" width="12.5" bestFit="1" customWidth="1"/>
    <col min="5" max="5" width="40.25" bestFit="1" customWidth="1"/>
    <col min="7" max="7" width="11.25" bestFit="1" customWidth="1"/>
    <col min="8" max="8" width="12.5" bestFit="1" customWidth="1"/>
    <col min="9" max="10" width="13.83203125" bestFit="1" customWidth="1"/>
  </cols>
  <sheetData>
    <row r="1" spans="2:8" ht="16" thickBot="1" x14ac:dyDescent="0.4"/>
    <row r="2" spans="2:8" x14ac:dyDescent="0.35">
      <c r="B2" s="128" t="s">
        <v>131</v>
      </c>
      <c r="C2" s="129"/>
      <c r="D2" s="129"/>
      <c r="E2" s="130"/>
      <c r="G2" s="118" t="s">
        <v>22</v>
      </c>
      <c r="H2" s="119">
        <v>47.287930000000003</v>
      </c>
    </row>
    <row r="3" spans="2:8" x14ac:dyDescent="0.35">
      <c r="B3" s="21" t="s">
        <v>0</v>
      </c>
      <c r="C3" s="18" t="s">
        <v>122</v>
      </c>
      <c r="D3" s="18" t="s">
        <v>4</v>
      </c>
      <c r="E3" s="22" t="s">
        <v>27</v>
      </c>
      <c r="G3" s="104" t="s">
        <v>23</v>
      </c>
      <c r="H3" s="120">
        <v>-71.167720000000003</v>
      </c>
    </row>
    <row r="4" spans="2:8" x14ac:dyDescent="0.35">
      <c r="B4" s="115" t="s">
        <v>198</v>
      </c>
      <c r="C4" s="20" t="s">
        <v>200</v>
      </c>
      <c r="D4" s="122" t="s">
        <v>175</v>
      </c>
      <c r="E4" s="117" t="s">
        <v>172</v>
      </c>
      <c r="G4" s="6" t="s">
        <v>161</v>
      </c>
      <c r="H4" s="116" t="s">
        <v>163</v>
      </c>
    </row>
    <row r="5" spans="2:8" ht="16" thickBot="1" x14ac:dyDescent="0.4">
      <c r="B5" s="32" t="s">
        <v>199</v>
      </c>
      <c r="C5" s="20" t="s">
        <v>201</v>
      </c>
      <c r="D5" s="123" t="s">
        <v>175</v>
      </c>
      <c r="E5" s="117" t="s">
        <v>172</v>
      </c>
      <c r="G5" s="106" t="s">
        <v>162</v>
      </c>
      <c r="H5" s="114" t="s">
        <v>164</v>
      </c>
    </row>
    <row r="6" spans="2:8" x14ac:dyDescent="0.35">
      <c r="B6" s="32" t="s">
        <v>1</v>
      </c>
      <c r="C6" s="20" t="s">
        <v>108</v>
      </c>
      <c r="D6" s="123" t="s">
        <v>171</v>
      </c>
      <c r="E6" s="1" t="s">
        <v>172</v>
      </c>
    </row>
    <row r="7" spans="2:8" x14ac:dyDescent="0.35">
      <c r="B7" s="32" t="s">
        <v>209</v>
      </c>
      <c r="C7" s="20" t="s">
        <v>206</v>
      </c>
      <c r="D7" s="123">
        <v>1</v>
      </c>
      <c r="E7" s="1" t="s">
        <v>210</v>
      </c>
    </row>
    <row r="8" spans="2:8" x14ac:dyDescent="0.35">
      <c r="B8" s="32" t="s">
        <v>207</v>
      </c>
      <c r="C8" s="20" t="s">
        <v>206</v>
      </c>
      <c r="D8" s="123">
        <v>2</v>
      </c>
      <c r="E8" s="1"/>
    </row>
    <row r="9" spans="2:8" x14ac:dyDescent="0.35">
      <c r="B9" s="32" t="s">
        <v>208</v>
      </c>
      <c r="C9" s="20" t="s">
        <v>206</v>
      </c>
      <c r="D9" s="123">
        <v>1</v>
      </c>
      <c r="E9" s="14"/>
    </row>
    <row r="10" spans="2:8" x14ac:dyDescent="0.35">
      <c r="B10" s="32" t="s">
        <v>180</v>
      </c>
      <c r="C10" s="20" t="s">
        <v>126</v>
      </c>
      <c r="D10" s="124" t="s">
        <v>182</v>
      </c>
      <c r="E10" s="14" t="s">
        <v>183</v>
      </c>
    </row>
    <row r="11" spans="2:8" x14ac:dyDescent="0.35">
      <c r="B11" s="32" t="s">
        <v>181</v>
      </c>
      <c r="C11" s="20" t="s">
        <v>126</v>
      </c>
      <c r="D11" s="124" t="s">
        <v>184</v>
      </c>
      <c r="E11" s="14" t="s">
        <v>183</v>
      </c>
    </row>
    <row r="12" spans="2:8" x14ac:dyDescent="0.35">
      <c r="B12" s="32" t="s">
        <v>197</v>
      </c>
      <c r="C12" s="20" t="s">
        <v>113</v>
      </c>
      <c r="D12" s="123" t="s">
        <v>202</v>
      </c>
      <c r="E12" s="121" t="s">
        <v>172</v>
      </c>
    </row>
    <row r="13" spans="2:8" x14ac:dyDescent="0.35">
      <c r="B13" s="32" t="s">
        <v>196</v>
      </c>
      <c r="C13" s="20" t="s">
        <v>113</v>
      </c>
      <c r="D13" s="123" t="s">
        <v>203</v>
      </c>
      <c r="E13" s="117" t="s">
        <v>172</v>
      </c>
    </row>
    <row r="14" spans="2:8" x14ac:dyDescent="0.35">
      <c r="B14" s="32" t="s">
        <v>194</v>
      </c>
      <c r="C14" s="20" t="s">
        <v>113</v>
      </c>
      <c r="D14" s="123" t="s">
        <v>204</v>
      </c>
      <c r="E14" s="117" t="s">
        <v>172</v>
      </c>
    </row>
    <row r="15" spans="2:8" x14ac:dyDescent="0.35">
      <c r="B15" s="32" t="s">
        <v>195</v>
      </c>
      <c r="C15" s="20" t="s">
        <v>113</v>
      </c>
      <c r="D15" s="123" t="s">
        <v>205</v>
      </c>
      <c r="E15" s="117" t="s">
        <v>172</v>
      </c>
    </row>
    <row r="16" spans="2:8" x14ac:dyDescent="0.35">
      <c r="B16" s="32" t="s">
        <v>185</v>
      </c>
      <c r="C16" s="20" t="s">
        <v>128</v>
      </c>
      <c r="D16" s="123">
        <v>-0.08</v>
      </c>
      <c r="E16" s="1"/>
    </row>
    <row r="17" spans="2:5" ht="31" x14ac:dyDescent="0.35">
      <c r="B17" s="32" t="s">
        <v>173</v>
      </c>
      <c r="C17" s="67" t="s">
        <v>109</v>
      </c>
      <c r="D17" s="123" t="s">
        <v>175</v>
      </c>
      <c r="E17" s="117" t="s">
        <v>178</v>
      </c>
    </row>
    <row r="18" spans="2:5" ht="31" x14ac:dyDescent="0.35">
      <c r="B18" s="32" t="s">
        <v>174</v>
      </c>
      <c r="C18" s="67" t="s">
        <v>125</v>
      </c>
      <c r="D18" s="123" t="s">
        <v>175</v>
      </c>
      <c r="E18" s="117" t="s">
        <v>179</v>
      </c>
    </row>
    <row r="19" spans="2:5" x14ac:dyDescent="0.35">
      <c r="B19" s="32" t="s">
        <v>176</v>
      </c>
      <c r="C19" s="20" t="s">
        <v>114</v>
      </c>
      <c r="D19" s="123" t="s">
        <v>175</v>
      </c>
      <c r="E19" s="14" t="s">
        <v>172</v>
      </c>
    </row>
    <row r="20" spans="2:5" x14ac:dyDescent="0.35">
      <c r="B20" s="32" t="s">
        <v>177</v>
      </c>
      <c r="C20" s="20" t="s">
        <v>114</v>
      </c>
      <c r="D20" s="123" t="s">
        <v>175</v>
      </c>
      <c r="E20" s="14" t="s">
        <v>172</v>
      </c>
    </row>
    <row r="21" spans="2:5" x14ac:dyDescent="0.35">
      <c r="B21" s="32" t="s">
        <v>192</v>
      </c>
      <c r="C21" s="20" t="s">
        <v>111</v>
      </c>
      <c r="D21" s="123">
        <v>8.5</v>
      </c>
      <c r="E21" s="14"/>
    </row>
    <row r="22" spans="2:5" x14ac:dyDescent="0.35">
      <c r="B22" s="32" t="s">
        <v>193</v>
      </c>
      <c r="C22" s="20" t="s">
        <v>111</v>
      </c>
      <c r="D22" s="123">
        <v>14.6</v>
      </c>
      <c r="E22" s="14"/>
    </row>
    <row r="23" spans="2:5" x14ac:dyDescent="0.35">
      <c r="B23" s="32" t="s">
        <v>187</v>
      </c>
      <c r="C23" s="20" t="s">
        <v>127</v>
      </c>
      <c r="D23" s="123">
        <v>2.5</v>
      </c>
      <c r="E23" s="14" t="s">
        <v>186</v>
      </c>
    </row>
    <row r="24" spans="2:5" ht="16" thickBot="1" x14ac:dyDescent="0.4">
      <c r="B24" s="60" t="s">
        <v>191</v>
      </c>
      <c r="C24" s="44" t="s">
        <v>130</v>
      </c>
      <c r="D24" s="125">
        <v>-0.04</v>
      </c>
      <c r="E24" s="62"/>
    </row>
    <row r="26" spans="2:5" x14ac:dyDescent="0.35">
      <c r="B26" t="s">
        <v>188</v>
      </c>
    </row>
    <row r="27" spans="2:5" x14ac:dyDescent="0.35">
      <c r="B27" s="147" t="s">
        <v>190</v>
      </c>
      <c r="C27" s="147"/>
      <c r="D27" s="147"/>
      <c r="E27" s="147"/>
    </row>
    <row r="28" spans="2:5" ht="30.75" customHeight="1" x14ac:dyDescent="0.35">
      <c r="B28" s="146" t="s">
        <v>189</v>
      </c>
      <c r="C28" s="146"/>
      <c r="D28" s="146"/>
      <c r="E28" s="146"/>
    </row>
  </sheetData>
  <sortState xmlns:xlrd2="http://schemas.microsoft.com/office/spreadsheetml/2017/richdata2" ref="B4:E24">
    <sortCondition ref="B4:B24"/>
  </sortState>
  <mergeCells count="3">
    <mergeCell ref="B2:E2"/>
    <mergeCell ref="B28:E28"/>
    <mergeCell ref="B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Berge</vt:lpstr>
      <vt:lpstr>Reservoir</vt:lpstr>
      <vt:lpstr>Romaine-2 thermistors</vt:lpstr>
      <vt:lpstr>Bernard_lake</vt:lpstr>
      <vt:lpstr>Bernard lake thermistors</vt:lpstr>
      <vt:lpstr>Foret</vt:lpstr>
      <vt:lpstr>Foret_neige</vt:lpstr>
      <vt:lpstr>Natashquan</vt:lpstr>
      <vt:lpstr>Juvenile</vt:lpstr>
      <vt:lpstr>Sapling</vt:lpstr>
      <vt:lpstr>Regeneration</vt:lpstr>
      <vt:lpstr>Neige</vt:lpstr>
      <vt:lpstr>Juvenile_Schematics_2015_2020</vt:lpstr>
      <vt:lpstr>Juvenile_Schematics_2021</vt:lpstr>
      <vt:lpstr>Sapling_Schematics_2015_2022</vt:lpstr>
      <vt:lpstr>Sapling Schematics_2023</vt:lpstr>
      <vt:lpstr>Regeneration_Schematics_2024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Antoine Thiboult</cp:lastModifiedBy>
  <dcterms:created xsi:type="dcterms:W3CDTF">2020-02-06T14:06:48Z</dcterms:created>
  <dcterms:modified xsi:type="dcterms:W3CDTF">2025-08-14T00:45:44Z</dcterms:modified>
</cp:coreProperties>
</file>