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V\Desktop\Coding Temple Assignments\Excel Module\"/>
    </mc:Choice>
  </mc:AlternateContent>
  <xr:revisionPtr revIDLastSave="0" documentId="8_{4BEDDE06-E745-400E-BBC4-4132B61F2F8C}" xr6:coauthVersionLast="47" xr6:coauthVersionMax="47" xr10:uidLastSave="{00000000-0000-0000-0000-000000000000}"/>
  <bookViews>
    <workbookView xWindow="-120" yWindow="-120" windowWidth="29040" windowHeight="15840" xr2:uid="{3DF37D18-78EC-44D0-B223-5493DE7A7F9E}"/>
  </bookViews>
  <sheets>
    <sheet name="Sheet1" sheetId="1" r:id="rId1"/>
  </sheets>
  <definedNames>
    <definedName name="_xlchart.v2.0" hidden="1">Sheet1!$F$2:$F$17</definedName>
    <definedName name="_xlchart.v2.1" hidden="1">Sheet1!$G$1</definedName>
    <definedName name="_xlchart.v2.10" hidden="1">Sheet1!$K$2:$K$17</definedName>
    <definedName name="_xlchart.v2.11" hidden="1">Sheet1!$F$2:$F$17</definedName>
    <definedName name="_xlchart.v2.12" hidden="1">Sheet1!$G$1</definedName>
    <definedName name="_xlchart.v2.13" hidden="1">Sheet1!$G$2:$G$17</definedName>
    <definedName name="_xlchart.v2.14" hidden="1">Sheet1!$H$1</definedName>
    <definedName name="_xlchart.v2.15" hidden="1">Sheet1!$H$2:$H$17</definedName>
    <definedName name="_xlchart.v2.16" hidden="1">Sheet1!$I$1</definedName>
    <definedName name="_xlchart.v2.17" hidden="1">Sheet1!$I$2:$I$17</definedName>
    <definedName name="_xlchart.v2.18" hidden="1">Sheet1!$J$1</definedName>
    <definedName name="_xlchart.v2.19" hidden="1">Sheet1!$J$2:$J$17</definedName>
    <definedName name="_xlchart.v2.2" hidden="1">Sheet1!$G$2:$G$17</definedName>
    <definedName name="_xlchart.v2.20" hidden="1">Sheet1!$K$1</definedName>
    <definedName name="_xlchart.v2.21" hidden="1">Sheet1!$K$2:$K$17</definedName>
    <definedName name="_xlchart.v2.3" hidden="1">Sheet1!$H$1</definedName>
    <definedName name="_xlchart.v2.4" hidden="1">Sheet1!$H$2:$H$17</definedName>
    <definedName name="_xlchart.v2.5" hidden="1">Sheet1!$I$1</definedName>
    <definedName name="_xlchart.v2.6" hidden="1">Sheet1!$I$2:$I$17</definedName>
    <definedName name="_xlchart.v2.7" hidden="1">Sheet1!$J$1</definedName>
    <definedName name="_xlchart.v2.8" hidden="1">Sheet1!$J$2:$J$17</definedName>
    <definedName name="_xlchart.v2.9" hidden="1">Sheet1!$K$1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3" i="1"/>
  <c r="K3" i="1" s="1"/>
  <c r="I4" i="1"/>
  <c r="I5" i="1"/>
  <c r="I6" i="1"/>
  <c r="I7" i="1"/>
  <c r="I8" i="1"/>
  <c r="I9" i="1"/>
  <c r="I10" i="1"/>
  <c r="I11" i="1"/>
  <c r="I12" i="1"/>
  <c r="I3" i="1"/>
  <c r="H14" i="1"/>
  <c r="J14" i="1" s="1"/>
  <c r="K14" i="1" s="1"/>
  <c r="H15" i="1"/>
  <c r="I15" i="1" s="1"/>
  <c r="H16" i="1"/>
  <c r="I16" i="1" s="1"/>
  <c r="H17" i="1"/>
  <c r="J17" i="1" s="1"/>
  <c r="K17" i="1" s="1"/>
  <c r="J16" i="1" l="1"/>
  <c r="K16" i="1" s="1"/>
  <c r="I14" i="1"/>
  <c r="I17" i="1"/>
  <c r="J15" i="1"/>
  <c r="K15" i="1" s="1"/>
</calcChain>
</file>

<file path=xl/sharedStrings.xml><?xml version="1.0" encoding="utf-8"?>
<sst xmlns="http://schemas.openxmlformats.org/spreadsheetml/2006/main" count="44" uniqueCount="23">
  <si>
    <t>Category</t>
  </si>
  <si>
    <t>Amount</t>
  </si>
  <si>
    <t>Actual Spent</t>
  </si>
  <si>
    <t>% of Budget</t>
  </si>
  <si>
    <t>Life Insurance</t>
  </si>
  <si>
    <t>Rent</t>
  </si>
  <si>
    <t>Xbox Live</t>
  </si>
  <si>
    <t>HBO Max</t>
  </si>
  <si>
    <t>Netflix</t>
  </si>
  <si>
    <t>House Alarm</t>
  </si>
  <si>
    <t>Car Insurance</t>
  </si>
  <si>
    <t>Health Insurance</t>
  </si>
  <si>
    <t>Car Payment</t>
  </si>
  <si>
    <t>Student Loans</t>
  </si>
  <si>
    <t>Fixed Monthly Bills</t>
  </si>
  <si>
    <t>Monthly Budget Amount</t>
  </si>
  <si>
    <t>Personal</t>
  </si>
  <si>
    <t>Groceries</t>
  </si>
  <si>
    <t>Gas</t>
  </si>
  <si>
    <t>Food</t>
  </si>
  <si>
    <t>Monthly Income</t>
  </si>
  <si>
    <t>AmountOver/Under Budget</t>
  </si>
  <si>
    <t>Over Bdget-Y or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</si>
</sst>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&quot;$&quot;#,##0.00"/>
    <numFmt numFmtId="168" formatCode=";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/>
    <xf numFmtId="166" fontId="0" fillId="0" borderId="0" xfId="0" applyNumberFormat="1"/>
    <xf numFmtId="10" fontId="0" fillId="0" borderId="0" xfId="0" applyNumberFormat="1"/>
    <xf numFmtId="0" fontId="1" fillId="3" borderId="2" xfId="2" applyBorder="1"/>
    <xf numFmtId="166" fontId="1" fillId="3" borderId="2" xfId="2" applyNumberFormat="1" applyBorder="1"/>
    <xf numFmtId="168" fontId="0" fillId="0" borderId="0" xfId="0" applyNumberFormat="1"/>
    <xf numFmtId="0" fontId="2" fillId="2" borderId="1" xfId="1"/>
    <xf numFmtId="166" fontId="2" fillId="2" borderId="1" xfId="1" applyNumberFormat="1"/>
    <xf numFmtId="10" fontId="2" fillId="2" borderId="1" xfId="1" applyNumberFormat="1"/>
    <xf numFmtId="0" fontId="2" fillId="2" borderId="4" xfId="1" applyFont="1" applyBorder="1" applyAlignment="1">
      <alignment horizontal="center"/>
    </xf>
    <xf numFmtId="0" fontId="2" fillId="2" borderId="5" xfId="1" applyBorder="1"/>
    <xf numFmtId="0" fontId="2" fillId="2" borderId="3" xfId="1" applyBorder="1"/>
    <xf numFmtId="0" fontId="2" fillId="2" borderId="3" xfId="1" applyBorder="1" applyAlignment="1">
      <alignment horizontal="center"/>
    </xf>
    <xf numFmtId="0" fontId="2" fillId="2" borderId="6" xfId="1" applyBorder="1"/>
    <xf numFmtId="0" fontId="2" fillId="2" borderId="7" xfId="1" applyBorder="1"/>
    <xf numFmtId="0" fontId="2" fillId="2" borderId="8" xfId="1" applyBorder="1"/>
    <xf numFmtId="0" fontId="2" fillId="2" borderId="9" xfId="1" applyBorder="1"/>
    <xf numFmtId="166" fontId="2" fillId="2" borderId="10" xfId="1" applyNumberFormat="1" applyBorder="1"/>
    <xf numFmtId="10" fontId="2" fillId="2" borderId="10" xfId="1" applyNumberFormat="1" applyBorder="1"/>
    <xf numFmtId="0" fontId="2" fillId="2" borderId="11" xfId="1" applyBorder="1" applyAlignment="1">
      <alignment horizontal="center"/>
    </xf>
    <xf numFmtId="0" fontId="3" fillId="3" borderId="2" xfId="2" applyFont="1" applyBorder="1"/>
  </cellXfs>
  <cellStyles count="3">
    <cellStyle name="20% - Accent3" xfId="2" builtinId="38"/>
    <cellStyle name="Normal" xfId="0" builtinId="0"/>
    <cellStyle name="Output" xfId="1" builtinId="21"/>
  </cellStyles>
  <dxfs count="10">
    <dxf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3F3F3F"/>
        </left>
        <right/>
        <top style="thin">
          <color rgb="FF3F3F3F"/>
        </top>
        <bottom style="thin">
          <color rgb="FF3F3F3F"/>
        </bottom>
        <vertical/>
        <horizontal/>
      </border>
    </dxf>
    <dxf>
      <numFmt numFmtId="166" formatCode="&quot;$&quot;#,##0.00"/>
    </dxf>
    <dxf>
      <numFmt numFmtId="14" formatCode="0.00%"/>
    </dxf>
    <dxf>
      <numFmt numFmtId="166" formatCode="&quot;$&quot;#,##0.00"/>
    </dxf>
    <dxf>
      <numFmt numFmtId="166" formatCode="&quot;$&quot;#,##0.00"/>
    </dxf>
    <dxf>
      <border diagonalUp="0" diagonalDown="0">
        <left/>
        <right style="thin">
          <color rgb="FF3F3F3F"/>
        </right>
        <top style="thin">
          <color rgb="FF3F3F3F"/>
        </top>
        <bottom style="thin">
          <color rgb="FF3F3F3F"/>
        </bottom>
        <vertical/>
        <horizontal/>
      </border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border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of Budget By Category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Sheet1!$F$3:$F$17</c:f>
              <c:strCache>
                <c:ptCount val="15"/>
                <c:pt idx="0">
                  <c:v>Life Insurance</c:v>
                </c:pt>
                <c:pt idx="1">
                  <c:v>Rent</c:v>
                </c:pt>
                <c:pt idx="2">
                  <c:v>Xbox Live</c:v>
                </c:pt>
                <c:pt idx="3">
                  <c:v>HBO Max</c:v>
                </c:pt>
                <c:pt idx="4">
                  <c:v>Netflix</c:v>
                </c:pt>
                <c:pt idx="5">
                  <c:v>House Alarm</c:v>
                </c:pt>
                <c:pt idx="6">
                  <c:v>Car Insurance</c:v>
                </c:pt>
                <c:pt idx="7">
                  <c:v>Car Payment</c:v>
                </c:pt>
                <c:pt idx="8">
                  <c:v>Health Insurance</c:v>
                </c:pt>
                <c:pt idx="9">
                  <c:v>Student Loans</c:v>
                </c:pt>
                <c:pt idx="11">
                  <c:v>Personal</c:v>
                </c:pt>
                <c:pt idx="12">
                  <c:v>Groceries</c:v>
                </c:pt>
                <c:pt idx="13">
                  <c:v>Gas</c:v>
                </c:pt>
                <c:pt idx="14">
                  <c:v>Food</c:v>
                </c:pt>
              </c:strCache>
            </c:strRef>
          </c:cat>
          <c:val>
            <c:numRef>
              <c:f>Sheet1!$I$3:$I$17</c:f>
              <c:numCache>
                <c:formatCode>0.00%</c:formatCode>
                <c:ptCount val="15"/>
                <c:pt idx="0">
                  <c:v>1.2500000000000001E-2</c:v>
                </c:pt>
                <c:pt idx="1">
                  <c:v>0.2</c:v>
                </c:pt>
                <c:pt idx="2">
                  <c:v>3.7499999999999999E-3</c:v>
                </c:pt>
                <c:pt idx="3">
                  <c:v>3.7499999999999999E-3</c:v>
                </c:pt>
                <c:pt idx="4">
                  <c:v>4.4999999999999997E-3</c:v>
                </c:pt>
                <c:pt idx="5">
                  <c:v>0.01</c:v>
                </c:pt>
                <c:pt idx="6">
                  <c:v>2.5000000000000001E-2</c:v>
                </c:pt>
                <c:pt idx="7">
                  <c:v>0.1</c:v>
                </c:pt>
                <c:pt idx="8">
                  <c:v>3.5000000000000003E-2</c:v>
                </c:pt>
                <c:pt idx="9">
                  <c:v>7.4999999999999997E-2</c:v>
                </c:pt>
                <c:pt idx="11">
                  <c:v>6.4250000000000002E-2</c:v>
                </c:pt>
                <c:pt idx="12">
                  <c:v>0.11</c:v>
                </c:pt>
                <c:pt idx="13">
                  <c:v>0.02</c:v>
                </c:pt>
                <c:pt idx="14">
                  <c:v>4.99075E-2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A-4287-B233-E18227221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1264704"/>
        <c:axId val="691273704"/>
      </c:barChart>
      <c:catAx>
        <c:axId val="69126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73704"/>
        <c:crosses val="autoZero"/>
        <c:auto val="1"/>
        <c:lblAlgn val="ctr"/>
        <c:lblOffset val="100"/>
        <c:noMultiLvlLbl val="0"/>
      </c:catAx>
      <c:valAx>
        <c:axId val="69127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6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1266824</xdr:colOff>
      <xdr:row>17</xdr:row>
      <xdr:rowOff>95249</xdr:rowOff>
    </xdr:from>
    <xdr:to>
      <xdr:col>11</xdr:col>
      <xdr:colOff>38100</xdr:colOff>
      <xdr:row>36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E47E23-254D-FD12-7CD1-634E1F360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8CFC11-85AB-4930-8E2C-13BD0164FCF3}" name="Table5" displayName="Table5" ref="F1:K17" totalsRowShown="0" headerRowDxfId="0" headerRowBorderDxfId="8" tableBorderDxfId="9" totalsRowBorderDxfId="7" headerRowCellStyle="Output" dataCellStyle="Output">
  <autoFilter ref="F1:K17" xr:uid="{D58CFC11-85AB-4930-8E2C-13BD0164FCF3}"/>
  <tableColumns count="6">
    <tableColumn id="1" xr3:uid="{E23C1D08-B3D8-4631-82AA-F76D433FE109}" name="Fixed Monthly Bills" dataDxfId="6" dataCellStyle="Output"/>
    <tableColumn id="2" xr3:uid="{BBA68B03-463C-4FF4-A163-DB398ED17D77}" name="Monthly Budget Amount" dataDxfId="5" dataCellStyle="Output"/>
    <tableColumn id="3" xr3:uid="{6DAC15FE-ECBC-473E-A5D0-32BEEFFDD8B5}" name="Actual Spent" dataDxfId="4" dataCellStyle="Output"/>
    <tableColumn id="4" xr3:uid="{F996967A-9408-4A6F-BA81-9705CEC45892}" name="% of Budget" dataDxfId="3" dataCellStyle="Output">
      <calculatedColumnFormula>(H2/$A$2)</calculatedColumnFormula>
    </tableColumn>
    <tableColumn id="5" xr3:uid="{F7065BA7-A039-40A1-93B0-32443D8B8623}" name="AmountOver/Under Budget" dataDxfId="2" dataCellStyle="Output">
      <calculatedColumnFormula>(G2-H2)</calculatedColumnFormula>
    </tableColumn>
    <tableColumn id="6" xr3:uid="{65E0E82C-1895-42D2-BF99-C42BCE3CA68B}" name="Over Bdget-Y or N" dataDxfId="1" dataCellStyle="Output">
      <calculatedColumnFormula>IF(J2&lt;$L$4,"over budget","good")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7E416-216A-4BC2-B685-7C9D6DF1DE97}">
  <dimension ref="A1:L22"/>
  <sheetViews>
    <sheetView tabSelected="1" workbookViewId="0">
      <selection activeCell="F3" sqref="F3"/>
    </sheetView>
  </sheetViews>
  <sheetFormatPr defaultRowHeight="15" x14ac:dyDescent="0.25"/>
  <cols>
    <col min="1" max="2" width="20.5703125" style="4" customWidth="1"/>
    <col min="3" max="3" width="14.5703125" style="4" customWidth="1"/>
    <col min="4" max="4" width="19.85546875" style="5" customWidth="1"/>
    <col min="5" max="5" width="19.85546875" style="2" customWidth="1"/>
    <col min="6" max="6" width="22.5703125" customWidth="1"/>
    <col min="7" max="7" width="26.85546875" customWidth="1"/>
    <col min="8" max="8" width="20.42578125" style="2" customWidth="1"/>
    <col min="9" max="9" width="14.28515625" style="3" customWidth="1"/>
    <col min="10" max="10" width="29.140625" style="2" customWidth="1"/>
    <col min="11" max="11" width="25.42578125" customWidth="1"/>
    <col min="12" max="12" width="17.140625" customWidth="1"/>
  </cols>
  <sheetData>
    <row r="1" spans="1:12" s="1" customFormat="1" x14ac:dyDescent="0.25">
      <c r="A1" s="21" t="s">
        <v>20</v>
      </c>
      <c r="B1" s="21"/>
      <c r="C1" s="21" t="s">
        <v>0</v>
      </c>
      <c r="D1" s="21" t="s">
        <v>1</v>
      </c>
      <c r="F1" s="14" t="s">
        <v>14</v>
      </c>
      <c r="G1" s="15" t="s">
        <v>15</v>
      </c>
      <c r="H1" s="15" t="s">
        <v>2</v>
      </c>
      <c r="I1" s="15" t="s">
        <v>3</v>
      </c>
      <c r="J1" s="15" t="s">
        <v>21</v>
      </c>
      <c r="K1" s="16" t="s">
        <v>22</v>
      </c>
    </row>
    <row r="2" spans="1:12" x14ac:dyDescent="0.25">
      <c r="A2" s="5">
        <v>4000</v>
      </c>
      <c r="B2" s="5"/>
      <c r="C2" s="4" t="s">
        <v>16</v>
      </c>
      <c r="D2" s="5">
        <v>20</v>
      </c>
      <c r="F2" s="11"/>
      <c r="G2" s="7"/>
      <c r="H2" s="8"/>
      <c r="I2" s="9"/>
      <c r="J2" s="8"/>
      <c r="K2" s="12"/>
    </row>
    <row r="3" spans="1:12" x14ac:dyDescent="0.25">
      <c r="C3" s="4" t="s">
        <v>16</v>
      </c>
      <c r="D3" s="5">
        <v>18</v>
      </c>
      <c r="F3" s="11" t="s">
        <v>4</v>
      </c>
      <c r="G3" s="8">
        <v>50</v>
      </c>
      <c r="H3" s="8">
        <v>50</v>
      </c>
      <c r="I3" s="9">
        <f>(H3/$A$2)</f>
        <v>1.2500000000000001E-2</v>
      </c>
      <c r="J3" s="8">
        <f>(G3-H3)</f>
        <v>0</v>
      </c>
      <c r="K3" s="13" t="str">
        <f>IF(J3&lt;$L$4,"over budget","good")</f>
        <v>good</v>
      </c>
    </row>
    <row r="4" spans="1:12" x14ac:dyDescent="0.25">
      <c r="C4" s="4" t="s">
        <v>16</v>
      </c>
      <c r="D4" s="5">
        <v>75</v>
      </c>
      <c r="F4" s="11" t="s">
        <v>5</v>
      </c>
      <c r="G4" s="8">
        <v>800</v>
      </c>
      <c r="H4" s="8">
        <v>800</v>
      </c>
      <c r="I4" s="9">
        <f t="shared" ref="I4:I17" si="0">(H4/$A$2)</f>
        <v>0.2</v>
      </c>
      <c r="J4" s="8">
        <f>(G4-H4)</f>
        <v>0</v>
      </c>
      <c r="K4" s="13" t="str">
        <f t="shared" ref="K4:K17" si="1">IF(J4&lt;$L$4,"over budget","good")</f>
        <v>good</v>
      </c>
      <c r="L4" s="6">
        <v>0</v>
      </c>
    </row>
    <row r="5" spans="1:12" x14ac:dyDescent="0.25">
      <c r="C5" s="4" t="s">
        <v>16</v>
      </c>
      <c r="D5" s="5">
        <v>85</v>
      </c>
      <c r="F5" s="11" t="s">
        <v>6</v>
      </c>
      <c r="G5" s="8">
        <v>15</v>
      </c>
      <c r="H5" s="8">
        <v>15</v>
      </c>
      <c r="I5" s="9">
        <f t="shared" si="0"/>
        <v>3.7499999999999999E-3</v>
      </c>
      <c r="J5" s="8">
        <f>(G5-H5)</f>
        <v>0</v>
      </c>
      <c r="K5" s="13" t="str">
        <f t="shared" si="1"/>
        <v>good</v>
      </c>
    </row>
    <row r="6" spans="1:12" x14ac:dyDescent="0.25">
      <c r="C6" s="4" t="s">
        <v>16</v>
      </c>
      <c r="D6" s="5">
        <v>15</v>
      </c>
      <c r="F6" s="11" t="s">
        <v>7</v>
      </c>
      <c r="G6" s="8">
        <v>15</v>
      </c>
      <c r="H6" s="8">
        <v>15</v>
      </c>
      <c r="I6" s="9">
        <f t="shared" si="0"/>
        <v>3.7499999999999999E-3</v>
      </c>
      <c r="J6" s="8">
        <f>(G6-H6)</f>
        <v>0</v>
      </c>
      <c r="K6" s="13" t="str">
        <f t="shared" si="1"/>
        <v>good</v>
      </c>
    </row>
    <row r="7" spans="1:12" x14ac:dyDescent="0.25">
      <c r="C7" s="4" t="s">
        <v>17</v>
      </c>
      <c r="D7" s="5">
        <v>40</v>
      </c>
      <c r="F7" s="11" t="s">
        <v>8</v>
      </c>
      <c r="G7" s="8">
        <v>18</v>
      </c>
      <c r="H7" s="8">
        <v>18</v>
      </c>
      <c r="I7" s="9">
        <f t="shared" si="0"/>
        <v>4.4999999999999997E-3</v>
      </c>
      <c r="J7" s="8">
        <f>(G7-H7)</f>
        <v>0</v>
      </c>
      <c r="K7" s="13" t="str">
        <f t="shared" si="1"/>
        <v>good</v>
      </c>
    </row>
    <row r="8" spans="1:12" x14ac:dyDescent="0.25">
      <c r="C8" s="4" t="s">
        <v>17</v>
      </c>
      <c r="D8" s="5">
        <v>67</v>
      </c>
      <c r="F8" s="11" t="s">
        <v>9</v>
      </c>
      <c r="G8" s="8">
        <v>40</v>
      </c>
      <c r="H8" s="8">
        <v>40</v>
      </c>
      <c r="I8" s="9">
        <f t="shared" si="0"/>
        <v>0.01</v>
      </c>
      <c r="J8" s="8">
        <f>(G8-H8)</f>
        <v>0</v>
      </c>
      <c r="K8" s="13" t="str">
        <f t="shared" si="1"/>
        <v>good</v>
      </c>
    </row>
    <row r="9" spans="1:12" x14ac:dyDescent="0.25">
      <c r="C9" s="4" t="s">
        <v>17</v>
      </c>
      <c r="D9" s="5">
        <v>100</v>
      </c>
      <c r="F9" s="11" t="s">
        <v>10</v>
      </c>
      <c r="G9" s="8">
        <v>100</v>
      </c>
      <c r="H9" s="8">
        <v>100</v>
      </c>
      <c r="I9" s="9">
        <f t="shared" si="0"/>
        <v>2.5000000000000001E-2</v>
      </c>
      <c r="J9" s="8">
        <f>(G9-H9)</f>
        <v>0</v>
      </c>
      <c r="K9" s="13" t="str">
        <f t="shared" si="1"/>
        <v>good</v>
      </c>
    </row>
    <row r="10" spans="1:12" x14ac:dyDescent="0.25">
      <c r="C10" s="4" t="s">
        <v>17</v>
      </c>
      <c r="D10" s="5">
        <v>200</v>
      </c>
      <c r="F10" s="11" t="s">
        <v>12</v>
      </c>
      <c r="G10" s="8">
        <v>400</v>
      </c>
      <c r="H10" s="8">
        <v>400</v>
      </c>
      <c r="I10" s="9">
        <f t="shared" si="0"/>
        <v>0.1</v>
      </c>
      <c r="J10" s="8">
        <f>(G10-H10)</f>
        <v>0</v>
      </c>
      <c r="K10" s="13" t="str">
        <f t="shared" si="1"/>
        <v>good</v>
      </c>
    </row>
    <row r="11" spans="1:12" x14ac:dyDescent="0.25">
      <c r="C11" s="4" t="s">
        <v>17</v>
      </c>
      <c r="D11" s="5">
        <v>14</v>
      </c>
      <c r="F11" s="11" t="s">
        <v>11</v>
      </c>
      <c r="G11" s="8">
        <v>140</v>
      </c>
      <c r="H11" s="8">
        <v>140</v>
      </c>
      <c r="I11" s="9">
        <f t="shared" si="0"/>
        <v>3.5000000000000003E-2</v>
      </c>
      <c r="J11" s="8">
        <f>(G11-H11)</f>
        <v>0</v>
      </c>
      <c r="K11" s="13" t="str">
        <f t="shared" si="1"/>
        <v>good</v>
      </c>
    </row>
    <row r="12" spans="1:12" x14ac:dyDescent="0.25">
      <c r="C12" s="4" t="s">
        <v>18</v>
      </c>
      <c r="D12" s="5">
        <v>40</v>
      </c>
      <c r="F12" s="11" t="s">
        <v>13</v>
      </c>
      <c r="G12" s="8">
        <v>300</v>
      </c>
      <c r="H12" s="8">
        <v>300</v>
      </c>
      <c r="I12" s="9">
        <f t="shared" si="0"/>
        <v>7.4999999999999997E-2</v>
      </c>
      <c r="J12" s="8">
        <f>(G12-H12)</f>
        <v>0</v>
      </c>
      <c r="K12" s="13" t="str">
        <f t="shared" si="1"/>
        <v>good</v>
      </c>
    </row>
    <row r="13" spans="1:12" x14ac:dyDescent="0.25">
      <c r="C13" s="4" t="s">
        <v>18</v>
      </c>
      <c r="D13" s="5">
        <v>40</v>
      </c>
      <c r="F13" s="10"/>
      <c r="G13" s="10"/>
      <c r="H13" s="10"/>
      <c r="I13" s="10"/>
      <c r="J13" s="10"/>
      <c r="K13" s="10"/>
    </row>
    <row r="14" spans="1:12" x14ac:dyDescent="0.25">
      <c r="C14" s="4" t="s">
        <v>19</v>
      </c>
      <c r="D14" s="5">
        <v>47</v>
      </c>
      <c r="F14" s="11" t="s">
        <v>16</v>
      </c>
      <c r="G14" s="8">
        <v>200</v>
      </c>
      <c r="H14" s="8">
        <f>SUMIF($C$2:$C$201, "Personal", $D$2:$D$201)</f>
        <v>257</v>
      </c>
      <c r="I14" s="9">
        <f t="shared" si="0"/>
        <v>6.4250000000000002E-2</v>
      </c>
      <c r="J14" s="8">
        <f>(G14-H14)</f>
        <v>-57</v>
      </c>
      <c r="K14" s="13" t="str">
        <f t="shared" si="1"/>
        <v>over budget</v>
      </c>
    </row>
    <row r="15" spans="1:12" x14ac:dyDescent="0.25">
      <c r="C15" s="4" t="s">
        <v>19</v>
      </c>
      <c r="D15" s="5">
        <v>13</v>
      </c>
      <c r="F15" s="11" t="s">
        <v>17</v>
      </c>
      <c r="G15" s="8">
        <v>400</v>
      </c>
      <c r="H15" s="8">
        <f>SUMIF($C$2:$C$201, "Groceries", $D$2:$D$201)</f>
        <v>440</v>
      </c>
      <c r="I15" s="9">
        <f t="shared" si="0"/>
        <v>0.11</v>
      </c>
      <c r="J15" s="8">
        <f>(G15-H15)</f>
        <v>-40</v>
      </c>
      <c r="K15" s="13" t="str">
        <f t="shared" si="1"/>
        <v>over budget</v>
      </c>
    </row>
    <row r="16" spans="1:12" x14ac:dyDescent="0.25">
      <c r="C16" s="4" t="s">
        <v>19</v>
      </c>
      <c r="D16" s="5">
        <v>22.83</v>
      </c>
      <c r="F16" s="11" t="s">
        <v>18</v>
      </c>
      <c r="G16" s="8">
        <v>125</v>
      </c>
      <c r="H16" s="8">
        <f>SUMIF($C$2:$C$201, "Gas", $D$2:$D$201)</f>
        <v>80</v>
      </c>
      <c r="I16" s="9">
        <f t="shared" si="0"/>
        <v>0.02</v>
      </c>
      <c r="J16" s="8">
        <f>(G16-H16)</f>
        <v>45</v>
      </c>
      <c r="K16" s="13" t="str">
        <f t="shared" si="1"/>
        <v>good</v>
      </c>
    </row>
    <row r="17" spans="3:11" x14ac:dyDescent="0.25">
      <c r="C17" s="4" t="s">
        <v>19</v>
      </c>
      <c r="D17" s="5">
        <v>35.9</v>
      </c>
      <c r="F17" s="17" t="s">
        <v>19</v>
      </c>
      <c r="G17" s="18">
        <v>250</v>
      </c>
      <c r="H17" s="18">
        <f>SUMIF($C$2:$C$201, "Food", $D$2:$D$201)</f>
        <v>199.63</v>
      </c>
      <c r="I17" s="19">
        <f t="shared" si="0"/>
        <v>4.99075E-2</v>
      </c>
      <c r="J17" s="18">
        <f>(G17-H17)</f>
        <v>50.370000000000005</v>
      </c>
      <c r="K17" s="20" t="str">
        <f t="shared" si="1"/>
        <v>good</v>
      </c>
    </row>
    <row r="18" spans="3:11" x14ac:dyDescent="0.25">
      <c r="C18" s="4" t="s">
        <v>16</v>
      </c>
      <c r="D18" s="5">
        <v>27</v>
      </c>
    </row>
    <row r="19" spans="3:11" x14ac:dyDescent="0.25">
      <c r="C19" s="4" t="s">
        <v>17</v>
      </c>
      <c r="D19" s="5">
        <v>19</v>
      </c>
    </row>
    <row r="20" spans="3:11" x14ac:dyDescent="0.25">
      <c r="C20" s="4" t="s">
        <v>19</v>
      </c>
      <c r="D20" s="5">
        <v>10.9</v>
      </c>
    </row>
    <row r="21" spans="3:11" x14ac:dyDescent="0.25">
      <c r="C21" s="4" t="s">
        <v>19</v>
      </c>
      <c r="D21" s="5">
        <v>70</v>
      </c>
    </row>
    <row r="22" spans="3:11" x14ac:dyDescent="0.25">
      <c r="C22" s="4" t="s">
        <v>16</v>
      </c>
      <c r="D22" s="5">
        <v>17</v>
      </c>
    </row>
  </sheetData>
  <dataValidations count="1">
    <dataValidation type="list" allowBlank="1" showInputMessage="1" showErrorMessage="1" sqref="C2:C1048576" xr:uid="{A2556EB2-A62D-4A48-980F-D5C8AA9F6437}">
      <formula1>$F$14:$F$17</formula1>
    </dataValidation>
  </dataValidation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J g P V / x M H X W k A A A A 9 g A A A B I A H A B D b 2 5 m a W c v U G F j a 2 F n Z S 5 4 b W w g o h g A K K A U A A A A A A A A A A A A A A A A A A A A A A A A A A A A h Y + 9 D o I w H M R f h X S n H 8 i g p J T B V R I T o n F t S o V G + G N o s b y b g 4 / k K 4 h R 1 M 3 x 7 n 6 X 3 N 2 v N 5 6 N b R N c d G 9 N B y l i m K J A g + p K A 1 W K B n c M l y g T f C v V S V Y 6 m G C w y W h N i m r n z g k h 3 n v s F 7 j r K x J R y s g h 3 x S q 1 q 0 M D V g n Q W n 0 a Z X / W 0 j w / W u M i D B j K x z T G F N O Z p P n B r 5 A N O 1 9 p j 8 m X w + N G 3 o t N I S 7 g p N Z c v L + I B 5 Q S w M E F A A C A A g A y J g P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i Y D 1 c o i k e 4 D g A A A B E A A A A T A B w A R m 9 y b X V s Y X M v U 2 V j d G l v b j E u b S C i G A A o o B Q A A A A A A A A A A A A A A A A A A A A A A A A A A A A r T k 0 u y c z P U w i G 0 I b W A F B L A Q I t A B Q A A g A I A M i Y D 1 f 8 T B 1 1 p A A A A P Y A A A A S A A A A A A A A A A A A A A A A A A A A A A B D b 2 5 m a W c v U G F j a 2 F n Z S 5 4 b W x Q S w E C L Q A U A A I A C A D I m A 9 X D 8 r p q 6 Q A A A D p A A A A E w A A A A A A A A A A A A A A A A D w A A A A W 0 N v b n R l b n R f V H l w Z X N d L n h t b F B L A Q I t A B Q A A g A I A M i Y D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t O M + g + i E Q r f J 0 / H i c k 2 L A A A A A A I A A A A A A B B m A A A A A Q A A I A A A A N P z 5 E H c / F u 3 x E b D v 2 p D 9 D p q V 8 r 2 S J h J 8 A P D m v U H M 6 / 4 A A A A A A 6 A A A A A A g A A I A A A A I u v s 9 m p y o a T / 2 G f E y u Z n r C 5 l 2 v R c h 3 E N Q W K N k d c J + 0 G U A A A A F r i t L P / 0 h 3 l 4 o u 1 F / m 7 Y U 1 Q 0 J a 1 H S 5 X y w 0 A m 3 o H U J Y 8 9 R w O M Z 6 b O q 8 P h a K s y W m y / / f v e b x E S l B R J N K R N K D P b O U Q 8 y B v B l O R n S E f t e g d P X m i Q A A A A B 6 E V / 4 g f w w s Y f J O e K r 1 K a e a 3 l s 3 w 7 E u 5 C I I z 1 m 7 k X 5 K 5 q 0 Y 8 p N t P u C X h U K j + / g Y u Y 6 b A F a 2 i q i a K B K n B W 4 6 a l 8 = < / D a t a M a s h u p > 
</file>

<file path=customXml/itemProps1.xml><?xml version="1.0" encoding="utf-8"?>
<ds:datastoreItem xmlns:ds="http://schemas.openxmlformats.org/officeDocument/2006/customXml" ds:itemID="{6AC8AD82-2EAD-410D-BDF4-68D2D940FA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</dc:creator>
  <cp:lastModifiedBy>ZV</cp:lastModifiedBy>
  <dcterms:created xsi:type="dcterms:W3CDTF">2023-08-15T22:07:33Z</dcterms:created>
  <dcterms:modified xsi:type="dcterms:W3CDTF">2023-08-15T23:48:25Z</dcterms:modified>
</cp:coreProperties>
</file>