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J프레시웨이2022\2022 학교단가표\"/>
    </mc:Choice>
  </mc:AlternateContent>
  <bookViews>
    <workbookView xWindow="0" yWindow="0" windowWidth="23040" windowHeight="8388" tabRatio="1000" activeTab="2"/>
  </bookViews>
  <sheets>
    <sheet name="2022년 신상품" sheetId="31" r:id="rId1"/>
    <sheet name="자연드림" sheetId="33" r:id="rId2"/>
    <sheet name="냉동" sheetId="42" r:id="rId3"/>
    <sheet name="냉동(FC상품)" sheetId="37" r:id="rId4"/>
    <sheet name="냉장" sheetId="43" r:id="rId5"/>
    <sheet name="후식류" sheetId="44" r:id="rId6"/>
    <sheet name="상온(유지류,가공캔)" sheetId="38" r:id="rId7"/>
    <sheet name="일배류(두부,어묵,묵류,소스,치즈류,면류,떡류)" sheetId="39" r:id="rId8"/>
    <sheet name="상온(장류)" sheetId="40" r:id="rId9"/>
    <sheet name="상온(분가공류)" sheetId="41" r:id="rId10"/>
  </sheets>
  <definedNames>
    <definedName name="_xlnm.Print_Area" localSheetId="0">'2022년 신상품'!$A$1:$L$85</definedName>
    <definedName name="_xlnm.Print_Area" localSheetId="2">냉동!$A$1:$L$355</definedName>
    <definedName name="_xlnm.Print_Area" localSheetId="3">'냉동(FC상품)'!$A$1:$L$82</definedName>
    <definedName name="_xlnm.Print_Area" localSheetId="4">냉장!$A$1:$L$105</definedName>
    <definedName name="_xlnm.Print_Area" localSheetId="9">'상온(분가공류)'!$A$1:$J$80</definedName>
    <definedName name="_xlnm.Print_Area" localSheetId="6">'상온(유지류,가공캔)'!$A$1:$J$82</definedName>
    <definedName name="_xlnm.Print_Area" localSheetId="8">'상온(장류)'!$A$1:$J$44</definedName>
    <definedName name="_xlnm.Print_Area" localSheetId="7">'일배류(두부,어묵,묵류,소스,치즈류,면류,떡류)'!$A$1:$L$197</definedName>
    <definedName name="_xlnm.Print_Area" localSheetId="1">자연드림!$A$1:$L$162</definedName>
    <definedName name="_xlnm.Print_Area" localSheetId="5">후식류!$A$1:$L$270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44" l="1"/>
  <c r="H27" i="44"/>
  <c r="H28" i="44"/>
  <c r="H29" i="44"/>
  <c r="H30" i="44"/>
  <c r="H31" i="44"/>
  <c r="H36" i="44"/>
  <c r="H37" i="44"/>
  <c r="G39" i="44"/>
  <c r="G40" i="44"/>
  <c r="G43" i="44"/>
  <c r="G44" i="44"/>
  <c r="G45" i="44"/>
  <c r="G46" i="44"/>
  <c r="G47" i="44"/>
  <c r="F48" i="44"/>
  <c r="G49" i="44"/>
  <c r="G50" i="44"/>
  <c r="G51" i="44"/>
  <c r="G52" i="44"/>
  <c r="G53" i="44"/>
  <c r="G54" i="44"/>
  <c r="G55" i="44"/>
  <c r="G56" i="44"/>
  <c r="G57" i="44"/>
  <c r="G58" i="44"/>
  <c r="G59" i="44"/>
  <c r="G60" i="44"/>
  <c r="G61" i="44"/>
  <c r="G62" i="44"/>
  <c r="G63" i="44"/>
  <c r="H64" i="44"/>
  <c r="G65" i="44"/>
  <c r="G66" i="44"/>
  <c r="G70" i="44"/>
  <c r="G71" i="44"/>
  <c r="G72" i="44"/>
  <c r="G73" i="44"/>
  <c r="H88" i="44"/>
  <c r="F89" i="44"/>
  <c r="H90" i="44"/>
  <c r="H91" i="44"/>
  <c r="H92" i="44"/>
  <c r="H107" i="44"/>
  <c r="H108" i="44"/>
  <c r="H109" i="44"/>
  <c r="H110" i="44"/>
  <c r="H111" i="44"/>
  <c r="H112" i="44"/>
  <c r="H113" i="44"/>
  <c r="H114" i="44"/>
  <c r="H115" i="44"/>
  <c r="H116" i="44"/>
  <c r="H117" i="44"/>
  <c r="H118" i="44"/>
  <c r="H119" i="44"/>
  <c r="H121" i="44"/>
  <c r="H122" i="44"/>
  <c r="H123" i="44"/>
  <c r="H124" i="44"/>
  <c r="H125" i="44"/>
  <c r="H126" i="44"/>
  <c r="H127" i="44"/>
  <c r="H128" i="44"/>
  <c r="H129" i="44"/>
  <c r="H130" i="44"/>
  <c r="H131" i="44"/>
  <c r="H132" i="44"/>
  <c r="H133" i="44"/>
  <c r="H134" i="44"/>
  <c r="H135" i="44"/>
  <c r="H136" i="44"/>
  <c r="H137" i="44"/>
  <c r="H138" i="44"/>
  <c r="H139" i="44"/>
  <c r="H140" i="44"/>
  <c r="H141" i="44"/>
  <c r="H142" i="44"/>
  <c r="H146" i="44"/>
  <c r="H147" i="44"/>
  <c r="H151" i="44"/>
  <c r="H153" i="44"/>
  <c r="H154" i="44"/>
  <c r="H155" i="44"/>
  <c r="H156" i="44"/>
  <c r="H157" i="44"/>
  <c r="H158" i="44"/>
  <c r="H159" i="44"/>
  <c r="H162" i="44"/>
  <c r="G163" i="44"/>
  <c r="G164" i="44"/>
  <c r="G166" i="44"/>
  <c r="G167" i="44"/>
  <c r="G168" i="44"/>
  <c r="G170" i="44"/>
  <c r="G171" i="44"/>
  <c r="G172" i="44"/>
  <c r="G173" i="44"/>
  <c r="G175" i="44"/>
  <c r="G176" i="44"/>
  <c r="G177" i="44"/>
  <c r="G178" i="44"/>
  <c r="G179" i="44"/>
  <c r="G180" i="44"/>
  <c r="G181" i="44"/>
  <c r="G182" i="44"/>
  <c r="H183" i="44"/>
  <c r="H184" i="44"/>
  <c r="H191" i="44"/>
  <c r="H192" i="44"/>
  <c r="H193" i="44"/>
  <c r="H194" i="44"/>
  <c r="H195" i="44"/>
  <c r="H196" i="44"/>
  <c r="H197" i="44"/>
  <c r="H198" i="44"/>
  <c r="H199" i="44"/>
  <c r="H200" i="44"/>
  <c r="H201" i="44"/>
  <c r="H202" i="44"/>
  <c r="H203" i="44"/>
  <c r="H204" i="44"/>
  <c r="H206" i="44"/>
  <c r="H207" i="44"/>
  <c r="H208" i="44"/>
  <c r="H209" i="44"/>
  <c r="H210" i="44"/>
  <c r="H211" i="44"/>
  <c r="H212" i="44"/>
  <c r="H213" i="44"/>
  <c r="H214" i="44"/>
  <c r="H215" i="44"/>
  <c r="H216" i="44"/>
  <c r="H217" i="44"/>
  <c r="H218" i="44"/>
  <c r="H219" i="44"/>
  <c r="H220" i="44"/>
  <c r="H221" i="44"/>
  <c r="G224" i="44"/>
  <c r="G225" i="44"/>
  <c r="G226" i="44"/>
  <c r="H227" i="44"/>
  <c r="H228" i="44"/>
  <c r="H229" i="44"/>
  <c r="H230" i="44"/>
  <c r="H231" i="44"/>
  <c r="H232" i="44"/>
  <c r="H233" i="44"/>
  <c r="H234" i="44"/>
  <c r="H235" i="44"/>
  <c r="H236" i="44"/>
  <c r="H237" i="44"/>
  <c r="H238" i="44"/>
  <c r="F239" i="44"/>
  <c r="H239" i="44" s="1"/>
  <c r="F240" i="44"/>
  <c r="H240" i="44" s="1"/>
  <c r="H241" i="44"/>
  <c r="H242" i="44"/>
  <c r="H243" i="44"/>
  <c r="H244" i="44"/>
  <c r="F245" i="44"/>
  <c r="H245" i="44" s="1"/>
  <c r="H246" i="44"/>
  <c r="H247" i="44"/>
  <c r="H248" i="44"/>
  <c r="H249" i="44"/>
  <c r="H250" i="44"/>
  <c r="H251" i="44"/>
  <c r="H252" i="44"/>
  <c r="H253" i="44"/>
  <c r="H9" i="43"/>
  <c r="H12" i="43"/>
  <c r="H16" i="43"/>
  <c r="H17" i="43"/>
  <c r="H18" i="43"/>
  <c r="H19" i="43"/>
  <c r="H20" i="43"/>
  <c r="H21" i="43"/>
  <c r="H22" i="43"/>
  <c r="H24" i="43"/>
  <c r="H25" i="43"/>
  <c r="H26" i="43"/>
  <c r="H27" i="43"/>
  <c r="H30" i="43"/>
  <c r="H31" i="43"/>
  <c r="H35" i="43"/>
  <c r="H36" i="43"/>
  <c r="H37" i="43"/>
  <c r="H46" i="43"/>
  <c r="H47" i="43"/>
  <c r="H48" i="43"/>
  <c r="H50" i="43"/>
  <c r="H51" i="43"/>
  <c r="H52" i="43"/>
  <c r="H53" i="43"/>
  <c r="H54" i="43"/>
  <c r="H55" i="43"/>
  <c r="H56" i="43"/>
  <c r="H57" i="43"/>
  <c r="H58" i="43"/>
  <c r="H59" i="43"/>
  <c r="H60" i="43"/>
  <c r="H61" i="43"/>
  <c r="H62" i="43"/>
  <c r="H63" i="43"/>
  <c r="H64" i="43"/>
  <c r="H65" i="43"/>
  <c r="H66" i="43"/>
  <c r="H67" i="43"/>
  <c r="H68" i="43"/>
  <c r="H69" i="43"/>
  <c r="H70" i="43"/>
  <c r="H71" i="43"/>
  <c r="H72" i="43"/>
  <c r="H80" i="43"/>
  <c r="H81" i="43"/>
  <c r="H83" i="43"/>
  <c r="H86" i="43"/>
  <c r="H9" i="42"/>
  <c r="H10" i="42"/>
  <c r="H11" i="42"/>
  <c r="H13" i="42"/>
  <c r="H15" i="42"/>
  <c r="H16" i="42"/>
  <c r="H17" i="42"/>
  <c r="H18" i="42"/>
  <c r="H20" i="42"/>
  <c r="H21" i="42"/>
  <c r="H22" i="42"/>
  <c r="H23" i="42"/>
  <c r="H25" i="42"/>
  <c r="H28" i="42"/>
  <c r="H29" i="42"/>
  <c r="H30" i="42"/>
  <c r="H31" i="42"/>
  <c r="H32" i="42"/>
  <c r="H33" i="42"/>
  <c r="H34" i="42"/>
  <c r="H35" i="42"/>
  <c r="H37" i="42"/>
  <c r="H38" i="42"/>
  <c r="H39" i="42"/>
  <c r="H40" i="42"/>
  <c r="H42" i="42"/>
  <c r="H43" i="42"/>
  <c r="H44" i="42"/>
  <c r="H45" i="42"/>
  <c r="H46" i="42"/>
  <c r="H47" i="42"/>
  <c r="H48" i="42"/>
  <c r="H53" i="42"/>
  <c r="H54" i="42"/>
  <c r="H55" i="42"/>
  <c r="H56" i="42"/>
  <c r="H57" i="42"/>
  <c r="H58" i="42"/>
  <c r="H59" i="42"/>
  <c r="H60" i="42"/>
  <c r="H61" i="42"/>
  <c r="H62" i="42"/>
  <c r="H63" i="42"/>
  <c r="H65" i="42"/>
  <c r="H68" i="42"/>
  <c r="H69" i="42"/>
  <c r="H70" i="42"/>
  <c r="H71" i="42"/>
  <c r="H72" i="42"/>
  <c r="H73" i="42"/>
  <c r="H74" i="42"/>
  <c r="H75" i="42"/>
  <c r="H76" i="42"/>
  <c r="H77" i="42"/>
  <c r="H78" i="42"/>
  <c r="H79" i="42"/>
  <c r="H80" i="42"/>
  <c r="H83" i="42"/>
  <c r="H84" i="42"/>
  <c r="H85" i="42"/>
  <c r="H86" i="42"/>
  <c r="H87" i="42"/>
  <c r="H88" i="42"/>
  <c r="H89" i="42"/>
  <c r="H90" i="42"/>
  <c r="H91" i="42"/>
  <c r="H92" i="42"/>
  <c r="H93" i="42"/>
  <c r="H94" i="42"/>
  <c r="H95" i="42"/>
  <c r="H96" i="42"/>
  <c r="H97" i="42"/>
  <c r="H98" i="42"/>
  <c r="H101" i="42"/>
  <c r="H102" i="42"/>
  <c r="H103" i="42"/>
  <c r="H104" i="42"/>
  <c r="H105" i="42"/>
  <c r="H106" i="42"/>
  <c r="H108" i="42"/>
  <c r="H117" i="42"/>
  <c r="H119" i="42"/>
  <c r="H122" i="42"/>
  <c r="H125" i="42"/>
  <c r="H126" i="42"/>
  <c r="H127" i="42"/>
  <c r="H128" i="42"/>
  <c r="H129" i="42"/>
  <c r="H130" i="42"/>
  <c r="H131" i="42"/>
  <c r="H132" i="42"/>
  <c r="H134" i="42"/>
  <c r="H135" i="42"/>
  <c r="H136" i="42"/>
  <c r="H137" i="42"/>
  <c r="H138" i="42"/>
  <c r="H139" i="42"/>
  <c r="H140" i="42"/>
  <c r="H141" i="42"/>
  <c r="H142" i="42"/>
  <c r="H143" i="42"/>
  <c r="H144" i="42"/>
  <c r="H150" i="42"/>
  <c r="H151" i="42"/>
  <c r="H152" i="42"/>
  <c r="H153" i="42"/>
  <c r="H154" i="42"/>
  <c r="H155" i="42"/>
  <c r="H156" i="42"/>
  <c r="H157" i="42"/>
  <c r="H158" i="42"/>
  <c r="H159" i="42"/>
  <c r="H160" i="42"/>
  <c r="H161" i="42"/>
  <c r="H162" i="42"/>
  <c r="H163" i="42"/>
  <c r="H164" i="42"/>
  <c r="H165" i="42"/>
  <c r="H166" i="42"/>
  <c r="H172" i="42"/>
  <c r="H173" i="42"/>
  <c r="H174" i="42"/>
  <c r="H175" i="42"/>
  <c r="H176" i="42"/>
  <c r="H177" i="42"/>
  <c r="H178" i="42"/>
  <c r="H181" i="42"/>
  <c r="H182" i="42"/>
  <c r="H183" i="42"/>
  <c r="H184" i="42"/>
  <c r="H185" i="42"/>
  <c r="H186" i="42"/>
  <c r="H187" i="42"/>
  <c r="H188" i="42"/>
  <c r="H189" i="42"/>
  <c r="H190" i="42"/>
  <c r="H191" i="42"/>
  <c r="H192" i="42"/>
  <c r="H193" i="42"/>
  <c r="H194" i="42"/>
  <c r="H195" i="42"/>
  <c r="H196" i="42"/>
  <c r="H199" i="42"/>
  <c r="H200" i="42"/>
  <c r="H201" i="42"/>
  <c r="H202" i="42"/>
  <c r="H203" i="42"/>
  <c r="H204" i="42"/>
  <c r="H205" i="42"/>
  <c r="H206" i="42"/>
  <c r="H207" i="42"/>
  <c r="H208" i="42"/>
  <c r="H209" i="42"/>
  <c r="H210" i="42"/>
  <c r="H211" i="42"/>
  <c r="H212" i="42"/>
  <c r="H213" i="42"/>
  <c r="H214" i="42"/>
  <c r="H215" i="42"/>
  <c r="H216" i="42"/>
  <c r="H217" i="42"/>
  <c r="H218" i="42"/>
  <c r="H219" i="42"/>
  <c r="H220" i="42"/>
  <c r="H221" i="42"/>
  <c r="H222" i="42"/>
  <c r="H223" i="42"/>
  <c r="H224" i="42"/>
  <c r="H225" i="42"/>
  <c r="H226" i="42"/>
  <c r="H227" i="42"/>
  <c r="H228" i="42"/>
  <c r="H229" i="42"/>
  <c r="H230" i="42"/>
  <c r="H231" i="42"/>
  <c r="H232" i="42"/>
  <c r="H233" i="42"/>
  <c r="H234" i="42"/>
  <c r="H235" i="42"/>
  <c r="H236" i="42"/>
  <c r="H237" i="42"/>
  <c r="H238" i="42"/>
  <c r="H239" i="42"/>
  <c r="H240" i="42"/>
  <c r="H241" i="42"/>
  <c r="H242" i="42"/>
  <c r="H243" i="42"/>
  <c r="H246" i="42"/>
  <c r="H247" i="42"/>
  <c r="H248" i="42"/>
  <c r="H252" i="42"/>
  <c r="H253" i="42"/>
  <c r="H254" i="42"/>
  <c r="H255" i="42"/>
  <c r="H256" i="42"/>
  <c r="H257" i="42"/>
  <c r="H258" i="42"/>
  <c r="H259" i="42"/>
  <c r="H262" i="42"/>
  <c r="H263" i="42"/>
  <c r="H264" i="42"/>
  <c r="H265" i="42"/>
  <c r="H266" i="42"/>
  <c r="H267" i="42"/>
  <c r="H268" i="42"/>
  <c r="H269" i="42"/>
  <c r="H270" i="42"/>
  <c r="H271" i="42"/>
  <c r="H274" i="42"/>
  <c r="H275" i="42"/>
  <c r="H276" i="42"/>
  <c r="H277" i="42"/>
  <c r="H281" i="42"/>
  <c r="H282" i="42"/>
  <c r="H283" i="42"/>
  <c r="H284" i="42"/>
  <c r="H289" i="42"/>
  <c r="H290" i="42"/>
  <c r="H318" i="42"/>
  <c r="H319" i="42"/>
  <c r="H320" i="42"/>
  <c r="H321" i="42"/>
  <c r="H322" i="42"/>
  <c r="H328" i="42"/>
  <c r="H329" i="42"/>
  <c r="H330" i="42"/>
  <c r="H331" i="42"/>
  <c r="H332" i="42"/>
  <c r="H333" i="42"/>
  <c r="H334" i="42"/>
  <c r="H337" i="42"/>
  <c r="H342" i="42"/>
  <c r="H345" i="42"/>
  <c r="H346" i="42"/>
  <c r="H347" i="42"/>
  <c r="H349" i="42"/>
  <c r="H350" i="42"/>
  <c r="H351" i="42"/>
  <c r="H352" i="42"/>
  <c r="H353" i="42"/>
  <c r="F92" i="33" l="1"/>
  <c r="F93" i="33"/>
  <c r="F94" i="33"/>
  <c r="F91" i="33"/>
  <c r="G44" i="39" l="1"/>
  <c r="G45" i="39"/>
  <c r="G46" i="39"/>
  <c r="G47" i="39"/>
  <c r="G49" i="39"/>
  <c r="G50" i="39"/>
  <c r="H85" i="31" l="1"/>
  <c r="H82" i="31"/>
  <c r="H81" i="31"/>
  <c r="H48" i="33" l="1"/>
  <c r="H47" i="33"/>
  <c r="H46" i="33"/>
  <c r="H44" i="33"/>
  <c r="H45" i="33"/>
  <c r="H43" i="33"/>
  <c r="H42" i="33"/>
  <c r="H41" i="33"/>
  <c r="H40" i="33"/>
  <c r="H39" i="33"/>
  <c r="H36" i="33"/>
  <c r="H37" i="33"/>
  <c r="H38" i="33"/>
  <c r="H35" i="33"/>
  <c r="H34" i="33"/>
  <c r="H28" i="33"/>
  <c r="H24" i="33"/>
  <c r="H18" i="33"/>
  <c r="H19" i="33"/>
  <c r="H17" i="33"/>
  <c r="H16" i="33"/>
  <c r="H13" i="33"/>
  <c r="H14" i="33"/>
  <c r="H15" i="33"/>
  <c r="H12" i="33"/>
  <c r="H7" i="33"/>
  <c r="H8" i="33"/>
  <c r="H9" i="33"/>
  <c r="H10" i="33"/>
  <c r="H6" i="33"/>
  <c r="H45" i="31"/>
  <c r="H42" i="31"/>
  <c r="H36" i="31"/>
  <c r="H49" i="37" l="1"/>
  <c r="H47" i="37"/>
  <c r="H46" i="37"/>
  <c r="H123" i="33"/>
  <c r="H116" i="33"/>
  <c r="H118" i="33"/>
  <c r="H114" i="33"/>
  <c r="H115" i="33"/>
  <c r="H113" i="33"/>
  <c r="H104" i="33"/>
  <c r="H105" i="33"/>
  <c r="H106" i="33"/>
  <c r="H107" i="33"/>
  <c r="H108" i="33"/>
  <c r="H109" i="33"/>
  <c r="H102" i="33"/>
  <c r="H103" i="33"/>
  <c r="H101" i="33"/>
  <c r="H100" i="33"/>
  <c r="H99" i="33"/>
  <c r="G85" i="33"/>
  <c r="G86" i="33"/>
  <c r="G84" i="33"/>
  <c r="G83" i="33"/>
  <c r="F82" i="33"/>
  <c r="F81" i="33"/>
  <c r="F80" i="33"/>
  <c r="F78" i="33"/>
  <c r="F79" i="33"/>
  <c r="H29" i="31"/>
  <c r="H12" i="31"/>
  <c r="H11" i="31"/>
  <c r="H77" i="31" l="1"/>
  <c r="H78" i="31"/>
  <c r="H72" i="31"/>
  <c r="H73" i="31"/>
  <c r="H74" i="31"/>
  <c r="H75" i="31"/>
  <c r="H76" i="31"/>
  <c r="H71" i="31"/>
  <c r="H70" i="31"/>
  <c r="H68" i="31"/>
  <c r="H56" i="31" l="1"/>
  <c r="F58" i="31"/>
  <c r="H58" i="31" s="1"/>
  <c r="H55" i="31" l="1"/>
  <c r="H54" i="31" l="1"/>
  <c r="H48" i="31" l="1"/>
  <c r="H52" i="31" l="1"/>
  <c r="H53" i="31"/>
  <c r="H49" i="31"/>
  <c r="H44" i="31"/>
  <c r="H46" i="31"/>
  <c r="H47" i="31"/>
  <c r="H40" i="31"/>
  <c r="H41" i="31"/>
  <c r="H43" i="31"/>
  <c r="H39" i="31"/>
  <c r="H14" i="31"/>
  <c r="H35" i="31"/>
  <c r="H37" i="31"/>
  <c r="H32" i="31"/>
  <c r="H33" i="31"/>
  <c r="H34" i="31"/>
  <c r="H25" i="31"/>
  <c r="H26" i="31"/>
  <c r="H30" i="31"/>
  <c r="H31" i="31"/>
  <c r="H24" i="31"/>
  <c r="G20" i="31"/>
  <c r="H20" i="31" s="1"/>
  <c r="F20" i="31"/>
  <c r="H19" i="31"/>
  <c r="H8" i="37" l="1"/>
  <c r="H9" i="37"/>
  <c r="H10" i="37"/>
  <c r="H15" i="37"/>
  <c r="H16" i="37"/>
  <c r="H19" i="37"/>
  <c r="H21" i="37"/>
  <c r="H25" i="37"/>
  <c r="H27" i="37"/>
  <c r="H34" i="37"/>
  <c r="H35" i="37"/>
  <c r="H36" i="37"/>
  <c r="H40" i="37"/>
  <c r="H41" i="37"/>
  <c r="H42" i="37"/>
  <c r="H45" i="37"/>
  <c r="H48" i="37"/>
  <c r="H57" i="37"/>
  <c r="H58" i="37"/>
  <c r="H59" i="37"/>
  <c r="H60" i="37"/>
  <c r="H63" i="37"/>
  <c r="H64" i="37"/>
  <c r="H65" i="37"/>
  <c r="H73" i="37"/>
  <c r="H74" i="37"/>
  <c r="H75" i="37"/>
  <c r="H76" i="37"/>
  <c r="H80" i="37"/>
  <c r="H81" i="37"/>
  <c r="H9" i="31" l="1"/>
  <c r="H13" i="31"/>
  <c r="H10" i="31" l="1"/>
  <c r="H8" i="31" l="1"/>
  <c r="H21" i="31" l="1"/>
  <c r="H23" i="31"/>
  <c r="H22" i="31"/>
</calcChain>
</file>

<file path=xl/sharedStrings.xml><?xml version="1.0" encoding="utf-8"?>
<sst xmlns="http://schemas.openxmlformats.org/spreadsheetml/2006/main" count="8740" uniqueCount="4186">
  <si>
    <t>상품코드</t>
  </si>
  <si>
    <t>상품명</t>
  </si>
  <si>
    <t>규격</t>
    <phoneticPr fontId="12" type="noConversion"/>
  </si>
  <si>
    <t>봉입수량</t>
    <phoneticPr fontId="12" type="noConversion"/>
  </si>
  <si>
    <t>면/과세</t>
    <phoneticPr fontId="3" type="noConversion"/>
  </si>
  <si>
    <t>학교가</t>
    <phoneticPr fontId="12" type="noConversion"/>
  </si>
  <si>
    <t>행사가</t>
    <phoneticPr fontId="12" type="noConversion"/>
  </si>
  <si>
    <t>개당단가</t>
    <phoneticPr fontId="12" type="noConversion"/>
  </si>
  <si>
    <t>상품정보</t>
    <phoneticPr fontId="12" type="noConversion"/>
  </si>
  <si>
    <t>알러지표시성분</t>
    <phoneticPr fontId="12" type="noConversion"/>
  </si>
  <si>
    <t>유통기한</t>
    <phoneticPr fontId="12" type="noConversion"/>
  </si>
  <si>
    <t>인증</t>
    <phoneticPr fontId="12" type="noConversion"/>
  </si>
  <si>
    <t>과세</t>
  </si>
  <si>
    <t>중화풍해물짬뽕볶음면 세트구성입니다.</t>
    <phoneticPr fontId="3" type="noConversion"/>
  </si>
  <si>
    <t>8kg</t>
    <phoneticPr fontId="3" type="noConversion"/>
  </si>
  <si>
    <t>스크램블드에그13%{계란(국산),식물성유지(대두유:외국산/미국,아르헨티나,중국 등)},고추맛기름8.3%[딱한번만짜서만든옥배유(옥수수,외국산),고추씨향미유,과채가공품(코코넛밀크),카레7.1%{밀가루(밀:미국산,호주산),카레분10.5%(강황,인도산),소스{설탕,정제소금,굴추출물,변성전분}</t>
    <phoneticPr fontId="3" type="noConversion"/>
  </si>
  <si>
    <t>①②⑤⑥⑨⑫16,18(굴)</t>
    <phoneticPr fontId="3" type="noConversion"/>
  </si>
  <si>
    <t>냉동 8개월</t>
    <phoneticPr fontId="3" type="noConversion"/>
  </si>
  <si>
    <t>HACCP</t>
  </si>
  <si>
    <t>왕갈비 마라탕세트(30인분)
소갈비찜(1kg*3ea)+마라탕소스1kg+피쉬볼1kg+분모자750g(250g*3ea)</t>
    <phoneticPr fontId="3" type="noConversion"/>
  </si>
  <si>
    <t>소갈비찜[소갈비(미국산/뼈포함)97.43%,설탕,꽃소금
분모자[카사바전분(태국산),감자전분(폴란드산),정제소금]
피쉬볼[연육(동반실꼬리돔)63%,난백8%,양파5%]
마라탕소스[마라샹궈소스[마라샹궈소스(중국산),설탕,대두유(외국산)],돈골추출물, 마라탕소스19.15%(중국산/땅콩페이스트, 즈마장, 참기름 등),닭육수농축액 등]</t>
    <phoneticPr fontId="3" type="noConversion"/>
  </si>
  <si>
    <t>냉동</t>
    <phoneticPr fontId="3" type="noConversion"/>
  </si>
  <si>
    <t>마제면세트(30인분)
중화면6.25kg[1.25kg(250g*5ea)*5ea]+마제소스3kg(1kg*3ea)+스크램블에그1kg</t>
    <phoneticPr fontId="3" type="noConversion"/>
  </si>
  <si>
    <t>중화면[밀가루(밀/호주산), 변성전분, 정제소금(국산), 전분]
마제소스[돼지고기(국산),양조간장,소스1(절인고추,발효잠두페이스트),마늘,땅콩버터]
스크램블드에그[계란74%(국산),식물성유지,변성전분,유청분말]</t>
    <phoneticPr fontId="3" type="noConversion"/>
  </si>
  <si>
    <t>꼬북칩초코츄러스맛 미니츄러스생지(생지30g*40입+시즈닝20g*5입 1.3Kg/EA)</t>
  </si>
  <si>
    <t>(생지30g*40입+시즈닝20g*5입 1.3Kg/EA)</t>
    <phoneticPr fontId="3" type="noConversion"/>
  </si>
  <si>
    <t>*츄러스생지:준초콜릿(인도네시아산),코코아파우더,밀가루(밀:미국산),곡류가공품[옥수수(외국산),
*시즈닝 : 백설탕,빵가루,코코아분말,가공소금,</t>
    <phoneticPr fontId="3" type="noConversion"/>
  </si>
  <si>
    <t>②⑤⑥</t>
    <phoneticPr fontId="3" type="noConversion"/>
  </si>
  <si>
    <t>냉동12개월</t>
    <phoneticPr fontId="3" type="noConversion"/>
  </si>
  <si>
    <t>돈마호크세트(등심 25입+소스+시즈닝빵가루 6.4kg/Box)</t>
    <phoneticPr fontId="3" type="noConversion"/>
  </si>
  <si>
    <t>6.4kg</t>
    <phoneticPr fontId="3" type="noConversion"/>
  </si>
  <si>
    <t>면세</t>
  </si>
  <si>
    <t>돈마호트[국내산 돼지고기 100%]
쟈키쟈키시즈닝&amp;빵가루 : 고소한빵가루95%{밀가루(밀:미국,호주산),식물성유지(팜유:말레이시아산,정제소금,생이스트},양파콘소메맛분{양파볶음분(양파:국산),정제소금(국산)},간장분말에스{탈지대두(외국산:미국산,인도산,중국산),천일염(호주산)}</t>
    <phoneticPr fontId="3" type="noConversion"/>
  </si>
  <si>
    <t>②⑤⑥⑩16</t>
    <phoneticPr fontId="3" type="noConversion"/>
  </si>
  <si>
    <t>냉동 12개월</t>
    <phoneticPr fontId="3" type="noConversion"/>
  </si>
  <si>
    <t>봉추 찜닭세트1(소스1.5kg+당면1kg+건고추 0.08kg 2.58kg/BOX)</t>
  </si>
  <si>
    <t xml:space="preserve">2.58kg[(찜닭소스 1.5kg + 당면 1kg + 건고추 0.08kg /2.58kg/box)] </t>
    <phoneticPr fontId="3" type="noConversion"/>
  </si>
  <si>
    <t>봉추찜닭용 소스(살균제품)[물엿,옹가네봉추진간장[탈지대두(인도산),천일염(호주산),기타과당,카라멜,주정],설탕,카라멜색소,천일염(국내산),L-글루탐산나트륨(향미증진제),당면[고구마전분(중국산),산화방지제(이산화황)],건고추(국내산)</t>
    <phoneticPr fontId="3" type="noConversion"/>
  </si>
  <si>
    <t>⑤⑥</t>
    <phoneticPr fontId="3" type="noConversion"/>
  </si>
  <si>
    <t>소스 냉장 12개월
당면 실온 24개월</t>
    <phoneticPr fontId="3" type="noConversion"/>
  </si>
  <si>
    <t>봉추 찜닭세트2(닭도리 1등급 30±5g/조각_껍질있음 5kg/BOX)</t>
  </si>
  <si>
    <t>5kg[(닭도리 1등급 30±5g/조각_껍질있음 5kg/BOX)</t>
    <phoneticPr fontId="3" type="noConversion"/>
  </si>
  <si>
    <t>닭고기(1등급,국내산)</t>
    <phoneticPr fontId="3" type="noConversion"/>
  </si>
  <si>
    <t>⑮</t>
    <phoneticPr fontId="3" type="noConversion"/>
  </si>
  <si>
    <t>냉장 6일</t>
    <phoneticPr fontId="3" type="noConversion"/>
  </si>
  <si>
    <t>760g(190g*4ea)</t>
    <phoneticPr fontId="3" type="noConversion"/>
  </si>
  <si>
    <t>닭고기(국산)83.33%,정제수,옛날통닭용믹스CF[믹스-5호{옥수수전분(옥수수:외국산),변성전분,백설탕},옥수수전분(옥수수:러시아,헝가리,세르비아 등),대두유(외국산:미국,아르헨티나,중국 등)</t>
    <phoneticPr fontId="3" type="noConversion"/>
  </si>
  <si>
    <t>햇반 흰쌀밥 라이스크림(140ML)</t>
    <phoneticPr fontId="3" type="noConversion"/>
  </si>
  <si>
    <t>3.36kg (140ml*24EA)/BOX</t>
    <phoneticPr fontId="3" type="noConversion"/>
  </si>
  <si>
    <t>유지방12%,찹쌀4.9%,탈지분유(국산)(냉동)</t>
    <phoneticPr fontId="3" type="noConversion"/>
  </si>
  <si>
    <t>①②</t>
    <phoneticPr fontId="3" type="noConversion"/>
  </si>
  <si>
    <t>냉동 24개월</t>
    <phoneticPr fontId="3" type="noConversion"/>
  </si>
  <si>
    <t>햇반 흑미밥 라이스크림(140ML)</t>
    <phoneticPr fontId="3" type="noConversion"/>
  </si>
  <si>
    <t>유지방10%,흑미(국산)4.1%,쌀가루1.4%(국산)(냉동)</t>
    <phoneticPr fontId="3" type="noConversion"/>
  </si>
  <si>
    <t>②</t>
    <phoneticPr fontId="3" type="noConversion"/>
  </si>
  <si>
    <t>자연드림 더맛있는스모크햄(500g/EA)</t>
  </si>
  <si>
    <t>500g</t>
  </si>
  <si>
    <t>무항생제돼지고기(뒷다리/돈지방:국산) 91.59%, 감자전분(감자:국산), 유기농설탕 2.11%</t>
  </si>
  <si>
    <t>①⑩</t>
  </si>
  <si>
    <t>자연드림 더맛있는스모크햄(1Kg/EA)</t>
  </si>
  <si>
    <t>1kg</t>
  </si>
  <si>
    <t>무항생제돼지고기(뒷다리/돈지방:국산) 91.59%, 감자전분(감자/국산), 유기농설탕 2.11%</t>
  </si>
  <si>
    <t>자연드림 비엔나소시지(180g/EA)</t>
  </si>
  <si>
    <t>180g(18gX10ea)</t>
  </si>
  <si>
    <t>무항생제 돼지고기(뒷다리/돈지방:국산) 87.08%, 양파(국산), 감자전분(감자:국산), 유기농프락토올리고당 2.42%</t>
  </si>
  <si>
    <t>⑩⑯</t>
  </si>
  <si>
    <t>냉장 120일</t>
  </si>
  <si>
    <t>자연드림 비엔나소시지(10g*100±5입 1Kg/EA)</t>
  </si>
  <si>
    <t>1kg(10gX100±5ea)</t>
  </si>
  <si>
    <t>자연드림 미니돈까스(34±3개입 500g/EA)</t>
  </si>
  <si>
    <t>500g(34±3ea)</t>
  </si>
  <si>
    <t>무항생제 돼지고기(돈등심/돈지방:국산) 57.65%, 우리밀빵가루[밀가루(우리밀/국산), 효모, 압착유채유(유채씨/호주산), 제빵혼합믹스, 설탕, 소금(국산)]</t>
  </si>
  <si>
    <t>⑤⑥⑩</t>
  </si>
  <si>
    <t>냉동 365일</t>
  </si>
  <si>
    <t>자연드림 미니동그랑땡(25±1개입 500g/EA)</t>
  </si>
  <si>
    <t>500g(26±2ea)</t>
  </si>
  <si>
    <t>무항생제 돼지고기(뒷다리살/돈지방:국산) 63%, 두부(대두/국산), 당근(국산), 양파(국산), 대파(국산)</t>
  </si>
  <si>
    <t>①⑤⑥⑩</t>
  </si>
  <si>
    <t>자연드림 미니너비아니(30±3개입 500g/EA)</t>
  </si>
  <si>
    <t>무항생제 돼지고기(뒷다리살/돈지방:국산) 76%, 양파(국산), 빵가루[밀가루(우리밀/국산), 효모, 압착 유채유(유채씨/호주산), 제빵혼합믹스, 설탕, 소금(국산)0.88%]4.5%</t>
  </si>
  <si>
    <t>자연드림 오리훈제(무항생 350g/EA)</t>
  </si>
  <si>
    <t>350g</t>
  </si>
  <si>
    <t>무항생제 오리육(국산)98%, 소금(국산)0.8%, 오리구이용염지제</t>
  </si>
  <si>
    <t>자연드림 꼬꼬너겟(500g/EA)</t>
  </si>
  <si>
    <t>500g(16gX30±3ea)</t>
  </si>
  <si>
    <t>무항생제 닭고기(닭가슴살/국산) 69.96%, 소맥전분(우리밀/국산), 치킨너겟프리믹스[소맥전분(우리밀/국산), 알파콘씨(옥수수/국산), 알파쌀가루(쌀/국산)], 먹는해양심층수 5.91%, 압착유채유(호주산)</t>
  </si>
  <si>
    <t>⑤⑥⑮</t>
  </si>
  <si>
    <t>자연드림 팝콘치킨(500g/EA)</t>
  </si>
  <si>
    <t>500g(18gX28±7ea)</t>
  </si>
  <si>
    <t>무항생제 닭고기(닭가슴살/국산) 62.77%, 파우더C[밀가루(우리밀/국산), 옥수수전분(옥수수/국산), 설탕, 압착 유채유, 소금(국산)], 먹는해양심층수 9.78%, 압착 유채유(유채씨/호주산)</t>
  </si>
  <si>
    <t>자연드림 튼튼치킨까스(non-gmo 300g/EA)</t>
  </si>
  <si>
    <t>300g(43gX7±1~2ea)</t>
  </si>
  <si>
    <t>무항생제닭고기(국산)64%, 우리밀빵가루[밀가루(우리밀:국산)</t>
  </si>
  <si>
    <t>①⑥⑮</t>
  </si>
  <si>
    <t>한진씨푸드 대구순살까스(자연드림 500g/EA)</t>
  </si>
  <si>
    <t>500g(50gX10±2ea)</t>
  </si>
  <si>
    <t>대구(원양산) 51%, 우리밀빵가루23% [밀가루(우리밀:국산)89.3%, 효모, 압착유채유(유채씨:호주산/국내가공), 곡류가공품(밀가루:국산), 유기농설탕1.8%, 소금(국산)1.3%]</t>
  </si>
  <si>
    <t>⑥</t>
  </si>
  <si>
    <t>냉동 270일</t>
  </si>
  <si>
    <t>한진씨푸드 명태생선까스(자연드림 500g/EA)</t>
  </si>
  <si>
    <t>500g(71gX6±2ea)</t>
  </si>
  <si>
    <t>명태(러시아산)50%, 우리밀빵가루32% [밀가루(우리밀:국산)89.3%, 효모, 압착유채유(유채씨:호주산/국내가공), 곡류가공품(밀가루:국산), 유기농설탕1.8%, 소금(국산)1.3%], 먹는해양심층수</t>
  </si>
  <si>
    <t>자연드림 무럭무럭어린이김(2.6g_8매*20입 52g/EA)</t>
  </si>
  <si>
    <t>52g(2.6g(8장)X20봉)</t>
  </si>
  <si>
    <t>김(유기인증/국산)60%, 압착유채유(유채씨/호주산)33.8%, 소금(국산)2%</t>
  </si>
  <si>
    <t>실온 120일</t>
  </si>
  <si>
    <t>자연드림 안심하고맛김(3g_8매*20입 60g/EA)</t>
  </si>
  <si>
    <t>60g(3g(8장)X20봉)</t>
  </si>
  <si>
    <t>자연드림 더고소하게구운재래김(10매 40g/EA)</t>
  </si>
  <si>
    <t>40g(4g(10장)X10봉)</t>
  </si>
  <si>
    <t>유기인증 재래김(국산)60%, 압착유채유(유채씨/호주산)33.5%, 참기름(국산)3%, 소금(국산)</t>
  </si>
  <si>
    <t>자연드림 맛을더하는김가루(500g/EA)</t>
  </si>
  <si>
    <t>김(국산)60%, 압착유채유(유채씨/호주산)33.5%, 참기름(국산)3%, 소금(국산)</t>
  </si>
  <si>
    <t>실온 90일</t>
  </si>
  <si>
    <t>자연드림 자른다시마(200g/EA)</t>
  </si>
  <si>
    <t>200g</t>
  </si>
  <si>
    <t>다시마(국산:완도) 100%</t>
  </si>
  <si>
    <t>실온 540일</t>
  </si>
  <si>
    <t>자연드림 쫄쫄이미역(200g/EA)</t>
  </si>
  <si>
    <t>미역(미역 : 국내 고흥산, 천일염 : 호주산) 100%</t>
  </si>
  <si>
    <t>실온 365일</t>
  </si>
  <si>
    <t>자연드림 삼치살(개별포장 400g/EA)</t>
  </si>
  <si>
    <t>400g(3토막)</t>
  </si>
  <si>
    <t>삼치(국산)99%, 소금(국산)1%</t>
  </si>
  <si>
    <t>냉동 540일</t>
  </si>
  <si>
    <t>자연드림 고등어살(대 350g/EA)</t>
  </si>
  <si>
    <t>350g(175gX2ea)</t>
  </si>
  <si>
    <t>고등어(국산) 99%, 소금(국산) 1%</t>
  </si>
  <si>
    <t>⑦</t>
  </si>
  <si>
    <t>자연드림 중하새우살(250g/EA)</t>
  </si>
  <si>
    <t>250g</t>
  </si>
  <si>
    <t>새우살(국산) 100%</t>
  </si>
  <si>
    <t>⑨⑰⑱</t>
  </si>
  <si>
    <t>냉동 730일</t>
  </si>
  <si>
    <t>자연드림 깐바지락살(200g/EA)</t>
  </si>
  <si>
    <t>깐바지락살(국산) 100%</t>
  </si>
  <si>
    <t>오징어채(자연드림 150g/EA)</t>
  </si>
  <si>
    <t>150g</t>
  </si>
  <si>
    <t>오징어몸살 100%[오징어(국산) 90.2%, 유기농설탕 9.2%, 소금(국산) 0.6%]</t>
  </si>
  <si>
    <t>⑰</t>
  </si>
  <si>
    <t>냉장 60일</t>
  </si>
  <si>
    <t>오징어(자연드림_2~3미 500g/EA)</t>
  </si>
  <si>
    <t>500g(2~3ea)</t>
  </si>
  <si>
    <t>오징어(국산) 100%</t>
  </si>
  <si>
    <t>실속국물멸치(자연드림 300g/EA)</t>
  </si>
  <si>
    <t>300g</t>
  </si>
  <si>
    <t>국물멸치(멸치: 국산, 천일염: 국산) 100%</t>
  </si>
  <si>
    <t>냉장 365일</t>
  </si>
  <si>
    <t>자연드림 잔멸치(지리 300g/EA)</t>
  </si>
  <si>
    <t>지리멸치(멸치: 국산, 천일염: 국산) 100%</t>
  </si>
  <si>
    <t>황태채(자연드림 150g/EA)</t>
  </si>
  <si>
    <t>명태(러시아산) 100%</t>
  </si>
  <si>
    <t>동태포(자연드림 400g/EA)</t>
  </si>
  <si>
    <t>400g</t>
  </si>
  <si>
    <t>동태(원양산) 100%</t>
  </si>
  <si>
    <t>자연드림 디포리(250g/EA)</t>
  </si>
  <si>
    <t>디포리(디포리: 국산, 천일염: 국산) 100%</t>
  </si>
  <si>
    <t>자연드림 고기교자만두(400g/EA)</t>
  </si>
  <si>
    <t>400g(약13gX30ea)</t>
  </si>
  <si>
    <t>밀가루(우리밀/국산)28.25%, 돈육(국산/무항생제)21.89%, 정제수, 돈지(국산/무항생제)7.06%</t>
  </si>
  <si>
    <t>자연드림 고기만두(510g/EA)</t>
  </si>
  <si>
    <t>510g(29gX17±1ea)</t>
  </si>
  <si>
    <t>밀가루(우리밀/국산)28.25%, 돈육(국산/무항생제)21.89%, 정제수,돈지(국산/무항생제)7.06%</t>
  </si>
  <si>
    <t>자연드림 군만두(1.02Kg/EA)</t>
  </si>
  <si>
    <t>1.02kg(30gX34ea)</t>
  </si>
  <si>
    <t>밀가루(우리밀/국산)24.77%,생생당면{고구마전분(고구마/국산),주정}16.72%,돈육(국산/무항생제)11.15%,돈지(국산/무항생제)7.43%</t>
  </si>
  <si>
    <t>자연드림 잡채만두(800g/EA)</t>
  </si>
  <si>
    <t>800g(13gX60±1~2ea)</t>
  </si>
  <si>
    <t>밀가루(우리밀/국산)28.56%, 돈육(국산/무항생제)18.57%, 정제수, 부추(국산)7.14%, 돈지(국산/무항생제)5.71%</t>
  </si>
  <si>
    <t>자연드림 피자군만두(510g/EA)</t>
  </si>
  <si>
    <t>510g(30gX17±1~2ea)</t>
  </si>
  <si>
    <t>밀가루(우리밀/국산)24.77%, 자연치즈{모짜렐라치즈(원유/국산),분말셀룰로스}15.48%, 정제수, 토마토케첩[토마토퓨레(토마토/국산), 유기농설탕14.00%</t>
  </si>
  <si>
    <t>②⑤⑥⑩⑫</t>
  </si>
  <si>
    <t>자연드림 채소가득채식만두(300g/EA)</t>
  </si>
  <si>
    <t>300g(22±1ea)</t>
  </si>
  <si>
    <t>밀가루(우리밀/국산)25.51%, 당면{고구마전분(고구마/국산),주정}11.16%, 두부{대두(국산),두부응고제}9.56%</t>
  </si>
  <si>
    <t>⑤⑥</t>
  </si>
  <si>
    <t>자연드림 물만두(8g*113±2입 1.02Kg/EA)</t>
  </si>
  <si>
    <t>1.02kg(8gX113±2ea)</t>
  </si>
  <si>
    <t>밀가루(우리밀/국산)24.61%,돈육(국산/무항생제)21.53%,돈지(국산/무항생제)9.23%</t>
  </si>
  <si>
    <t>자연드림 팥찐빵(50g*6입 300g/EA)</t>
  </si>
  <si>
    <t>300g(50gX6ea)</t>
  </si>
  <si>
    <t>자연드림적팥앙금[팥앙금{팥(국산)52.8%}65.8%,유기농설탕30.12%,올리고당3.88%,소금(국산)]37.92%,밀가루(우리밀/국산)37.8%</t>
  </si>
  <si>
    <t>자연드림 흑미찐빵(50g*6입 300g/EA)</t>
  </si>
  <si>
    <t>자연드림적팥앙금[팥앙금{팥(국산)52.8%}65.8%,유기농설탕30.12%,올리고당3.8%,소금(국산)]36.4%,밀가루(우리밀/국산)32.4%</t>
  </si>
  <si>
    <t>자연드림 채소찐빵(60g*5개입 300g/EA)</t>
  </si>
  <si>
    <t>300g(60gX5ea)</t>
  </si>
  <si>
    <t>밀가루(우리밀/국산)34.83%, 건무(국산)14.85%, 정제수, 돼지양념쵸핑육{돈육(국산/무항생제)60.9%, 불고기양념(배/국산), 올리고당, 한우맛내기가루, 흑후추가루}7.06%</t>
  </si>
  <si>
    <t>⑤⑥⑩⑯</t>
  </si>
  <si>
    <t>자연드림 꽃빵(250g/EA)</t>
  </si>
  <si>
    <t>250g(27gX8ea)</t>
  </si>
  <si>
    <t>밀가루(우리밀/국산) 63.57%, 정제수, 유기농설탕6.35%, 유채유(유채씨/호주산) , 효모, 소금(국산)</t>
  </si>
  <si>
    <t>자연드림 한입쏙핫도그(23±1개입 500g/EA)</t>
  </si>
  <si>
    <t>500g(약20gX23±1~2ea)</t>
  </si>
  <si>
    <t>소시지{돼지고기(국산/무항생제)77.3%, 감자전분(감자:국산)2.5%, 유기농설탕 2.2%</t>
  </si>
  <si>
    <t>①②⑥⑩</t>
  </si>
  <si>
    <t>자연드림 우리밀꼬마핫도그(40g*5개입 200g/EA)</t>
  </si>
  <si>
    <t>200g(40gX5ea)</t>
  </si>
  <si>
    <t>소시지{(돼지고기:국산/무항생제)90.8%, 감자전분(감자:국산). 유기농설탕 2.5%, 소금(국산), 난백분말} 39.8%, 박력밀가루 핫도그용{밀가루(우리밀:국산),소맥전분(우리밀:국산)}22.7%</t>
  </si>
  <si>
    <t>①⑥⑩</t>
  </si>
  <si>
    <t>자연드림 치즈꼬마핫도그(32g*5입 160g/EA)</t>
  </si>
  <si>
    <t>160g(32gX5ea)</t>
  </si>
  <si>
    <t>자연치즈{원유(국산)98.6%, 유산균배양액, 소금, 우유응고효소}37.1%, 박력밀가루핫도그용{밀가루(우리밀:국산), 소맥전분(우리밀:국산)}22.3%</t>
  </si>
  <si>
    <t>자연드림 핫도그(65g*10입 650g/EA)</t>
  </si>
  <si>
    <t>650g(65gX10ea)</t>
  </si>
  <si>
    <t>소시지{돼지고기(무항생제/국산)90.8%, 감자전분(감자:국산), 유기농설탕 2.5%</t>
  </si>
  <si>
    <t>자연드림 콤비네이션피자(510g/EA)</t>
  </si>
  <si>
    <t>510g</t>
  </si>
  <si>
    <t>자연드림도우{밀가루(우리밀/국산)87.5%, 유기농설탕4.38%, 자연드림압착유채유(유채씨/호주산), 유청분말(우유/국산), 소금(국산),효모} 40.7%</t>
  </si>
  <si>
    <t>①②⑤⑥⑩⑫⑯</t>
  </si>
  <si>
    <t>담백한우리밀또띠아(자연드림 400g/EA)</t>
  </si>
  <si>
    <t>400g(40gX10ea)</t>
  </si>
  <si>
    <t>밀가루(우리밀/국산)90.12%, 자연드림압착유채유(유채씨/호주산), 소금(국산), 효모</t>
  </si>
  <si>
    <t>가평 잣(자연드림 150g/EA)</t>
  </si>
  <si>
    <t>잣(국산) 100%</t>
  </si>
  <si>
    <t>⑲</t>
  </si>
  <si>
    <t>실온 730일</t>
  </si>
  <si>
    <t>자연드림 우리콩연두부(100g/EA)</t>
  </si>
  <si>
    <t>100g</t>
  </si>
  <si>
    <t>대두(국산)100%
응고제(염화마그네슘)0.3%이하</t>
  </si>
  <si>
    <t>⑤</t>
  </si>
  <si>
    <t>냉장 9일</t>
  </si>
  <si>
    <t>자연드림 우리콩연두부(1Kg/EA)</t>
  </si>
  <si>
    <t>냉장 7일</t>
  </si>
  <si>
    <t>자연드림 우리콩순두부(1Kg/EA)</t>
  </si>
  <si>
    <t>대두(국산)100%
응고제(염화마그네슘,글루코노델타락톤)0.3%이하</t>
  </si>
  <si>
    <t>자연드림 우리콩두부(부침용 420g/EA)</t>
  </si>
  <si>
    <t>420g</t>
  </si>
  <si>
    <t>대두(국산)100%
응고제(조제해수염화마그네슘, 식물성유지, 올리브유)</t>
  </si>
  <si>
    <t>냉장 10일</t>
  </si>
  <si>
    <t>자연드림 우리콩두부(찌개용 420g/EA)</t>
  </si>
  <si>
    <t>자연드림 우리콩두부(대용량 찌개용 3Kg/EA)</t>
  </si>
  <si>
    <t>3kg</t>
  </si>
  <si>
    <t>대두(국산)100%응고제[조제해수염화마그네슘, 정제압착올리브유, 식물성유지(홍화유, 마카다미아오일]</t>
  </si>
  <si>
    <t>자연드림 우리콩판두부(3Kg/EA)</t>
  </si>
  <si>
    <t xml:space="preserve">		대두(국산)100%
응고제[조제해수염화마그네슘, 정제압착올리브유, 식물성유지(홍화유, 마카다미아오일]</t>
  </si>
  <si>
    <t>도토리묵(자연드림 2Kg/EA)</t>
  </si>
  <si>
    <t>2kg</t>
  </si>
  <si>
    <t>도토리(국산) 99.7%, 천일염(국산)0.3%</t>
  </si>
  <si>
    <t>③⑥</t>
  </si>
  <si>
    <t>실온 10일</t>
  </si>
  <si>
    <t>도토리묵슬라이스(자연드림 2Kg/EA)</t>
  </si>
  <si>
    <t>2kg(188±5조각)</t>
  </si>
  <si>
    <t>도토리(국산)99.7%, 천일염(국산)0.3%</t>
  </si>
  <si>
    <t>판교농민식품 청포묵(자연드림 420g/EA)</t>
  </si>
  <si>
    <t>녹두(국산) 99.7%, 천일염(국산) 0.3%</t>
  </si>
  <si>
    <t>청포묵(자연드림 2Kg/EA)</t>
  </si>
  <si>
    <t>녹두(국산)99.7%, 천일염(국산)0.3%</t>
  </si>
  <si>
    <t>자연드림 냉동떡국떡(500g/EA)</t>
  </si>
  <si>
    <t>유기농쌀가루(국산)99%, 소금(국산) 1%</t>
  </si>
  <si>
    <t>냉동 90일</t>
  </si>
  <si>
    <t>자연드림 냉동떡볶이떡(500g/EA)</t>
  </si>
  <si>
    <t>유기농쌀가루(국산)99%, 소금(국산)1%</t>
  </si>
  <si>
    <t>자연드림 냉동조랭이떡(500g/EA)</t>
  </si>
  <si>
    <t>자연드림 김밥용단무지(290g/EA)</t>
  </si>
  <si>
    <t>290g(11~13개입)</t>
  </si>
  <si>
    <t>절임무60%[무(국산/무농약)95%,천일염(국산)5%],먹는해양심층수22%,유기농설탕10%,화이트식초[주정,포도당,엿기름(국산)]8%</t>
  </si>
  <si>
    <t>냉장 90일</t>
  </si>
  <si>
    <t>자연드림 단무지(벌크 반찬용 1Kg/EA)</t>
  </si>
  <si>
    <t>1kg(106~116개입)</t>
  </si>
  <si>
    <t>절임무55%[무(국산/무농약)95%,천일염(국산)5%],정제수,유기농설탕11%,화이트식초[주정,포도당,엿기름(국산)]9%</t>
  </si>
  <si>
    <t>자연드림 다진마늘(300g/EA)</t>
  </si>
  <si>
    <t>마늘(국산/무농약) 100%</t>
  </si>
  <si>
    <t>조이씨푸드 참새우젓(자연드림 250g/EA)</t>
  </si>
  <si>
    <t>새우(국산) 75%, 천일염(국산) 25%</t>
  </si>
  <si>
    <t>⑨</t>
  </si>
  <si>
    <t>조이씨푸드 참새우젓(자연드림 1Kg/EA)</t>
  </si>
  <si>
    <t>안터원목장 하먼슈레드치즈(자연드림_80g*2봉 160g/EA)</t>
  </si>
  <si>
    <t>160g</t>
  </si>
  <si>
    <t>원유 99.71%(국내), 우유응고효소, 분말셀룰로오스, 스타터</t>
  </si>
  <si>
    <t>냉장 20일</t>
  </si>
  <si>
    <t>자연드림 낙안딸기요구르트(120ml_스파우트 120g/EA)</t>
  </si>
  <si>
    <t xml:space="preserve"> 120ml </t>
  </si>
  <si>
    <t>원유 89.8%(국내/무항생제축산물), 유기농설탕 5.39997%, 딸기시럽 4.8%[딸기(국산/무농약)50%, 유기농설탕 50%], 유산균(덴마크)</t>
  </si>
  <si>
    <t xml:space="preserve">② </t>
  </si>
  <si>
    <t>냉장 12일</t>
  </si>
  <si>
    <t xml:space="preserve"> HACCP </t>
  </si>
  <si>
    <t>자연드림 낙안매실요구르트(120ml_스파우트 120g/EA)</t>
  </si>
  <si>
    <t>원유89.6%(국산), 유기농설탕5.39997%, 월앙매실5%[매실(유기농/국산)50%,유기농설탕50%], 유산균(덴마크)</t>
  </si>
  <si>
    <t>자연드림 낙안목장요구르트(플레인_120ml_스파우트 120g/EA)</t>
  </si>
  <si>
    <t>원유 94.3%(국산), 유기농설탕 5.69997%, 유산균(덴마크)</t>
  </si>
  <si>
    <t>낙안유자요구르트(자연드림_120ml_스파우트 120g/EA)</t>
  </si>
  <si>
    <t>원유91.6%(국산), 유기농설탕5.49%, 당침유자2.9%[유자(국산)50%], 유산균(덴마크)</t>
  </si>
  <si>
    <t>낙안플레인요구르트(자연드림_무가당_500ml_PET 500g/EA)</t>
  </si>
  <si>
    <t xml:space="preserve"> 500ml </t>
  </si>
  <si>
    <t>원유 99.9%(국내/무항생제축산물), 유산균(덴마크)</t>
  </si>
  <si>
    <t>상큼한감귤주스(자연드림_120ml*10개입 120g/EA)</t>
  </si>
  <si>
    <t>1.2kg(120mlX10ea)</t>
  </si>
  <si>
    <t>정제수,감귤농축액(배합함량 100% 감귤, 국산) 16.7%</t>
  </si>
  <si>
    <t>2.88kg(120mlX24ea)</t>
  </si>
  <si>
    <t>먹는해양심층수, 감귤농축과즙 7.5 %(배합함량 감귤 100%, 국산), 유기농설탕 7.5 %, 구연산, 비타민C</t>
  </si>
  <si>
    <t>실온 240일</t>
  </si>
  <si>
    <t>먹는해양심층수, 사과농축과즙 10%[배합함량 사과(국산)99.9%,비타민C 0.1%], 유기농설탕 6.6%, 구연산, 비타민C</t>
  </si>
  <si>
    <t>자임에프앤비 상큼한사과주스(자연드림_120ml*10개입 120g/EA)</t>
  </si>
  <si>
    <t>먹는해양심층수80%,사과혼탁농축과즙[배합함량 사과99.9%(국산), 비타민C] 20%</t>
  </si>
  <si>
    <t>먹는해양심층수, 유기농설탕 8%, 포도농축과즙 6.77%(배합함량 포도100%, 국산), 구연산, 비타민C</t>
  </si>
  <si>
    <t>무농약포도로만든포도즙(자연드림_120ml 120g/EA)</t>
  </si>
  <si>
    <t>2.4kg(120mlX20ea)</t>
  </si>
  <si>
    <t>포도 (국산, 무농약) 100%</t>
  </si>
  <si>
    <t>자임 포도주스(자연드림_120ml*10개입 120g/EA)</t>
  </si>
  <si>
    <t xml:space="preserve"> 1.2kg(120mlX10ea)</t>
  </si>
  <si>
    <t>포도즙(포도:국산) 100%</t>
  </si>
  <si>
    <t>자임 당근사과주스(자연드림_120ml 120g/EA)</t>
  </si>
  <si>
    <t>사과즙((배합함량 100%, 국산)52%, 정제수, 제주당근주스농축액[배합함량 99.7%(국산/무농약), 구연산]12%, 비타민c</t>
  </si>
  <si>
    <t>먹는해양심층수, 배농축액 3.8%(배합함량 배 100%, 국산), 치커리뿌리추출물 3.5%(배합함량 치커리뿌리 100%, 외국산: 네덜란드, 칠레, 벨기에 등), 사과농축액 2.5%(배합함량 사과 100%, 국산)</t>
  </si>
  <si>
    <t>자연드림 식혜(105ml_컵 105g/EA)</t>
  </si>
  <si>
    <t>정제수, 유기농설탕8%, 엿기름(보리:국산) 2.5%, 유기농쌀(국산) 2.5%, 생강농축액(생강:국산)</t>
  </si>
  <si>
    <t>해마 물에타먹는액상유자청(자연드림 360g/EA)</t>
  </si>
  <si>
    <t>360g</t>
  </si>
  <si>
    <t>유자액상베이스42.6%{프락토올리고당, 유기농설탕9.39%, 유자원액3.52%(유자:국산/무농약), 사과농축액(사과:국산)}, 유자원액21%(유자:국산/무농약), 프락토올리고당, 유기농설탕 16%</t>
  </si>
  <si>
    <t>냉장 150일</t>
  </si>
  <si>
    <t>한울타리농원 월앙매실(자연드림_500ml_유기농 500g/EA)</t>
  </si>
  <si>
    <t>매실(국산/유기농) 50%, 유기농설탕 50%</t>
  </si>
  <si>
    <t>상온 730일</t>
  </si>
  <si>
    <t>한울타리농원 월앙매실(자연드림_1L_유기농 1Kg/EA)</t>
  </si>
  <si>
    <t>눈꽃딸기샤베트(자연드림_40개입 80g/EA)</t>
  </si>
  <si>
    <t>3.2kg(80mlX40ea)</t>
  </si>
  <si>
    <t>정제수,딸기시럽[딸기(국산)70%,프락토올리고당,백설탕,옥수수전분(옥수수:국산),아미드펙틴]18%,유기농설탕7.3%,프락토올리고당,우유(국산)6.5%,생크림(우유:국산)</t>
  </si>
  <si>
    <t xml:space="preserve">②⑤ </t>
  </si>
  <si>
    <t>초코샤베트(자연드림_40개입 80g/EA)</t>
  </si>
  <si>
    <t>정제수,프락토올리고당,유기농설탕8.12%,탈지분유(국산),우유(국산/무항생제)5.19%,유청분말,코버투라다크초콜릿58%[카카오매스(콜롬비아산)43%,카카오버터(콜롬비아산)15%,레시틴(대두)]1.4%</t>
  </si>
  <si>
    <t>구슬팡딸기바나나(자연드림_50g*24개 50g/EA)</t>
  </si>
  <si>
    <t xml:space="preserve">1.2kg(50gX24ea) </t>
  </si>
  <si>
    <t>원유(국산), 유크림(국산), 탈지분유(국산), 식물성크림, 유기농설탕 3%, 바나나농축액(바나나:이스라엘산),덱스트린,딸기농축액(딸기:국산)</t>
  </si>
  <si>
    <t>구슬팡더블초코(자연드림_50g*24개 50g/EA)</t>
  </si>
  <si>
    <t>원유(국산), 유크림(우유:국산), 탈지분유(국산), 식물성크림, 유기농설탕 3%, 화이트초콜릿(벨기에산)2.5%, 코코아매스(싱가포르산)1.5%,코코아분말(네덜란드산)0.7%,천연향료(초코향),천연향료(바닐라향)</t>
  </si>
  <si>
    <t>②⑤</t>
  </si>
  <si>
    <t>아이스홍시(자연드림 60g/EA)</t>
  </si>
  <si>
    <t>60g</t>
  </si>
  <si>
    <t>홍시(국산) 100%</t>
  </si>
  <si>
    <t>자연드림 떠먹는감귤젤리(75g/EA)</t>
  </si>
  <si>
    <t>85g</t>
  </si>
  <si>
    <t>감귤즙(감귤/국산) 68%, 정제수, 유기농설탕 10.4%, 올리고당, 한천(국산), 비타민C, 구연산</t>
  </si>
  <si>
    <t>실온 180일</t>
  </si>
  <si>
    <t>자연드림 떠먹는당근사과젤리(75g/EA)</t>
  </si>
  <si>
    <t>75g</t>
  </si>
  <si>
    <t>정제수, 유기농설탕9.2%, 올리고당, 사과혼탁농축과즙(사과99.9%/국산,비타민C)6%, 제주당근주스농축액(당근99.7%/국산,구연산)5.92%, 비타민C</t>
  </si>
  <si>
    <t>②</t>
  </si>
  <si>
    <t>자연드림 떠먹는포도젤리(75g/EA)</t>
  </si>
  <si>
    <t>정제수, 포도농축과즙(포도100%/국산)19%, 유기농설탕8%, 올리고당, 한천(국산), 비타민C, 구연산</t>
  </si>
  <si>
    <t>자연드림 젤리스틱감귤(23g*8입 184g/EA)</t>
  </si>
  <si>
    <t>184g(23gX8ea)</t>
  </si>
  <si>
    <t>감귤즙(감귤/국산) 50%, 유기농설탕 14%, 덱스트린, 정제수, 올리고당, 한천(국산)</t>
  </si>
  <si>
    <t>냉장 180일</t>
  </si>
  <si>
    <t>자연드림 젤리스틱망고(23g*8봉 184g/EA)</t>
  </si>
  <si>
    <t>정제수, 유기농설탕18%, 망고농축액(망고100%/콜롬비아)13%, 올리고당, 파인애플농축주스(파인애플100%/태국)4%, 한천(국산)</t>
  </si>
  <si>
    <t>자연드림 젤리스틱포도(23g*8입 184g/EA)</t>
  </si>
  <si>
    <t>정제수, 유기농설탕13%, 포도농축액(포도100%/국산)12%, 덱스트린, 올리고당, 한천(국산)</t>
  </si>
  <si>
    <t>자연드림 미니크림치즈케익(30g*20개입 600g/EA)</t>
  </si>
  <si>
    <t>600g(조각30gX20ea)</t>
  </si>
  <si>
    <t>우유(국산),화이트시트(매장)[전란액(유정란/국산),유기농설탕27.6%,밀가루(우리밀/국산),소맥전분(우리밀/국산)</t>
  </si>
  <si>
    <t>①②⑥</t>
  </si>
  <si>
    <t>자연드림 초코크림파이(34g*12입 408g/EA)</t>
  </si>
  <si>
    <t xml:space="preserve"> 408g(34gX12ea)</t>
  </si>
  <si>
    <t>자연드림초콜릿[코버투라58%다크초콜릿(콜롬비아산){코코아매스(콜롬비아산)43%,설탕,코코아버터(콜롬비아산)15%,레시틴(대두),천연바닐라향}40%,코코아버터(싱가포르산),유기농설탕21.36%</t>
  </si>
  <si>
    <t>①②⑤⑥</t>
  </si>
  <si>
    <t>달콤사과파이생지(자연드림_40g*40개 1.6Kg/EA)</t>
  </si>
  <si>
    <t>1.6kg(40gX40ea)</t>
  </si>
  <si>
    <t>내열성사과다이스잼31.7 %[설탕,가당사과다이스(사과:국산),사과퓨레(사과:국산),물엿,사과농축과즙액],밀가루(밀:국산)</t>
  </si>
  <si>
    <t>②⑤⑥</t>
  </si>
  <si>
    <t>냉동 180일</t>
  </si>
  <si>
    <t>상큼딸기파이생지(자연드림_40g*40개 1.6Kg/EA)</t>
  </si>
  <si>
    <t>내열성딸기잼31.7 %[설탕,가당딸기퓨레(딸기:국산),물엿,딸기농축액(이스라엘산)(고형분60%),아미드펙틴],밀가루(밀:국산)</t>
  </si>
  <si>
    <t>통팥파이생지(자연드림_35g*40개 1.4Kg/EA)</t>
  </si>
  <si>
    <t>1.4kg(35gX40ea)</t>
  </si>
  <si>
    <t>밀가루(밀/국산),적팥앙금30%[팥앙금65.8 %{팥 52.8 %(국산)},갈색설탕,이소말토올리고당,소금(국산)]</t>
  </si>
  <si>
    <t>자연드림 동물모양쿠키(곰_18g*20봉 360g/EA)</t>
  </si>
  <si>
    <t>360g(18gX20ea)</t>
  </si>
  <si>
    <t xml:space="preserve">		밀가루(우리밀/국산)29.8%,유기농설탕27.4%,자연드림네이처2[가공유지{팜에스테르화유(말레이시아산)},버터(우유/국산),식물성유지,유크림,옥수수전분]</t>
  </si>
  <si>
    <t>①②④⑥</t>
  </si>
  <si>
    <t>자연드림 동물모양쿠키(트리케라_18g*20봉 360g/EA)</t>
  </si>
  <si>
    <t>자연드림 동물모양쿠키(티라노_18g*20봉 360g/EA)</t>
  </si>
  <si>
    <t>자연드림 샌드위치식빵(420g/EA)</t>
  </si>
  <si>
    <t>밀가루(우리밀/국산),유기농설탕6.6%,자연드림네이처4.6%</t>
  </si>
  <si>
    <t>동절기 : 실온 7일 / 하절기 : 실온 5일</t>
  </si>
  <si>
    <t>자연드림 우리밀마늘빵(20±1~3입 260g/EA)</t>
  </si>
  <si>
    <t>260g(20±1~3ea)</t>
  </si>
  <si>
    <t>밀가루(우리밀/국산),자연드림네이처2[{가공유지(팜에스테르화유/말레이시아),버터(우유/국산),식물성유지,유크림,옥수수전분],마늘6.5%,유기농설탕5.8%</t>
  </si>
  <si>
    <t>②⑥</t>
  </si>
  <si>
    <t>자연드림 우리밀소보루빵(75g/EA)</t>
  </si>
  <si>
    <t>우리밀소보루빵용생지[밀가루(우리밀/국산),유기농설탕,쿱네이처2(채종유/호주산),전란액,전지분유],밀가루(우리밀/국산),유기농설탕</t>
  </si>
  <si>
    <t>①②④⑤⑥</t>
  </si>
  <si>
    <t>피넛오곡롤(자연드림_9g*10ea 90g/EA)</t>
  </si>
  <si>
    <t xml:space="preserve"> 90g(9gX10ea)</t>
  </si>
  <si>
    <t>쿱슈가파우더(유기분당 95%, 감자전분) 20.04%, 생현미분(현미:국산) 19.94%, 자연드림압착유채유(유채씨:호주산) 19.25%, 누룽지분말(백미:국산) 11.57%, 유청분말, 밀가루(우리밀:국산) 5.32%</t>
  </si>
  <si>
    <t>②④⑤⑥</t>
  </si>
  <si>
    <t>우리밀로만든와플(자연드림_개별포장_21g*20입 420g/EA)</t>
  </si>
  <si>
    <t>420g(21gX20ea)</t>
  </si>
  <si>
    <t>밀가루(우리밀:국산) 44.4%, 자연드림네이처-2[가공유지{팜에스테르화유:말레이시아산,야자에스테르화유:외국산(말레이시아,인도네시아,필리필)}</t>
  </si>
  <si>
    <t>우리밀로만든코코아와플(자연드림_20개입 360g/EA)</t>
  </si>
  <si>
    <t>밀가루(우리밀:국산)37.32%, 유기농설탕31.78%, 유기팜유(팜유:콜롬비아산)15.47%, 버터(우유:국산), 코코아파우더(네덜란드산)5.48%</t>
  </si>
  <si>
    <t>우리밀로만든현미와플(자연드림_20개입 360g/EA)</t>
  </si>
  <si>
    <t xml:space="preserve">		밀가루(우리밀:국산) 38.82%, 백설탕, 버터[유크림100%(우유:국산), 유기팜유(콜롬비아산)13.08%, 전란액(계란:국산), 볶음현미[현미100%(현미:국산)] 6.12%</t>
  </si>
  <si>
    <t>자연드림 미니찹쌀약과(100g/EA)</t>
  </si>
  <si>
    <t>100g(11±1~2개입)</t>
  </si>
  <si>
    <t>밀가루(우리밀:국산) 39.5%, 명인유기쌀조청{유기농백미(국산)98.5%, 엿기름(국산) 1.2%, 효소} 30.9%, 유채유(유채씨100%:호주산)</t>
  </si>
  <si>
    <t>④⑥</t>
  </si>
  <si>
    <t>자연드림 꽃약과(30g*30봉입 900g/EA)</t>
  </si>
  <si>
    <t>900g(30gX30ea)</t>
  </si>
  <si>
    <t>밀가루(우리밀:국산)39.5%, 명인유기쌀조청{유기농백미(국산) 98.5%, 엿기름(국산)1.2%, 효소}30.9%, 유채유(유채씨100%:호주산)</t>
  </si>
  <si>
    <t>달콤한딸기잼(자연드림 2Kg/EA)</t>
  </si>
  <si>
    <t>슬라이스냉동딸기{딸기(국산/무농약)90%, 유기농설탕10%}60%, 유기농설탕 40%</t>
  </si>
  <si>
    <t>사과잼(자연드림 2Kg/EA)</t>
  </si>
  <si>
    <t>사과(국산)70%, 유기농설탕30%</t>
  </si>
  <si>
    <t>유기농쌀프레이크(자연드림 280g/EA)</t>
  </si>
  <si>
    <t>280g</t>
  </si>
  <si>
    <t>유기농쌀(국산)76.4%, 유기농설탕 19.22%, 천일염(국산), 벌꿀(국산), 유기쌀조청 1.09%, 올리고당, 비타민C</t>
  </si>
  <si>
    <t>돈가스소스(자연드림_파우치 1Kg/EA)</t>
  </si>
  <si>
    <t>토마토퓨레16%[토마토(국산/무농약)100%],사과즙16%[사과(국산)100%],양파(국산/무농약),유기농설탕13%,프락토올리고당</t>
  </si>
  <si>
    <t>⑤⑥⑫</t>
  </si>
  <si>
    <t>냉장 240일</t>
  </si>
  <si>
    <t>시아스 정성담은허니머스타드소스(자연드림 260g/EA)</t>
  </si>
  <si>
    <t>마요네즈47.7%[대두유(대두:외국산), 유정란(계란:국산), 화이트식초{주정,포도당,엿기름(국산)}, 유기농설탕 1.8%, 구운소금(국산)], 조제겨자30%(미국산/식초, 겨자씨14.5%</t>
  </si>
  <si>
    <t>①⑤</t>
  </si>
  <si>
    <t>시아스 정성담은허니머스타드소스(자연드림 1Kg/EA)</t>
  </si>
  <si>
    <t>상큼한토마토케찹(자연드림 280g/EA)</t>
  </si>
  <si>
    <t>토마토농축퓨레 45%[토마토100%(국산/무농약)],정제수,유기농설탕 14%,화이트식초[주정,포도당,엿기름(국산)],혼합제제(변성전분,말토덱스트린),깊은바다소금(국산)</t>
  </si>
  <si>
    <t>⑫</t>
  </si>
  <si>
    <t>상큼한토마토케찹(자연드림 595g/EA)</t>
  </si>
  <si>
    <t>595g</t>
  </si>
  <si>
    <t>주니어쿱 토마토케찹(자연드림 1Kg/EA)</t>
  </si>
  <si>
    <t>토마토퓨레78%(토마토100%:국산/무농약),유기농설탕10.5%,발효식초3.8%[유기현미(국산)16%,유기농엿기름(국산)1%]</t>
  </si>
  <si>
    <t>상큼한토마토케찹(자연드림 2Kg/EA)</t>
  </si>
  <si>
    <t>상큼한스파게티소스(자연드림 400g/EA)</t>
  </si>
  <si>
    <t>토마토농축퓨레 45%(토마토100 %/국산/무농약), 정제수, 양파(국산), 유기농설탕 4%, 마늘(국산), 피망퓨레(피망:국산)</t>
  </si>
  <si>
    <t>10kg(1kgX10ea)</t>
  </si>
  <si>
    <t>토마토농축퓨레42%[토마토100%(국산/무농약)],정제수,양파9%(국산),혼합제제(변성전분,말토덱스트린),유기농설탕3.5%,발효식초[엿기름(보리:국산)]</t>
  </si>
  <si>
    <t>시아스 정성담은산뜻한마요네즈(자연드림 250g/EA)</t>
  </si>
  <si>
    <t>대두유73%[외국산(네덜란드,러시아,태국 등) / Non-gmo], 유정란(국산)15%, 정제수, 발효식초[주정,포도당,엿기름(국산)], 유기농설탕 1.8%</t>
  </si>
  <si>
    <t>주니어쿱 마요네즈(자연드림 1Kg/EA)</t>
  </si>
  <si>
    <t>대두유[외국산(네덜란드,러시아,태국 등)], 유정란(국산), 발효식초[주정,포도당,엿기름(국산)], 정제수, 유기농설탕 2 %, 소금, 레몬농축액, 토코페롤(혼합형)</t>
  </si>
  <si>
    <t>생사과식초(자연드림 500g/EA)</t>
  </si>
  <si>
    <t>사과착즙액100%[사과100%(국산)]</t>
  </si>
  <si>
    <t>⑪⑫</t>
  </si>
  <si>
    <t>실온 1095일</t>
  </si>
  <si>
    <t>자연드림 유기농프락토올리고당(650g/EA)</t>
  </si>
  <si>
    <t>650g</t>
  </si>
  <si>
    <t>유기농설탕100%</t>
  </si>
  <si>
    <t>쌀조청(자연드림 3Kg/EA)</t>
  </si>
  <si>
    <t>쌀 98.5%(국내산), 엿기름 1.2%(국내산), 효소 0.3%</t>
  </si>
  <si>
    <t>멸치액젓(자연드림_1.8L 1.8Kg/EA)</t>
  </si>
  <si>
    <t>1.8L</t>
  </si>
  <si>
    <t>멸치(국산) 75%, 천일염(국산) 25%</t>
  </si>
  <si>
    <t>멸치액젓(자연드림 900g/EA)</t>
  </si>
  <si>
    <t>900ml</t>
  </si>
  <si>
    <t>자연드림 들기름(500ml 500g/EA)</t>
  </si>
  <si>
    <t>500ml</t>
  </si>
  <si>
    <t>들깨(국산) 100%</t>
  </si>
  <si>
    <t>자연드림 들기름(1L 1Kg/EA)</t>
  </si>
  <si>
    <t>1L</t>
  </si>
  <si>
    <t>자연드림 압착유채유(650ml_PET 650g/EA)</t>
  </si>
  <si>
    <t>650ml</t>
  </si>
  <si>
    <t>유채씨(호주산)100%</t>
  </si>
  <si>
    <t>자연드림 압착유채유(18L_초록캔 18Kg/EA)</t>
  </si>
  <si>
    <t>18L</t>
  </si>
  <si>
    <t>자연드림 엑스트라버진올리브유(500ml 500g/EA)</t>
  </si>
  <si>
    <t>압착올리브유100%(팔레스타인산)</t>
  </si>
  <si>
    <t>유기황설탕(자연드림 1Kg/EA)</t>
  </si>
  <si>
    <t>유기 사탕수수(브라질)100%</t>
  </si>
  <si>
    <t>실온 1460일</t>
  </si>
  <si>
    <t>자연드림 마스코바도(공정무역100% 400g/EA)</t>
  </si>
  <si>
    <t>원당 100 %(사탕수수, 필리핀산)</t>
  </si>
  <si>
    <t>쿱푸드시스템 흑후추가루(자연드림_유기농 70g/EA)</t>
  </si>
  <si>
    <t>70g</t>
  </si>
  <si>
    <t>흑후추 100%(인도산)</t>
  </si>
  <si>
    <t>우리밀중력밀가루(자연드림 1Kg/EA)</t>
  </si>
  <si>
    <t>밀(우리밀:국산) 100%</t>
  </si>
  <si>
    <t>자연드림 우리밀튀김가루(1Kg/EA)</t>
  </si>
  <si>
    <t>밀가루(우리밀:국산) 78.3%, 소맥전분(우리밀:국산) 12%, 알파쌀가루(쌀:국산) 4%, 쌀가루, 소금, 유기농설탕 1%</t>
  </si>
  <si>
    <t>자연드림 찹쌀가루(500g/EA)</t>
  </si>
  <si>
    <t>찹쌀(유기농,국산) 100%</t>
  </si>
  <si>
    <t>자연드림 거피들꺠가루(150g/EA)</t>
  </si>
  <si>
    <t>들깨(국산)100%</t>
  </si>
  <si>
    <t>자연드림 거피들꺠가루(500g/EA)</t>
  </si>
  <si>
    <t>자연드림 우리카레(100g/EA)</t>
  </si>
  <si>
    <t>카레분[강황분말(인도산)25%,말토덱스트린,큐민그라운드,페뉴그릭그라운드,코리앤더그라운드]16%, 감자전분(감자:국산)12%, 유기농설탕10.55%</t>
  </si>
  <si>
    <t>자연드림 우리카레(1Kg/EA)</t>
  </si>
  <si>
    <t>밀가루(우리밀:국산)22.5%,생협카레분[강황분말(인도산)25%,말토덱스트린,큐민그라운드(외국산:인도산,터키산),페뉴그릭그라운드,코리앤더그라운드]16%,유기농설탕10.55%</t>
  </si>
  <si>
    <t>자연드림 우리밀짜장가루(100g/EA)</t>
  </si>
  <si>
    <t>우리밀짜장가루[춘장{소맥분(우리밀:국산)}, 흑미가루(흑미:국산)}]30%, 춘장베이스분말[춘장{소맥분(우리밀:국산)}, 양파(국산), 안심캐러멜시럽, 덱스트린, 양배추]22.5%, 유기농설탕12.5%</t>
  </si>
  <si>
    <t>실온 270일</t>
  </si>
  <si>
    <t>자연드림 짜장가루(1Kg/EA)</t>
  </si>
  <si>
    <t>자연드림 채소스프(80g/EA)</t>
  </si>
  <si>
    <t>80g</t>
  </si>
  <si>
    <t>밀가루(우리밀:국산) 31.7%, 감자전분(감자:국산) 14%, 전지분유(원유:국산) 14%, 알파옥수수가루 (옥수수:국산), 소금, 양파분태 5%(양파:국산/생물기준 57%), 유기농설탕 4%</t>
  </si>
  <si>
    <t>실온 150일</t>
  </si>
  <si>
    <t>자연드림 핫케이크가루(250g/EA)</t>
  </si>
  <si>
    <t>소맥전분(우리밀:국산) 55.6%, 유기농설탕 18%, 감자전분(감자:국산) 9%, 유청분말[유청(우유:국산), 유청분말(외국산)]</t>
  </si>
  <si>
    <t>자연드림 7곡미숫가루(1Kg/EA)</t>
  </si>
  <si>
    <t>현미볶음 35%, 쌀보리볶음 25%, 늘보리볶음 20%, 검정콩볶음 10%, 흑미볶음 3.5%, 찰현미볶음 3.5%, 볶은흑깨가루 3% / 이상 국산</t>
  </si>
  <si>
    <t>안성식품 건자른당면(자연드림 400g/EA)</t>
  </si>
  <si>
    <t xml:space="preserve"> 400g </t>
  </si>
  <si>
    <t>고구마전분(고구마:국산)100%</t>
  </si>
  <si>
    <t xml:space="preserve"> 실온 24개월 </t>
  </si>
  <si>
    <t>자연드림 건자른당면(1Kg/EA)</t>
  </si>
  <si>
    <t xml:space="preserve"> 1kg </t>
  </si>
  <si>
    <t>건당면(자연드림_고구마전분100% 500g/EA)</t>
  </si>
  <si>
    <t xml:space="preserve"> 500g </t>
  </si>
  <si>
    <t>안성식품 자른납작당면(자연드림 400g/EA)</t>
  </si>
  <si>
    <t>고구마전분(고구마:국산)70%, 감자전분(감자:국산)30%</t>
  </si>
  <si>
    <t>자연드림 사리면(100g*5개입 500g/EA)</t>
  </si>
  <si>
    <t>500g(100gX5ea)</t>
  </si>
  <si>
    <t>면_밀가루(우리밀:국산),감자전분,변성전분,팜유(말레이시아산),글루텐(우리밀:국산),채소조미액,소금(국산)</t>
  </si>
  <si>
    <t>냉동6개월</t>
  </si>
  <si>
    <t>냉동9개월</t>
  </si>
  <si>
    <t>냉동 6개월</t>
    <phoneticPr fontId="3" type="noConversion"/>
  </si>
  <si>
    <t>냉동 9개월</t>
  </si>
  <si>
    <t>냉동 12개월</t>
  </si>
  <si>
    <t>1kg</t>
    <phoneticPr fontId="3" type="noConversion"/>
  </si>
  <si>
    <t>HACCP</t>
    <phoneticPr fontId="3" type="noConversion"/>
  </si>
  <si>
    <t>500g</t>
    <phoneticPr fontId="3" type="noConversion"/>
  </si>
  <si>
    <t>실온 12개월</t>
    <phoneticPr fontId="3" type="noConversion"/>
  </si>
  <si>
    <t>2kg</t>
    <phoneticPr fontId="3" type="noConversion"/>
  </si>
  <si>
    <t>설탕, 향신료조제품[고추(중국산), 고추씨(외국산), 향신료조제품],
 L-글루탐산나트륨[향미증진제], 복합조미식품[혼합양념{찐밀쌀분(중국산)}</t>
    <phoneticPr fontId="3" type="noConversion"/>
  </si>
  <si>
    <t>밀, 대두</t>
  </si>
  <si>
    <t>1KG(28g*35±2)</t>
    <phoneticPr fontId="3" type="noConversion"/>
  </si>
  <si>
    <t>난류,밀, 오징어</t>
    <phoneticPr fontId="3" type="noConversion"/>
  </si>
  <si>
    <t>홍대쌀국수 쌀국수면(1mm 급식용 400g/EA)</t>
    <phoneticPr fontId="3" type="noConversion"/>
  </si>
  <si>
    <t>400g(1mm)</t>
    <phoneticPr fontId="3" type="noConversion"/>
  </si>
  <si>
    <t>MJ푸드 스프링롤(학교급식용 500g/EA)</t>
  </si>
  <si>
    <t>라이스페이퍼38.46%(쌀가루20%,카사바전분,설탕,정제소금,대두유,정제수),양파13.54%,당근12.3%,대두유3.38%,목이버섯3.08%,당면2.77%,옥수수전분2.47%,흰다리새우2.13%,마늘1.112%,피쉬소스(멸치0.3%,정제소금),게살0.43%,구연산삼나트륨,탄산수소나트륨</t>
    <phoneticPr fontId="3" type="noConversion"/>
  </si>
  <si>
    <t>홍대쌀국수 종이컵(로고형_480입 쌀국수용_급식용 EA)</t>
  </si>
  <si>
    <t>홍대쌀국수 쇠고기쌀국수베이스(급식용 2Kg/EA)</t>
  </si>
  <si>
    <t>실온 6개월</t>
    <phoneticPr fontId="3" type="noConversion"/>
  </si>
  <si>
    <t>비프스파이시믹스(급식용 456g/EA)</t>
  </si>
  <si>
    <t>복있는사람에프앤비 베트남고기짜조(리뉴얼_넴_50g*24입 1.2Kg/EA)</t>
    <phoneticPr fontId="3" type="noConversion"/>
  </si>
  <si>
    <t>400g(20g*20입)</t>
    <phoneticPr fontId="3" type="noConversion"/>
  </si>
  <si>
    <t>송림푸드 느억맘소스(분짜용_짜조용 1Kg/EA)</t>
  </si>
  <si>
    <t>1Kg</t>
  </si>
  <si>
    <t>신영에프에스 튀긴마늘(슬라이스 500g/EA)</t>
  </si>
  <si>
    <t>상온 24개월</t>
    <phoneticPr fontId="3" type="noConversion"/>
  </si>
  <si>
    <t>뚜레쥬르 핫도그빵(슬라이스_55g*6개입 330g/EA</t>
  </si>
  <si>
    <t>냉동4개월</t>
    <phoneticPr fontId="3" type="noConversion"/>
  </si>
  <si>
    <t>뉴욕핫도그 뉴욕체다치즈소스(급식용 2Kg/EA)</t>
  </si>
  <si>
    <t>②⑤⑥⑮</t>
    <phoneticPr fontId="3" type="noConversion"/>
  </si>
  <si>
    <t>냉장3개월</t>
    <phoneticPr fontId="3" type="noConversion"/>
  </si>
  <si>
    <t>뉴욕핫도그 허니머스터드(급식용 2Kg/EA)</t>
  </si>
  <si>
    <t>①⑤⑥16</t>
    <phoneticPr fontId="3" type="noConversion"/>
  </si>
  <si>
    <t>뉴욕핫도그 뉴욕칠리소스(급식용 2Kg/EA)</t>
  </si>
  <si>
    <t>뉴욕핫도그 화이트어니언소스(급식용 1Kg/EA)</t>
  </si>
  <si>
    <t>(50GX10EA)</t>
    <phoneticPr fontId="3" type="noConversion"/>
  </si>
  <si>
    <t>(85GX10EA)</t>
    <phoneticPr fontId="3" type="noConversion"/>
  </si>
  <si>
    <t>명랑시대 모짜렐라인더핫도그(85g*10ea 850g/EA)</t>
    <phoneticPr fontId="3" type="noConversion"/>
  </si>
  <si>
    <t>찹쌀가루(국내산)55%,적앙금(중국산)22%,밀가루(호주산)7%</t>
    <phoneticPr fontId="15" type="noConversion"/>
  </si>
  <si>
    <t>송사부 고구마도넛</t>
    <phoneticPr fontId="15" type="noConversion"/>
  </si>
  <si>
    <t>오튀봉 오징어스테이크튀김(60g*10입 600g/EA)</t>
  </si>
  <si>
    <t>600g(60g*10입)</t>
  </si>
  <si>
    <t>오튀봉 오징어스테이크튀김(80g*10입 800g/EA)</t>
  </si>
  <si>
    <t>800g(80g*10입)</t>
  </si>
  <si>
    <t>1KG(12g*83±1ea)</t>
    <phoneticPr fontId="12" type="noConversion"/>
  </si>
  <si>
    <t>팝콘오징어98.5%[오징어50%(페루산),
소맥분(밀)19.7%(중국산),감자전분</t>
    <phoneticPr fontId="12" type="noConversion"/>
  </si>
  <si>
    <t>불파네 수제화덕맛있는치즈피자(한판_컷팅_4조각 293g/EA)</t>
  </si>
  <si>
    <t>불파네 수제화덕매운페퍼로니피자(한판_컷팅_4조각 310g/EA)</t>
  </si>
  <si>
    <t xml:space="preserve">밀가루 48.4%,자연치즈27.4%,소스12.9%, 페페로니,청양고추
</t>
    <phoneticPr fontId="3" type="noConversion"/>
  </si>
  <si>
    <r>
      <t>②⑤⑥⑩⑫</t>
    </r>
    <r>
      <rPr>
        <sz val="9"/>
        <color theme="1"/>
        <rFont val="맑은 고딕"/>
        <family val="3"/>
        <charset val="128"/>
        <scheme val="minor"/>
      </rPr>
      <t>⑯</t>
    </r>
    <phoneticPr fontId="3" type="noConversion"/>
  </si>
  <si>
    <t>불파네 수제화덕바베큐불고기피자(한판_컷팅_4조각 312g/EA)</t>
  </si>
  <si>
    <r>
      <t>②⑤⑥⑩</t>
    </r>
    <r>
      <rPr>
        <sz val="9"/>
        <color theme="1"/>
        <rFont val="맑은 고딕"/>
        <family val="3"/>
        <charset val="128"/>
        <scheme val="minor"/>
      </rPr>
      <t>⑯</t>
    </r>
    <phoneticPr fontId="3" type="noConversion"/>
  </si>
  <si>
    <t>불파네 수제화덕고르곤베리피자(벌크_컷팅_4조각_273g*5입 1.365Kg/BOX)</t>
  </si>
  <si>
    <t>불파네 수제화덕맛있는치즈피자(벌크_컷팅_4조각_293g*5입 1.465Kg/BOX)</t>
  </si>
  <si>
    <t>1.465kg[293G(약73G*4EA)]</t>
    <phoneticPr fontId="3" type="noConversion"/>
  </si>
  <si>
    <t>불파네 수제화덕매운페퍼로니피자(벌크_컷팅_4조각_310g*5입 1.55Kg/BOX)</t>
  </si>
  <si>
    <t>불파네 수제화덕바베큐불고기피자(벌크_컷팅_4조각_312g*5입 1.56Kg/BOX)</t>
  </si>
  <si>
    <t>홍천사과즙(120g/EA)</t>
  </si>
  <si>
    <t>120ml</t>
    <phoneticPr fontId="3" type="noConversion"/>
  </si>
  <si>
    <t>인제 오미자차(프리미엄)</t>
  </si>
  <si>
    <t>600G(40G * 15ea)</t>
    <phoneticPr fontId="3" type="noConversion"/>
  </si>
  <si>
    <t>강원도지사인증</t>
    <phoneticPr fontId="3" type="noConversion"/>
  </si>
  <si>
    <t>시래기나물100%</t>
    <phoneticPr fontId="3" type="noConversion"/>
  </si>
  <si>
    <t>매일봄 감자옹심이(1Kg/EA</t>
  </si>
  <si>
    <t>정나눔 정선수리취떡
(찹쌀떡_개별포장 강원도지사인증)</t>
    <phoneticPr fontId="12" type="noConversion"/>
  </si>
  <si>
    <t>수리취(정선군)35%,찹쌀(국산)34.2%,통팥앙금(국산)27%,설탕</t>
    <phoneticPr fontId="12" type="noConversion"/>
  </si>
  <si>
    <t>동해기정떡 (30g*30입 900g/BOX)</t>
  </si>
  <si>
    <t>스위트웰 빙수용젤리[매입]</t>
    <phoneticPr fontId="12" type="noConversion"/>
  </si>
  <si>
    <t xml:space="preserve">설성푸드 무항생제한돈어린이육포(4~5입 25g/EA) </t>
    <phoneticPr fontId="3" type="noConversion"/>
  </si>
  <si>
    <t>⑤⑥⑩</t>
    <phoneticPr fontId="3" type="noConversion"/>
  </si>
  <si>
    <t>산채감자떡 (35g*34±2개입) 1.2kg</t>
    <phoneticPr fontId="3" type="noConversion"/>
  </si>
  <si>
    <t>⑪</t>
  </si>
  <si>
    <t>①②⑤⑥⑬</t>
  </si>
  <si>
    <t>밀가루(밀:미국산,캐나다산), 냉동찹쌀가루(국산), 전란액(국내산)</t>
  </si>
  <si>
    <t>돼지고기(국산) 55%, 생빵가루 25.09%</t>
  </si>
  <si>
    <t>냉동명태필렛(명태 100 %) 52.31 %, 빵가루 24.62%</t>
  </si>
  <si>
    <t>설탕, 올리고당, 복숭아농축액(이스라엘산, 배합함량: 복숭아 100%) 1.8%</t>
  </si>
  <si>
    <t>노미트 버거세트2(스마트팜 미니코스 절단 300G*2팩 600G/EA)</t>
    <phoneticPr fontId="3" type="noConversion"/>
  </si>
  <si>
    <t>300G*2팩 600G/EA)</t>
    <phoneticPr fontId="3" type="noConversion"/>
  </si>
  <si>
    <t>노미트 버거세트1(치즈커틀렛3KG+햄버거번1.8KG+치폴레0.9KG 5.7KG/BOX)</t>
    <phoneticPr fontId="3" type="noConversion"/>
  </si>
  <si>
    <t xml:space="preserve"> 5.7KG/BOX</t>
    <phoneticPr fontId="3" type="noConversion"/>
  </si>
  <si>
    <t>냉장30일</t>
    <phoneticPr fontId="3" type="noConversion"/>
  </si>
  <si>
    <t>냉장25일</t>
    <phoneticPr fontId="3" type="noConversion"/>
  </si>
  <si>
    <t>냉장25일</t>
    <phoneticPr fontId="3" type="noConversion"/>
  </si>
  <si>
    <t>냉동 210일</t>
    <phoneticPr fontId="3" type="noConversion"/>
  </si>
  <si>
    <t>냉동 210일</t>
    <phoneticPr fontId="3" type="noConversion"/>
  </si>
  <si>
    <t>냉동 240일</t>
    <phoneticPr fontId="3" type="noConversion"/>
  </si>
  <si>
    <t>105ml</t>
    <phoneticPr fontId="3" type="noConversion"/>
  </si>
  <si>
    <t>실온 240일</t>
    <phoneticPr fontId="3" type="noConversion"/>
  </si>
  <si>
    <t>실온 60일</t>
    <phoneticPr fontId="3" type="noConversion"/>
  </si>
  <si>
    <t>냉장 365일</t>
    <phoneticPr fontId="3" type="noConversion"/>
  </si>
  <si>
    <t>시아스 정성담은상큼한피자소스(자연드림 1Kg/EA)</t>
    <phoneticPr fontId="3" type="noConversion"/>
  </si>
  <si>
    <t>1kg/ea</t>
    <phoneticPr fontId="3" type="noConversion"/>
  </si>
  <si>
    <t>크레잇 그릴드버거스테이크</t>
  </si>
  <si>
    <t>크레잇 웰던 솔트&amp;페퍼 스테이크</t>
  </si>
  <si>
    <t>크레잇 고깃집맛 소금구이</t>
  </si>
  <si>
    <t>크레잇 바비큐 풀드포크</t>
  </si>
  <si>
    <t>크레잇 스모크향 바베큐포크</t>
  </si>
  <si>
    <t>크레잇 소보로치킨카츠(100G)</t>
  </si>
  <si>
    <t>크레잇 꼬마새우카츠</t>
  </si>
  <si>
    <t>크레잇 플랜테이블 미트볼</t>
  </si>
  <si>
    <t>크레잇 플랜테이블 함박스테이크</t>
  </si>
  <si>
    <t>크레잇 플랜테이블 떡갈비</t>
  </si>
  <si>
    <t>튼튼스쿨 웰던 함박스테이크</t>
  </si>
  <si>
    <t xml:space="preserve">쉐프솔루션 산적구이(1.5Kg/EA) </t>
  </si>
  <si>
    <t>대두식품 카스테라고물(미색_가루 2Kg/EA)</t>
  </si>
  <si>
    <t xml:space="preserve"> 로투스베이커리즈 로투스크럼블(750g/EA)</t>
  </si>
  <si>
    <t>냉동 210일</t>
    <phoneticPr fontId="3" type="noConversion"/>
  </si>
  <si>
    <t>체리푸드 추억의옛날통닭(2마리_4조각 760g/EA)</t>
    <phoneticPr fontId="3" type="noConversion"/>
  </si>
  <si>
    <t>신상품</t>
  </si>
  <si>
    <t>튼튼스쿨 바삭튀겨낸 통등심까스</t>
    <phoneticPr fontId="3" type="noConversion"/>
  </si>
  <si>
    <t>1kg(100gX10ea)</t>
    <phoneticPr fontId="3" type="noConversion"/>
  </si>
  <si>
    <t>ox(100mlX45ea)</t>
    <phoneticPr fontId="3" type="noConversion"/>
  </si>
  <si>
    <t>풍산푸드 떡갈비반죽</t>
    <phoneticPr fontId="3" type="noConversion"/>
  </si>
  <si>
    <t>(3Kg/EA)</t>
    <phoneticPr fontId="3" type="noConversion"/>
  </si>
  <si>
    <t>(5Kg/EA)</t>
    <phoneticPr fontId="3" type="noConversion"/>
  </si>
  <si>
    <t>밀키트상품(세트)</t>
    <phoneticPr fontId="12" type="noConversion"/>
  </si>
  <si>
    <t>신상품</t>
    <phoneticPr fontId="12" type="noConversion"/>
  </si>
  <si>
    <t>엘리트푸드 고품격담백돈육카츠</t>
    <phoneticPr fontId="3" type="noConversion"/>
  </si>
  <si>
    <t>(100g*10입 1kg/EA)</t>
    <phoneticPr fontId="3" type="noConversion"/>
  </si>
  <si>
    <t>엘리트푸드 고품격임실치즈카츠</t>
    <phoneticPr fontId="3" type="noConversion"/>
  </si>
  <si>
    <t>750g</t>
    <phoneticPr fontId="3" type="noConversion"/>
  </si>
  <si>
    <t>2kg</t>
    <phoneticPr fontId="3" type="noConversion"/>
  </si>
  <si>
    <t>600g</t>
    <phoneticPr fontId="3" type="noConversion"/>
  </si>
  <si>
    <t>450G(28G*16ea)</t>
    <phoneticPr fontId="3" type="noConversion"/>
  </si>
  <si>
    <t> 생감자로 만든 감자부꾸미</t>
    <phoneticPr fontId="3" type="noConversion"/>
  </si>
  <si>
    <t>(40g*20ea 800g/EA)</t>
    <phoneticPr fontId="3" type="noConversion"/>
  </si>
  <si>
    <t> 치즈가들어간호떡</t>
    <phoneticPr fontId="3" type="noConversion"/>
  </si>
  <si>
    <t>(60g*15ea 900g/EA)</t>
    <phoneticPr fontId="3" type="noConversion"/>
  </si>
  <si>
    <t> 쫄깃감자호떡</t>
    <phoneticPr fontId="3" type="noConversion"/>
  </si>
  <si>
    <t> 전통수제찹쌀호떡</t>
    <phoneticPr fontId="3" type="noConversion"/>
  </si>
  <si>
    <t>중 단</t>
    <phoneticPr fontId="3" type="noConversion"/>
  </si>
  <si>
    <t>500g(30±3ea)</t>
    <phoneticPr fontId="3" type="noConversion"/>
  </si>
  <si>
    <t>⑤⑥</t>
    <phoneticPr fontId="3" type="noConversion"/>
  </si>
  <si>
    <t>냉동 12개월</t>
    <phoneticPr fontId="3" type="noConversion"/>
  </si>
  <si>
    <t>유통기한</t>
    <phoneticPr fontId="12" type="noConversion"/>
  </si>
  <si>
    <t>봉입수량</t>
    <phoneticPr fontId="12" type="noConversion"/>
  </si>
  <si>
    <t>냉동 9개월</t>
    <phoneticPr fontId="3" type="noConversion"/>
  </si>
  <si>
    <t>곰취(강원태백)3%,당귀(강원태백)9%,아로니아(국산)3%,감자떡가루61%,콩,타피오카전분(수입)</t>
    <phoneticPr fontId="3" type="noConversion"/>
  </si>
  <si>
    <t>1.2KG(35g*34±2ea)</t>
    <phoneticPr fontId="3" type="noConversion"/>
  </si>
  <si>
    <t>제조일부터12개월</t>
    <phoneticPr fontId="3" type="noConversion"/>
  </si>
  <si>
    <t>한돈87%, 설탕, 쌀엿</t>
    <phoneticPr fontId="3" type="noConversion"/>
  </si>
  <si>
    <t xml:space="preserve">(4~5입 25g/EA) </t>
    <phoneticPr fontId="3" type="noConversion"/>
  </si>
  <si>
    <t>제조일부터12개월</t>
    <phoneticPr fontId="3" type="noConversion"/>
  </si>
  <si>
    <r>
      <t>⑤⑥</t>
    </r>
    <r>
      <rPr>
        <sz val="9"/>
        <color theme="1"/>
        <rFont val="맑은 고딕"/>
        <family val="3"/>
        <charset val="128"/>
        <scheme val="minor"/>
      </rPr>
      <t>⑯</t>
    </r>
    <phoneticPr fontId="3" type="noConversion"/>
  </si>
  <si>
    <t>한우87%, 설탕, 쌀엿</t>
    <phoneticPr fontId="3" type="noConversion"/>
  </si>
  <si>
    <t xml:space="preserve">설성푸드 무항생제한우어린이육포(4~5입 25g/EA) </t>
    <phoneticPr fontId="3" type="noConversion"/>
  </si>
  <si>
    <t>냉동 12개월</t>
    <phoneticPr fontId="12" type="noConversion"/>
  </si>
  <si>
    <t>찹쌀(국내산),콩가루11.39%[대두(중국산),생강(국내산)],정제수,정백당,천일염(국내산)</t>
    <phoneticPr fontId="12" type="noConversion"/>
  </si>
  <si>
    <t>400G</t>
    <phoneticPr fontId="12" type="noConversion"/>
  </si>
  <si>
    <t>로뎀푸드 콩고물인절미(빙수용 400g/EA)</t>
    <phoneticPr fontId="12" type="noConversion"/>
  </si>
  <si>
    <t>상온 18개월</t>
    <phoneticPr fontId="12" type="noConversion"/>
  </si>
  <si>
    <t>설탕,물엿,한천,합성착향료(딸기향,사과향,오렌지향)</t>
    <phoneticPr fontId="12" type="noConversion"/>
  </si>
  <si>
    <t>450G</t>
    <phoneticPr fontId="12" type="noConversion"/>
  </si>
  <si>
    <t>상온 3년</t>
    <phoneticPr fontId="12" type="noConversion"/>
  </si>
  <si>
    <t>통단팥59.58%[팥92.3%(중국산)],백설탕,정제수</t>
    <phoneticPr fontId="12" type="noConversion"/>
  </si>
  <si>
    <t>3KG</t>
    <phoneticPr fontId="12" type="noConversion"/>
  </si>
  <si>
    <t>아띠 빙수팥(캔 3Kg/EA)</t>
    <phoneticPr fontId="12" type="noConversion"/>
  </si>
  <si>
    <t>냉동 12개월</t>
    <phoneticPr fontId="3" type="noConversion"/>
  </si>
  <si>
    <t xml:space="preserve"> ①</t>
    <phoneticPr fontId="3" type="noConversion"/>
  </si>
  <si>
    <t>감자(국내산)21%,정제수,버터(유크림)100%
설탕, 계란, 콩가루,마요네즈</t>
    <phoneticPr fontId="3" type="noConversion"/>
  </si>
  <si>
    <t>1Kg(50g*20EA)</t>
    <phoneticPr fontId="3" type="noConversion"/>
  </si>
  <si>
    <t>곰두리 감자빵(50g*20입 1Kg/EA)</t>
    <phoneticPr fontId="3" type="noConversion"/>
  </si>
  <si>
    <t>쌀(국산),정제수,탁주(국산),설탕,천일염(국산), 볶음참깨(국산)
도지사미인증, 강원도로컬푸드</t>
    <phoneticPr fontId="3" type="noConversion"/>
  </si>
  <si>
    <t>900g(30g*30EA)</t>
    <phoneticPr fontId="3" type="noConversion"/>
  </si>
  <si>
    <t>수리취(정선군)50%,찹쌀(국산)46.2%</t>
    <phoneticPr fontId="12" type="noConversion"/>
  </si>
  <si>
    <t>600G(40G*15EA)
냉동완제/개별포장</t>
    <phoneticPr fontId="12" type="noConversion"/>
  </si>
  <si>
    <t>정나눔 정선수리취떡
(인절미_개별포장 강원도지사인증)</t>
    <phoneticPr fontId="3" type="noConversion"/>
  </si>
  <si>
    <t>HACCP</t>
    <phoneticPr fontId="3" type="noConversion"/>
  </si>
  <si>
    <t>냉동 12개월</t>
    <phoneticPr fontId="3" type="noConversion"/>
  </si>
  <si>
    <t>감자전분(국산)15%,카사바전분(태국산),밀전분(외국산:미국,호주,독일 등),콩기름(대두유)</t>
    <phoneticPr fontId="3" type="noConversion"/>
  </si>
  <si>
    <t>1Kg</t>
    <phoneticPr fontId="3" type="noConversion"/>
  </si>
  <si>
    <t>상온 24개월</t>
    <phoneticPr fontId="3" type="noConversion"/>
  </si>
  <si>
    <t>새송이버섯100%</t>
    <phoneticPr fontId="3" type="noConversion"/>
  </si>
  <si>
    <t>200G , 상온,50인분</t>
    <phoneticPr fontId="3" type="noConversion"/>
  </si>
  <si>
    <t>평창팜한끼새송이버섯200g</t>
    <phoneticPr fontId="3" type="noConversion"/>
  </si>
  <si>
    <t>강원도지사인증</t>
    <phoneticPr fontId="3" type="noConversion"/>
  </si>
  <si>
    <t>평창팜한끼시래기200g</t>
    <phoneticPr fontId="3" type="noConversion"/>
  </si>
  <si>
    <t>상온 24개월</t>
    <phoneticPr fontId="3" type="noConversion"/>
  </si>
  <si>
    <t>곤드레나물100%</t>
    <phoneticPr fontId="3" type="noConversion"/>
  </si>
  <si>
    <t>평창팜한끼곤드레200g</t>
    <phoneticPr fontId="3" type="noConversion"/>
  </si>
  <si>
    <t>강원도지사인증</t>
    <phoneticPr fontId="3" type="noConversion"/>
  </si>
  <si>
    <t>냉동 24개월</t>
    <phoneticPr fontId="3" type="noConversion"/>
  </si>
  <si>
    <t>②⑤⑥</t>
    <phoneticPr fontId="3" type="noConversion"/>
  </si>
  <si>
    <t>감자(강원도)73.96%,전지분유(국내산)17.35%,버터1.7%,밀가루,양파,볶은콩가루</t>
    <phoneticPr fontId="3" type="noConversion"/>
  </si>
  <si>
    <t>1.5KG
냉동,가니쉬</t>
    <phoneticPr fontId="3" type="noConversion"/>
  </si>
  <si>
    <t>마수와 꾼감자(할라피뇨)1.5KG</t>
    <phoneticPr fontId="3" type="noConversion"/>
  </si>
  <si>
    <t>②⑤⑥⑩</t>
    <phoneticPr fontId="3" type="noConversion"/>
  </si>
  <si>
    <t>감자(강원도)73.2%,전지분유(국내산)17.59%,버터1.46%,치킨스톡분말W1.22%,베이컨류</t>
    <phoneticPr fontId="3" type="noConversion"/>
  </si>
  <si>
    <t>1.5KG
냉동,가니쉬</t>
    <phoneticPr fontId="3" type="noConversion"/>
  </si>
  <si>
    <t>마수와 꾼감자(크리미)1.5KG</t>
    <phoneticPr fontId="3" type="noConversion"/>
  </si>
  <si>
    <t>감자(강원도)72.14%,전지분유(국내산)16.94%,버터,밀가루,양파,베이컨류1.67%,</t>
    <phoneticPr fontId="3" type="noConversion"/>
  </si>
  <si>
    <t>1.5KG
냉동,가니쉬</t>
    <phoneticPr fontId="3" type="noConversion"/>
  </si>
  <si>
    <t>마수와 꾼감자(머스타드)1.5KG</t>
    <phoneticPr fontId="3" type="noConversion"/>
  </si>
  <si>
    <t>옹심이가루35.56%,밀전분(외국산)10.94%,감자전분8.21%,밀가루,자연치즈34.19%</t>
    <phoneticPr fontId="3" type="noConversion"/>
  </si>
  <si>
    <t>1KG(12G*83~84ea)</t>
    <phoneticPr fontId="3" type="noConversion"/>
  </si>
  <si>
    <t xml:space="preserve">매일봄치즈쏙옹심이1KG(12G*83~84ea) </t>
    <phoneticPr fontId="3" type="noConversion"/>
  </si>
  <si>
    <t>냉동 12개월</t>
    <phoneticPr fontId="3" type="noConversion"/>
  </si>
  <si>
    <t>맵쌀(국내산)48%,수리취(정선군)25%,동부앙금[흰강낭콩(외국산)25%],정제소금0.9%,트레할로스1.1%</t>
    <phoneticPr fontId="3" type="noConversion"/>
  </si>
  <si>
    <t>정선수리취송편600G (40G * 15ea)</t>
    <phoneticPr fontId="3" type="noConversion"/>
  </si>
  <si>
    <t>감자(강원도)75%,양파11%,조제감자전분7.3%,고려엉겅퀴(강원도)4%,청양고추2%,천일염0.7% ,곤드레(태백)</t>
    <phoneticPr fontId="3" type="noConversion"/>
  </si>
  <si>
    <t>800g(40g*20ea)</t>
    <phoneticPr fontId="3" type="noConversion"/>
  </si>
  <si>
    <t>산채가 곤드레감자전</t>
    <phoneticPr fontId="3" type="noConversion"/>
  </si>
  <si>
    <t>오미자추출액[고형분1%이상,오미자열매(국내산)]80%, 올리고당</t>
    <phoneticPr fontId="3" type="noConversion"/>
  </si>
  <si>
    <t>실온 12개월</t>
    <phoneticPr fontId="3" type="noConversion"/>
  </si>
  <si>
    <t>사과99.9%(국내산/강원),비타민0.1%(영국산)</t>
    <phoneticPr fontId="3" type="noConversion"/>
  </si>
  <si>
    <t>120ml</t>
    <phoneticPr fontId="3" type="noConversion"/>
  </si>
  <si>
    <r>
      <t>②⑤⑥⑩</t>
    </r>
    <r>
      <rPr>
        <sz val="9"/>
        <color theme="1"/>
        <rFont val="맑은 고딕"/>
        <family val="3"/>
        <charset val="128"/>
        <scheme val="minor"/>
      </rPr>
      <t>⑯</t>
    </r>
    <phoneticPr fontId="3" type="noConversion"/>
  </si>
  <si>
    <t xml:space="preserve">밀기루51.2%,자연치즈27.2%,볶음불고기9.6%,소스4.8%,베이컨,햄
</t>
    <phoneticPr fontId="3" type="noConversion"/>
  </si>
  <si>
    <t>1.56kg[312G(78G*4EA)]</t>
    <phoneticPr fontId="3" type="noConversion"/>
  </si>
  <si>
    <t>1.55kg[310G(77G*4EA)]</t>
    <phoneticPr fontId="3" type="noConversion"/>
  </si>
  <si>
    <t>②⑤⑥</t>
    <phoneticPr fontId="3" type="noConversion"/>
  </si>
  <si>
    <t xml:space="preserve">밀가루 48.1%, 자연치즈29.1%, 모짜렐라,체다치즈,크리미라끌렛,까망베르)크림치즈볼,벌꿀 
</t>
    <phoneticPr fontId="3" type="noConversion"/>
  </si>
  <si>
    <t xml:space="preserve">밀기루 54.9%,자연치즈31.2%,블루치즈,크랜베리
</t>
    <phoneticPr fontId="3" type="noConversion"/>
  </si>
  <si>
    <t>1.365kg[273G(약68G*4EA)]</t>
    <phoneticPr fontId="3" type="noConversion"/>
  </si>
  <si>
    <t>312G(78G*4EA)</t>
    <phoneticPr fontId="3" type="noConversion"/>
  </si>
  <si>
    <r>
      <t>②⑤⑥⑩⑫</t>
    </r>
    <r>
      <rPr>
        <sz val="9"/>
        <color theme="1"/>
        <rFont val="맑은 고딕"/>
        <family val="3"/>
        <charset val="128"/>
        <scheme val="minor"/>
      </rPr>
      <t>⑯</t>
    </r>
    <phoneticPr fontId="3" type="noConversion"/>
  </si>
  <si>
    <t xml:space="preserve">밀가루 48.4%,자연치즈27.4%,소스12.9%, 페페로니,청양고추
</t>
    <phoneticPr fontId="3" type="noConversion"/>
  </si>
  <si>
    <t>310G(77G*4EA)</t>
    <phoneticPr fontId="3" type="noConversion"/>
  </si>
  <si>
    <t>②⑤⑥</t>
    <phoneticPr fontId="3" type="noConversion"/>
  </si>
  <si>
    <t>293G(약73G*4EA)</t>
    <phoneticPr fontId="3" type="noConversion"/>
  </si>
  <si>
    <t>273G(약68G*4EA)</t>
    <phoneticPr fontId="3" type="noConversion"/>
  </si>
  <si>
    <t>불파네 수제화덕고르곤베리피자(한판_컷팅_4조각 273g/EA)</t>
    <phoneticPr fontId="3" type="noConversion"/>
  </si>
  <si>
    <t>강원상품</t>
    <phoneticPr fontId="12" type="noConversion"/>
  </si>
  <si>
    <t>①,⑤,⑥,⑨</t>
    <phoneticPr fontId="12" type="noConversion"/>
  </si>
  <si>
    <t>에비카츠98.5%[새우30%(베트남산)16%,새우페이스트(새우:베트남산)16%</t>
    <phoneticPr fontId="12" type="noConversion"/>
  </si>
  <si>
    <t>320g(32g*10ea)</t>
    <phoneticPr fontId="12" type="noConversion"/>
  </si>
  <si>
    <t>오튀봉 통새우고로케</t>
    <phoneticPr fontId="12" type="noConversion"/>
  </si>
  <si>
    <r>
      <t>⑥,</t>
    </r>
    <r>
      <rPr>
        <sz val="9"/>
        <color theme="1"/>
        <rFont val="맑은 고딕"/>
        <family val="3"/>
        <charset val="128"/>
        <scheme val="minor"/>
      </rPr>
      <t>⑰</t>
    </r>
    <phoneticPr fontId="12" type="noConversion"/>
  </si>
  <si>
    <t>오튀봉 통오징어바이트튀김</t>
    <phoneticPr fontId="12" type="noConversion"/>
  </si>
  <si>
    <t>⑥17</t>
    <phoneticPr fontId="3" type="noConversion"/>
  </si>
  <si>
    <t>오징어50%,소맥분(밀),17.8%,감자전분14.6%</t>
    <phoneticPr fontId="3" type="noConversion"/>
  </si>
  <si>
    <t>오징어65%(중국),소맥분14.5%,감자전분12.3%/ 길이 약 18cm</t>
    <phoneticPr fontId="3" type="noConversion"/>
  </si>
  <si>
    <t>500g(50g*10EA)</t>
    <phoneticPr fontId="3" type="noConversion"/>
  </si>
  <si>
    <t>오튀봉 오징어튀김봉</t>
    <phoneticPr fontId="3" type="noConversion"/>
  </si>
  <si>
    <t>오튀봉</t>
    <phoneticPr fontId="12" type="noConversion"/>
  </si>
  <si>
    <t>밀, 우유, 대두</t>
    <phoneticPr fontId="3" type="noConversion"/>
  </si>
  <si>
    <t>찹쌀(국내산) 정제수, 거스터드믹스, 밀가루(호주산), 초당옥수수베이스2.47%, 파파콘2.26%</t>
    <phoneticPr fontId="3" type="noConversion"/>
  </si>
  <si>
    <t xml:space="preserve">1.05Kg(35g*30입) </t>
    <phoneticPr fontId="3" type="noConversion"/>
  </si>
  <si>
    <t xml:space="preserve">송사부 초당옥수수도넛생지(체인전용 35g*30입 1.05Kg/EA) </t>
    <phoneticPr fontId="3" type="noConversion"/>
  </si>
  <si>
    <t>냉동 9개월</t>
    <phoneticPr fontId="15" type="noConversion"/>
  </si>
  <si>
    <t>⑥</t>
    <phoneticPr fontId="3" type="noConversion"/>
  </si>
  <si>
    <t>찹쌀가루(국내산)30%,찰흑미가루(국내산)25%,고구마앙금(중국산)22%,밀가루(호주산)7%</t>
    <phoneticPr fontId="3" type="noConversion"/>
  </si>
  <si>
    <t>2.5KG(50G*50EA)</t>
    <phoneticPr fontId="15" type="noConversion"/>
  </si>
  <si>
    <t>2.75KG(55G*50EA)</t>
    <phoneticPr fontId="15" type="noConversion"/>
  </si>
  <si>
    <t>송사부 찹쌀도넛츠생지도넛</t>
    <phoneticPr fontId="15" type="noConversion"/>
  </si>
  <si>
    <t>송사부 도넛</t>
    <phoneticPr fontId="12" type="noConversion"/>
  </si>
  <si>
    <r>
      <t>①②⑤⑥⑩</t>
    </r>
    <r>
      <rPr>
        <sz val="10"/>
        <rFont val="맑은 고딕"/>
        <family val="3"/>
        <charset val="128"/>
        <scheme val="minor"/>
      </rPr>
      <t>⑯</t>
    </r>
    <r>
      <rPr>
        <sz val="10"/>
        <rFont val="CJ ONLYONE NEW 본문 Regular"/>
        <family val="3"/>
        <charset val="129"/>
      </rPr>
      <t/>
    </r>
    <phoneticPr fontId="3" type="noConversion"/>
  </si>
  <si>
    <t>명랑시대핫도그가루{밀가루(밀:호주산),백설탕, 변성전분1, 변성전분2, 정제소금(국산)], 명랑핫도그치즈[모짜렐라치즈/국산)95.64%, 기타가공품{정제소금(국산)}, 혼합제제1(젖산나트륨, 초산나트륨, 이산화규소), 콜라겐(브라질산), 혼합제제2(알긴산나트륨, 피로인산나트륨, 포도당시럽)], 명랑시대핫도그빵가루[밀가루, 정제소금, 포도당, 효모, 혼합제제(전분, 염화암모늄, 황산칼슘, 아밀라아제, 비타민C)], 쌀가루(미국산), 난백액, 대두유</t>
    <phoneticPr fontId="3" type="noConversion"/>
  </si>
  <si>
    <t>850g(85g*10ea)</t>
    <phoneticPr fontId="3" type="noConversion"/>
  </si>
  <si>
    <r>
      <t xml:space="preserve"> ①,②,⑤,⑥,⑩</t>
    </r>
    <r>
      <rPr>
        <sz val="9"/>
        <color theme="1"/>
        <rFont val="맑은 고딕"/>
        <family val="3"/>
        <charset val="128"/>
        <scheme val="minor"/>
      </rPr>
      <t>⑯</t>
    </r>
    <phoneticPr fontId="3" type="noConversion"/>
  </si>
  <si>
    <t>그릴스모크후랑크[돼지고기88.27%
(지방일부사용/국산69.14%,외국산30.86%:미국),스페인,캐나다등쌀가루3.66%(쌀:국내산),난백액,),정제소금(국내산),바베큐시즈닝],명랑시대핫도그가루[밀가루(밀:호주산)],명랑시대핫도그빵가루[밀가루(밀:미국산,호주산)],</t>
    <phoneticPr fontId="3" type="noConversion"/>
  </si>
  <si>
    <t>명랑핫도그 850G(85GX10EA)</t>
    <phoneticPr fontId="3" type="noConversion"/>
  </si>
  <si>
    <t>냉동 9개월</t>
    <phoneticPr fontId="15" type="noConversion"/>
  </si>
  <si>
    <r>
      <t xml:space="preserve"> ①,②,⑤,⑥,⑩</t>
    </r>
    <r>
      <rPr>
        <sz val="9"/>
        <color theme="1"/>
        <rFont val="맑은 고딕"/>
        <family val="3"/>
        <charset val="128"/>
        <scheme val="minor"/>
      </rPr>
      <t>⑯</t>
    </r>
    <phoneticPr fontId="3" type="noConversion"/>
  </si>
  <si>
    <r>
      <t>야채칵테일소시지[돼지고기</t>
    </r>
    <r>
      <rPr>
        <sz val="9"/>
        <color rgb="FFFF0000"/>
        <rFont val="맑은 고딕"/>
        <family val="3"/>
        <charset val="129"/>
        <scheme val="minor"/>
      </rPr>
      <t>(무항생제/지방일부사용,국산)90.36%,</t>
    </r>
    <r>
      <rPr>
        <sz val="9"/>
        <color theme="1"/>
        <rFont val="맑은 고딕"/>
        <family val="3"/>
        <charset val="129"/>
        <scheme val="minor"/>
      </rPr>
      <t>건당근(중국산),건조김치,건양배추,복함조미식품1],우리밀핫도그가루[밀가루(밀:국내산)</t>
    </r>
    <phoneticPr fontId="3" type="noConversion"/>
  </si>
  <si>
    <r>
      <t>명랑핫도그 500G(50GX10EA)</t>
    </r>
    <r>
      <rPr>
        <b/>
        <sz val="9"/>
        <color rgb="FFFF0000"/>
        <rFont val="맑은 고딕"/>
        <family val="3"/>
        <charset val="129"/>
        <scheme val="minor"/>
      </rPr>
      <t xml:space="preserve"> (무항생제,국산)</t>
    </r>
    <phoneticPr fontId="3" type="noConversion"/>
  </si>
  <si>
    <t>명랑핫도그</t>
    <phoneticPr fontId="12" type="noConversion"/>
  </si>
  <si>
    <t>냉장4개월</t>
    <phoneticPr fontId="3" type="noConversion"/>
  </si>
  <si>
    <t>①⑤⑥16</t>
    <phoneticPr fontId="3" type="noConversion"/>
  </si>
  <si>
    <t>마요네즈{식물성유지[외국산(아르헨티나,미국,중국 등)},난황액[난황(계란:국산),정제소금(국산0],발효식초,백설탕,정제소금(국산),양파(국내산)13%,콩기름,사과퓨ㅣ레,액상과당,정제소금,흑후추가루,오레가노가루,바질가루,월계수잎가루</t>
    <phoneticPr fontId="3" type="noConversion"/>
  </si>
  <si>
    <t>1kg</t>
    <phoneticPr fontId="3" type="noConversion"/>
  </si>
  <si>
    <t>②⑤⑥⑫⑬16</t>
    <phoneticPr fontId="3" type="noConversion"/>
  </si>
  <si>
    <t>베이크드빈스(흰강낭콩52.5%,설탕,토마토페이스트),칠리소스(고추13.97%,토마토페이스트)8%,양파(국내산),토마토페이스트(중국산),할라페뇨(할라페뇨페퍼59%,식초),멕시코산)5.79%,쇠고기(호주산),토마토소스,밀가루(미국,호주산),혼합간장,피망(국내산)1.72%,청양고추(국내산)0.64%,마늘(국내산)</t>
    <phoneticPr fontId="3" type="noConversion"/>
  </si>
  <si>
    <t>2kg</t>
    <phoneticPr fontId="3" type="noConversion"/>
  </si>
  <si>
    <t>냉장8개월</t>
    <phoneticPr fontId="3" type="noConversion"/>
  </si>
  <si>
    <t>마요네즈{식물성유지[외국산(아르헨티나,미국,중국 등)],난황액[난황(계란:국산),정제소금(국산),발효식초,백설탕},정제소금(국산),조제겨자{미국산/증류식초44.4%,겨자씨14.5%,정제소금2.9%,강황0.6%,향신료0.2%(계피,올스파이스)]17%,액상과당,백설탕,정제소금(국산),겨자분말(미국산)0.4%,구연산,꿀(국산)0.08%</t>
    <phoneticPr fontId="3" type="noConversion"/>
  </si>
  <si>
    <t>냉장3개월</t>
    <phoneticPr fontId="3" type="noConversion"/>
  </si>
  <si>
    <t>체다치즈소스[미국산/유청,팜유,타피오카변성전분,체다치즈4%</t>
    <phoneticPr fontId="3" type="noConversion"/>
  </si>
  <si>
    <t>강력밀가루(밀/미국,캐나다산),정제수,박력밀가루(밀/미국산),설탕,쇼트닝[식물성유지(팜유/말레이시아산,팜올레인유/말레이시아산),생효모</t>
    <phoneticPr fontId="3" type="noConversion"/>
  </si>
  <si>
    <t>330G(55Gx6EA)</t>
    <phoneticPr fontId="3" type="noConversion"/>
  </si>
  <si>
    <t>원산지 중국</t>
    <phoneticPr fontId="3" type="noConversion"/>
  </si>
  <si>
    <t>500g</t>
    <phoneticPr fontId="3" type="noConversion"/>
  </si>
  <si>
    <t>냉동 6개월</t>
    <phoneticPr fontId="3" type="noConversion"/>
  </si>
  <si>
    <t>①②⑩16</t>
    <phoneticPr fontId="3" type="noConversion"/>
  </si>
  <si>
    <t>돼지고기{지방일부사용/외국산(미국,아일랜드,스페인등)81.3%,국산18.7%}69.85%,쇠고기(호주산)21.83%,</t>
    <phoneticPr fontId="3" type="noConversion"/>
  </si>
  <si>
    <t>300G(60Gx5EA)</t>
    <phoneticPr fontId="3" type="noConversion"/>
  </si>
  <si>
    <t>에쓰푸드 에비뉴소시지(뉴욕핫도그 급식용 300g/EA)</t>
    <phoneticPr fontId="3" type="noConversion"/>
  </si>
  <si>
    <t>뉴욕핫도그</t>
    <phoneticPr fontId="12" type="noConversion"/>
  </si>
  <si>
    <t>냉동 18개월</t>
    <phoneticPr fontId="3" type="noConversion"/>
  </si>
  <si>
    <t>설탕,과채주스[이탈리아산/라임주스농축,천연향료(라임향)],조미액젓(태국산),당근(국산),주정,마늘,정제소금</t>
    <phoneticPr fontId="3" type="noConversion"/>
  </si>
  <si>
    <t>실온 24개월</t>
    <phoneticPr fontId="3" type="noConversion"/>
  </si>
  <si>
    <t>고구마59%,쌀종이(쌀가루,타피오카전분,설탕,팜유,정제염,안토시아닌,정제수),그린콩(깍지콩),팜유,설탕,정제염</t>
    <phoneticPr fontId="3" type="noConversion"/>
  </si>
  <si>
    <t>골든피트 고구마롤(20g*20입 400g/EA)</t>
    <phoneticPr fontId="3" type="noConversion"/>
  </si>
  <si>
    <t>냉동12개월</t>
    <phoneticPr fontId="3" type="noConversion"/>
  </si>
  <si>
    <t>⑨⑩⑮18</t>
    <phoneticPr fontId="3" type="noConversion"/>
  </si>
  <si>
    <t>돼지고기[후지(국내산)34.45%,당면[고구마당면],찐쌀가루[라이스페이퍼(배트남산)[쌀가루,타피오카가루,정제수,정제소금)],당근,양파(국내산),대파(국내산),건목이버섯,난황액,복함조미식품,설탕</t>
    <phoneticPr fontId="3" type="noConversion"/>
  </si>
  <si>
    <t>50g*24입 1.2Kg/EA</t>
    <phoneticPr fontId="3" type="noConversion"/>
  </si>
  <si>
    <t>차이웰 고기듬뿍짜조(베트남식) 50g*24입 1.2Kg/EA</t>
    <phoneticPr fontId="3" type="noConversion"/>
  </si>
  <si>
    <t>④ ⑩18</t>
    <phoneticPr fontId="3" type="noConversion"/>
  </si>
  <si>
    <t>돼지고기(국내산),건면(라이스페이퍼,베트남산,쌀가루,타피오카전분,정제수,정제소금),양배추(국내산),당근(중국산),양파(국내산),마늘,대파,정제소금,굴추출물,설탕,정제수,풍미료,효모추출물,흑흐추분말</t>
    <phoneticPr fontId="3" type="noConversion"/>
  </si>
  <si>
    <t xml:space="preserve"> 1.2Kg(50g*24입)</t>
    <phoneticPr fontId="3" type="noConversion"/>
  </si>
  <si>
    <t>실온 12개월</t>
    <phoneticPr fontId="3" type="noConversion"/>
  </si>
  <si>
    <t>스타아니스(베트남산),식염(중국산),덱스트린,캐러웨이(인도산),코리앤더(인도산),L-글루탐산나트륨(향미증진제),쿠민(인도산),클로브(인도네시아산),먼넬(인도산)</t>
    <phoneticPr fontId="3" type="noConversion"/>
  </si>
  <si>
    <t>456g</t>
    <phoneticPr fontId="3" type="noConversion"/>
  </si>
  <si>
    <t>HACCP</t>
    <phoneticPr fontId="3" type="noConversion"/>
  </si>
  <si>
    <t>②⑤⑥⑮16</t>
    <phoneticPr fontId="3" type="noConversion"/>
  </si>
  <si>
    <t>향신료베이스(스타아니스(베트남산),코리앤더씨드(인도산)},저당,물엿,정제소금(국내산),비프육수추출물4%[쇠고기가수분해액36.72%(쇠고기:호주산),비프스웁스톡6.38%{뉴질랜드산/비프본엑기스(총고형분함량68%)},비프육수엑기스3.08%(쇠고기엑기스:호주산), 새한사골농축액,L-글루탐산나트륨(향미증진제),치킨조미분말,덱스트린,변성전분,소스,양파엑기스,식물성크림,</t>
    <phoneticPr fontId="3" type="noConversion"/>
  </si>
  <si>
    <t>2kg</t>
    <phoneticPr fontId="3" type="noConversion"/>
  </si>
  <si>
    <t xml:space="preserve">1200CC / 홍대쌀국수 로고 </t>
    <phoneticPr fontId="3" type="noConversion"/>
  </si>
  <si>
    <t>1200CC</t>
    <phoneticPr fontId="3" type="noConversion"/>
  </si>
  <si>
    <t>⑥⑨</t>
    <phoneticPr fontId="3" type="noConversion"/>
  </si>
  <si>
    <t>새우45%,흰빵가루28%[밀가루,쇼트닝(팜유),설탕,효모,정제소금,제빵개량제(탄산칼슘,항산칼슘,비타민c,알파-아밀라아제)},노랑빵가루12%[밀가루,쇼트닝(팜유),설탕,효모,정제소금,안나토색소,제빵개량제,배터믹스,프리더스트,양념(카사바전분,설탕,정제소금,고추,L-글루탐산나트륨</t>
    <phoneticPr fontId="3" type="noConversion"/>
  </si>
  <si>
    <t xml:space="preserve"> 960g(40g*24입)</t>
    <phoneticPr fontId="3" type="noConversion"/>
  </si>
  <si>
    <t>새우고로케(40g*24입 급식용 960g/EA)</t>
    <phoneticPr fontId="3" type="noConversion"/>
  </si>
  <si>
    <t>⑤⑧⑨</t>
    <phoneticPr fontId="3" type="noConversion"/>
  </si>
  <si>
    <t>500g</t>
    <phoneticPr fontId="3" type="noConversion"/>
  </si>
  <si>
    <t>쌀90%,정제수</t>
    <phoneticPr fontId="3" type="noConversion"/>
  </si>
  <si>
    <t>홍대쌀국수</t>
    <phoneticPr fontId="12" type="noConversion"/>
  </si>
  <si>
    <t>난류,대두</t>
    <phoneticPr fontId="3" type="noConversion"/>
  </si>
  <si>
    <t>어육 70%[실꼬리돔(베트남산)50%, 양파(15%,당근10%대두5%함유)</t>
    <phoneticPr fontId="3" type="noConversion"/>
  </si>
  <si>
    <t>1KG(25g*40입)</t>
    <phoneticPr fontId="3" type="noConversion"/>
  </si>
  <si>
    <t>미니어묵바(신전떡볶이용 1Kg/EA)</t>
    <phoneticPr fontId="3" type="noConversion"/>
  </si>
  <si>
    <t>오징어(페루산)65.15%{(오징어97%,구연산,탄산수소나트륨,정제소금)}</t>
    <phoneticPr fontId="3" type="noConversion"/>
  </si>
  <si>
    <t>통살오징어튀김(신전떡볶이용 1Kg/EA)</t>
    <phoneticPr fontId="3" type="noConversion"/>
  </si>
  <si>
    <t xml:space="preserve">
밀, 대두
 </t>
    <phoneticPr fontId="3" type="noConversion"/>
  </si>
  <si>
    <t>어묵 유탕처리제품 : 냉동연육(어육/외국산(중국,베트남,미국 등), 밀가루[밀:미국,호주산]</t>
    <phoneticPr fontId="3" type="noConversion"/>
  </si>
  <si>
    <t>1kg(16g*62±1ea)</t>
    <phoneticPr fontId="3" type="noConversion"/>
  </si>
  <si>
    <t>튀김오뎅(신전떡볶이용 1Kg/EA)</t>
    <phoneticPr fontId="3" type="noConversion"/>
  </si>
  <si>
    <t>밀가루(호주, 미국산)98%, 정제소금, 주정, 감미유-S, 밀, 대두 함유</t>
    <phoneticPr fontId="3" type="noConversion"/>
  </si>
  <si>
    <t>1.7Kg</t>
    <phoneticPr fontId="3" type="noConversion"/>
  </si>
  <si>
    <t>밀떡볶이떡(신전떡볶이용 1.7Kg/EA)</t>
    <phoneticPr fontId="3" type="noConversion"/>
  </si>
  <si>
    <t>밀, 대두, 소고기, 토마토, 우유, 조개류(굴)</t>
    <phoneticPr fontId="3" type="noConversion"/>
  </si>
  <si>
    <t>할인행사</t>
    <phoneticPr fontId="3" type="noConversion"/>
  </si>
  <si>
    <t>3.8Kg</t>
    <phoneticPr fontId="3" type="noConversion"/>
  </si>
  <si>
    <t>떡볶이분말소스(신전떡볶이용 순한맛 3.8Kg/EA)</t>
    <phoneticPr fontId="3" type="noConversion"/>
  </si>
  <si>
    <t>신전떡볶이</t>
    <phoneticPr fontId="12" type="noConversion"/>
  </si>
  <si>
    <t>인증</t>
    <phoneticPr fontId="12" type="noConversion"/>
  </si>
  <si>
    <t>알러지표시성분</t>
    <phoneticPr fontId="12" type="noConversion"/>
  </si>
  <si>
    <t>상품정보</t>
    <phoneticPr fontId="12" type="noConversion"/>
  </si>
  <si>
    <t>개당단가</t>
    <phoneticPr fontId="12" type="noConversion"/>
  </si>
  <si>
    <t>행사가</t>
    <phoneticPr fontId="12" type="noConversion"/>
  </si>
  <si>
    <t>학교가</t>
    <phoneticPr fontId="12" type="noConversion"/>
  </si>
  <si>
    <t>면/과세</t>
    <phoneticPr fontId="3" type="noConversion"/>
  </si>
  <si>
    <t>규격</t>
    <phoneticPr fontId="12" type="noConversion"/>
  </si>
  <si>
    <t xml:space="preserve">CJ 18년 7~8월 학교단가표 
</t>
    <phoneticPr fontId="12" type="noConversion"/>
  </si>
  <si>
    <r>
      <rPr>
        <b/>
        <sz val="9"/>
        <color rgb="FFFF0000"/>
        <rFont val="맑은 고딕"/>
        <family val="3"/>
        <charset val="129"/>
        <scheme val="minor"/>
      </rPr>
      <t xml:space="preserve">로제치즈옹볶이세트 
</t>
    </r>
    <r>
      <rPr>
        <b/>
        <sz val="9"/>
        <rFont val="맑은 고딕"/>
        <family val="3"/>
        <charset val="129"/>
        <scheme val="minor"/>
      </rPr>
      <t xml:space="preserve">로제소스 2kg+치즈쏙옹심이2kg+문어모양비엔나1kg /5kg세트메뉴
</t>
    </r>
    <r>
      <rPr>
        <b/>
        <sz val="9"/>
        <color rgb="FF0000FF"/>
        <rFont val="맑은 고딕"/>
        <family val="3"/>
        <charset val="129"/>
        <scheme val="minor"/>
      </rPr>
      <t>*사용시 신전 튀김오뎅 지원*</t>
    </r>
    <phoneticPr fontId="3" type="noConversion"/>
  </si>
  <si>
    <t>매콤로제소스 : 식물성크림(인도네시아산), 혼합분유(네덜란드산), 우유 (국내산)
치즈쏙옹심이 : 옹심이가루(카사바전분(태국산), 감자전분(국산), 자연치즈 34,19%)
문어모양비엔나 : 돼지고기 24.22%(국산) 닭고기 54.04%,(국산)</t>
    <phoneticPr fontId="3" type="noConversion"/>
  </si>
  <si>
    <t>2.75kg</t>
    <phoneticPr fontId="3" type="noConversion"/>
  </si>
  <si>
    <t>[마라탕소스-BM] 1kg : 
정제수,두반장(중국산),(절임고추,잠두,정제소금,밀가
루,고추씨기름),정제소금(국나산), 설탕,화조유,적산초
[피쉬볼] 1kg :
연육(동방실꼬리돔,설탕,피로인산나트륨,폴리인산나
트륨)63%,정제수,난백,양파,변성전분
[다원분모자] 0.75kg :카사바전분(태국산),감자전분(폴라드산)</t>
    <phoneticPr fontId="3" type="noConversion"/>
  </si>
  <si>
    <r>
      <t xml:space="preserve">마라탕세트(소스1kg+피쉬볼1kg+분모자0.75kg 2.75Kg/BOX)
</t>
    </r>
    <r>
      <rPr>
        <b/>
        <sz val="9"/>
        <color rgb="FF0000FF"/>
        <rFont val="맑은 고딕"/>
        <family val="3"/>
        <charset val="129"/>
        <scheme val="minor"/>
      </rPr>
      <t>*사골엑기스 증정행사*</t>
    </r>
    <phoneticPr fontId="3" type="noConversion"/>
  </si>
  <si>
    <r>
      <rPr>
        <b/>
        <sz val="9"/>
        <color rgb="FF0000FF"/>
        <rFont val="맑은 고딕"/>
        <family val="3"/>
        <charset val="129"/>
        <scheme val="minor"/>
      </rPr>
      <t>*튼튼데이상품*</t>
    </r>
    <r>
      <rPr>
        <b/>
        <sz val="9"/>
        <color theme="1"/>
        <rFont val="맑은 고딕"/>
        <family val="3"/>
        <charset val="129"/>
        <scheme val="minor"/>
      </rPr>
      <t xml:space="preserve">
이츠웰 복숭아에이드</t>
    </r>
    <phoneticPr fontId="3" type="noConversion"/>
  </si>
  <si>
    <r>
      <rPr>
        <b/>
        <sz val="9"/>
        <color rgb="FF0000FF"/>
        <rFont val="맑은 고딕"/>
        <family val="3"/>
        <charset val="129"/>
        <scheme val="minor"/>
      </rPr>
      <t>*튼튼데이상품*</t>
    </r>
    <r>
      <rPr>
        <b/>
        <sz val="9"/>
        <color theme="1"/>
        <rFont val="맑은 고딕"/>
        <family val="3"/>
        <charset val="129"/>
        <scheme val="minor"/>
      </rPr>
      <t xml:space="preserve">
크레잇 감자칩카츠(100G)</t>
    </r>
    <phoneticPr fontId="3" type="noConversion"/>
  </si>
  <si>
    <t>닭가슴살 50.54%,   건조감자플레이크 9%</t>
  </si>
  <si>
    <t>1.5kg(100g*15ea)</t>
  </si>
  <si>
    <t>1.5kg(100g*15ea)</t>
    <phoneticPr fontId="3" type="noConversion"/>
  </si>
  <si>
    <t>돼지고기 47.1 %, 쇠고기 13.4 %</t>
  </si>
  <si>
    <t>960g(96g*10ea)</t>
  </si>
  <si>
    <t>960g(96g*10ea)</t>
    <phoneticPr fontId="3" type="noConversion"/>
  </si>
  <si>
    <t>돼지고기 78.45%</t>
  </si>
  <si>
    <t>돼지고기 84.71%</t>
  </si>
  <si>
    <t>돼지고기 70.65%</t>
  </si>
  <si>
    <t>돼지고기(앞다리) 53.92 %, 스모크향 0.19 %</t>
  </si>
  <si>
    <t>　1kg</t>
  </si>
  <si>
    <t>비정형</t>
    <phoneticPr fontId="3" type="noConversion"/>
  </si>
  <si>
    <t>맥앤치즈With스팸 60%[정제수, 숙성체다치즈소스{체다치즈(뉴질랜드산), 팜유(말레이시아산)}, 라리마카로니(터키산/듀럼밀세몰리나), 화이트소스, 스팸클래식L, 체다치즈, 대두유], 밀가루(밀:미국산, 호주산), 밀가루(밀:호주산, 미국산), 혼합제제(변성전분, 밀글루텐, 말토덱스트린, 밀가루), 글루텐, 정제소금, 대두유</t>
  </si>
  <si>
    <t>950g(19g*50±5ea)</t>
    <phoneticPr fontId="3" type="noConversion"/>
  </si>
  <si>
    <t>닭가슴살50.64%, S브레더(소보로빵가루) 7.25%</t>
  </si>
  <si>
    <t>새우 12.6%</t>
  </si>
  <si>
    <t xml:space="preserve">두류가공품, 양파, 야자유, 마늘 </t>
  </si>
  <si>
    <t>두류가공품, 양파, 야자유, 마늘 </t>
  </si>
  <si>
    <t xml:space="preserve"> 두류가공품, 갈비양념소스, 야자유, 양파, 대파, 마늘 </t>
  </si>
  <si>
    <t>냉동5개월</t>
  </si>
  <si>
    <t>1kg(9g*115±10ea)</t>
    <phoneticPr fontId="3" type="noConversion"/>
  </si>
  <si>
    <t>1kg(9g*100±5ea)</t>
    <phoneticPr fontId="3" type="noConversion"/>
  </si>
  <si>
    <t>960g(80g*12ea)</t>
    <phoneticPr fontId="3" type="noConversion"/>
  </si>
  <si>
    <t>1.05kg(75g*14ea)</t>
    <phoneticPr fontId="3" type="noConversion"/>
  </si>
  <si>
    <t>(치즈커틀렛3KG+햄버거번1.8KG+치폴레0.9KG 5.7KG/BOX)</t>
    <phoneticPr fontId="3" type="noConversion"/>
  </si>
  <si>
    <t>냉장26일</t>
  </si>
  <si>
    <t xml:space="preserve">돈육(국내산)82.40%, 옥수수전분7.00%, 양파(국내산), 진간장, 정백당, 대파(국내산), 당근, 배, 다진마늘, 대두유, 한식예찬, 깨, 표고버섯, 카라멜, 후추. </t>
  </si>
  <si>
    <t xml:space="preserve"> ①②⑤⑥⑩ </t>
  </si>
  <si>
    <t>밀가루(수입산) 29.5%, 쌀(국내산) 8.2%, 찹쌀(국내산) 10.6%, 계피가루, 해바라기씨(외국산)</t>
  </si>
  <si>
    <t>밀가루(수입산) 26.5%, 쌀(국내산) 7.2%, 찹쌀(국내산) 9.3%, 감자페이스트(국내산) 8.3%</t>
  </si>
  <si>
    <t>밀가루(수입산) 21.4%, 쌀(국내산) 3.7%, 찹쌀(국내산) 8%, 감자페이스트(국내산) 9%, 자연치즈99%(외국산) 33%</t>
  </si>
  <si>
    <t>찹쌀(수입산) 13%, 쌀(국내산) 31%, 감자페이스트(국내산) 20%, 팥앙금(중국산) 29%</t>
  </si>
  <si>
    <t xml:space="preserve">④ ⑤ ⑥ </t>
    <phoneticPr fontId="3" type="noConversion"/>
  </si>
  <si>
    <t xml:space="preserve">④ ⑤ ⑥ </t>
    <phoneticPr fontId="3" type="noConversion"/>
  </si>
  <si>
    <t>② ⑤ ⑥</t>
    <phoneticPr fontId="3" type="noConversion"/>
  </si>
  <si>
    <t>⑤</t>
    <phoneticPr fontId="3" type="noConversion"/>
  </si>
  <si>
    <t>식물성크림, 가공유크림, 준초콜릿, 우유, 전란액</t>
    <phoneticPr fontId="3" type="noConversion"/>
  </si>
  <si>
    <t>① ② ⑤ ⑥ ⑩ ⑬</t>
    <phoneticPr fontId="3" type="noConversion"/>
  </si>
  <si>
    <t>쇼콜라크레이프케익(벌크포장)</t>
    <phoneticPr fontId="3" type="noConversion"/>
  </si>
  <si>
    <t>유빛 크레이프케익(600g/EA)(벌크포장)</t>
    <phoneticPr fontId="3" type="noConversion"/>
  </si>
  <si>
    <t>우유(원유100%국산), 식물성크림, 유화제 , 계산, 설탕</t>
    <phoneticPr fontId="3" type="noConversion"/>
  </si>
  <si>
    <t>돼지등심(국내산)70%,곡류가공품(우리
밀/빵가루)8.9%,베터믹스(외국산)8.2%,
정제수2%,쌀가루0.5%</t>
    <phoneticPr fontId="3" type="noConversion"/>
  </si>
  <si>
    <t>돼지등심(국내산)50.5%,자연치즈(임실
치즈/국내산)25%,곡류가공품(빵가루)
12.55%,쌀가루(국내산)0.5%</t>
    <phoneticPr fontId="3" type="noConversion"/>
  </si>
  <si>
    <t>소맥분(밀:미국산), 전란액(계란:국산)</t>
  </si>
  <si>
    <t>밀가루, 설탕, 식물성유지(팜유,채종유), 설탕시럽, 탄산수소나트륨</t>
    <phoneticPr fontId="3" type="noConversion"/>
  </si>
  <si>
    <t>냉동6개월</t>
    <phoneticPr fontId="3" type="noConversion"/>
  </si>
  <si>
    <t>냉동12개월</t>
    <phoneticPr fontId="3" type="noConversion"/>
  </si>
  <si>
    <t>냉동45일</t>
    <phoneticPr fontId="3" type="noConversion"/>
  </si>
  <si>
    <t>밀가루(밀/미국산,캐나다산)전란액(계란/국내산)마가린, 백설탕</t>
    <phoneticPr fontId="3" type="noConversion"/>
  </si>
  <si>
    <t>밀가루(밀/미국산,캐나다산)정제수, 가공버터/뉴질랜드,전란액(계란/국내산)마가린, 백설탕</t>
    <phoneticPr fontId="3" type="noConversion"/>
  </si>
  <si>
    <t>돼지고기 47.88%(지방일부사용/국산)
닭고기 15.31%(국산)
양파(국산)45 X 40 X 15mm</t>
    <phoneticPr fontId="3" type="noConversion"/>
  </si>
  <si>
    <t>돼지고기 30.63% 국산
소고기 17.25% 호주산
닭고기 15.31 국산</t>
    <phoneticPr fontId="3" type="noConversion"/>
  </si>
  <si>
    <t>370497 </t>
  </si>
  <si>
    <t>발번예정</t>
  </si>
  <si>
    <t>스팸튀김</t>
  </si>
  <si>
    <t>370804 </t>
  </si>
  <si>
    <t>맛밤고구마 인스틱 </t>
  </si>
  <si>
    <t>평강 올리브발사믹드레싱(2Kg/EA)</t>
  </si>
  <si>
    <t>딜라잇가든 고스트셰이프(스프링클_할로윈 100g/EA)</t>
  </si>
  <si>
    <t>딜라잇가든 슈가막대믹스파스텔(스프링클 160g/EA)</t>
  </si>
  <si>
    <t>딜라잇가든 넌파일렌스레인보우(스프링클 200g/EA)</t>
  </si>
  <si>
    <t> 370203</t>
  </si>
  <si>
    <t>프룻스타 메이플시럽(다크_단풍당 100% 500g/EA)</t>
  </si>
  <si>
    <t>토마토소스(학교급식용 고피자 2Kg/EA)</t>
  </si>
  <si>
    <t>피자치즈(학교급식용 NEW_자연산 2.5Kg/EA)</t>
  </si>
  <si>
    <t>CJ제일제당 맛밤(80g/EA)</t>
  </si>
  <si>
    <t>고메 싱글피자꿀고구마치즈(140g/EA)</t>
  </si>
  <si>
    <t>소갈비찜(삶은소갈비_뼈포함 갈비탕용 1Kg/EA)</t>
  </si>
  <si>
    <t>이츠웰 오곡초코크런키바</t>
    <phoneticPr fontId="3" type="noConversion"/>
  </si>
  <si>
    <t>(30g*12개 360g/EA)</t>
    <phoneticPr fontId="3" type="noConversion"/>
  </si>
  <si>
    <t>맘스터치 모짜렐라치즈볼</t>
    <phoneticPr fontId="3" type="noConversion"/>
  </si>
  <si>
    <t>맘스터치 모짜렐라치즈스틱</t>
    <phoneticPr fontId="3" type="noConversion"/>
  </si>
  <si>
    <t>할로윈호박쿠키</t>
    <phoneticPr fontId="3" type="noConversion"/>
  </si>
  <si>
    <t>나랏말싸미쿠키</t>
    <phoneticPr fontId="3" type="noConversion"/>
  </si>
  <si>
    <t xml:space="preserve">할로윈머핀           </t>
    <phoneticPr fontId="3" type="noConversion"/>
  </si>
  <si>
    <t>독도우리땅롤케익</t>
    <phoneticPr fontId="3" type="noConversion"/>
  </si>
  <si>
    <t xml:space="preserve">훈민정음 생크림케익          </t>
    <phoneticPr fontId="3" type="noConversion"/>
  </si>
  <si>
    <t>900G (45G X 20EA)</t>
    <phoneticPr fontId="3" type="noConversion"/>
  </si>
  <si>
    <t xml:space="preserve">1.2KG (30G x 40EA) </t>
    <phoneticPr fontId="3" type="noConversion"/>
  </si>
  <si>
    <t>에이치푸드서플라이 빵가루씨푸드꼬치</t>
    <phoneticPr fontId="3" type="noConversion"/>
  </si>
  <si>
    <t>에이치푸드서플라이 빵가루새우너겟꼬치</t>
    <phoneticPr fontId="3" type="noConversion"/>
  </si>
  <si>
    <t xml:space="preserve"> 1.05Kg(70g*15입/EA)</t>
    <phoneticPr fontId="3" type="noConversion"/>
  </si>
  <si>
    <t>600g(60g*10입/EA)</t>
    <phoneticPr fontId="3" type="noConversion"/>
  </si>
  <si>
    <t>오뗄 페페로니(피자용 1Kg/EA)</t>
    <phoneticPr fontId="3" type="noConversion"/>
  </si>
  <si>
    <t>고피자 시그니처도우(학교급식용 170g*27개입 4.5Kg/BOX)</t>
    <phoneticPr fontId="3" type="noConversion"/>
  </si>
  <si>
    <t xml:space="preserve"> 4.5kg(170g*27개입/BOX)</t>
    <phoneticPr fontId="3" type="noConversion"/>
  </si>
  <si>
    <t>2.5kg</t>
    <phoneticPr fontId="3" type="noConversion"/>
  </si>
  <si>
    <t>200g</t>
    <phoneticPr fontId="3" type="noConversion"/>
  </si>
  <si>
    <t>160g</t>
    <phoneticPr fontId="3" type="noConversion"/>
  </si>
  <si>
    <t>100g</t>
    <phoneticPr fontId="3" type="noConversion"/>
  </si>
  <si>
    <t>케이프라이드 바른원칙동그랑땡(무항생제)</t>
    <phoneticPr fontId="3" type="noConversion"/>
  </si>
  <si>
    <t>1kg(36±2개입/EA)</t>
    <phoneticPr fontId="3" type="noConversion"/>
  </si>
  <si>
    <t>140g</t>
    <phoneticPr fontId="3" type="noConversion"/>
  </si>
  <si>
    <t>1kg</t>
    <phoneticPr fontId="3" type="noConversion"/>
  </si>
  <si>
    <t>새우 나시고랭 세트
(매콤소스1kg+새우살0.9kg+혼합야채 0.9kg 2.8Kg/BOX)</t>
    <phoneticPr fontId="3" type="noConversion"/>
  </si>
  <si>
    <t>(매콤소스1kg+새우살0.9kg+혼합야채 0.9kg 2.8Kg/BOX)</t>
    <phoneticPr fontId="3" type="noConversion"/>
  </si>
  <si>
    <t>자연드림 샤인머스캣한모금(종이팩_120ml_24개입 120g/EA)</t>
  </si>
  <si>
    <t>1kg(7~8g*130±10개입/EA)</t>
    <phoneticPr fontId="3" type="noConversion"/>
  </si>
  <si>
    <t>스팸클래식L 57.89%</t>
    <phoneticPr fontId="3" type="noConversion"/>
  </si>
  <si>
    <t>1.06kg(31~34g*31±2개입/EA)</t>
    <phoneticPr fontId="3" type="noConversion"/>
  </si>
  <si>
    <t>냉동고구마페이스트(인도네시아산), 당침밤다이스[당침밤Ⅱ{냉동밤다이스(중국산)</t>
    <phoneticPr fontId="3" type="noConversion"/>
  </si>
  <si>
    <t>냉장180일</t>
    <phoneticPr fontId="3" type="noConversion"/>
  </si>
  <si>
    <t>냉동양파발사믹시초7.0%,(이탈리아) 올리브오일 4.7%(스페인)</t>
    <phoneticPr fontId="3" type="noConversion"/>
  </si>
  <si>
    <t>돈육(무항생제) 67.03%(국내산)</t>
    <phoneticPr fontId="3" type="noConversion"/>
  </si>
  <si>
    <t>실온213일</t>
    <phoneticPr fontId="3" type="noConversion"/>
  </si>
  <si>
    <t>박스발주(80g*36개)</t>
    <phoneticPr fontId="3" type="noConversion"/>
  </si>
  <si>
    <t>냉동270일</t>
    <phoneticPr fontId="3" type="noConversion"/>
  </si>
  <si>
    <t>고메피자믹스[밀가루(밀:미국,캐나다,호주산)</t>
    <phoneticPr fontId="3" type="noConversion"/>
  </si>
  <si>
    <t>30인분 / 감자, 당근,양파. 완두콩
- 소스: 국내제조/ 우유, 대두, 밀, 쇠고기, 조개류(굴) 
- 새우: 베트남 / 새우 함유 / 흰다리새우살 99%
- 혼합야채: 감자,당근, 양파 국산, 완두콩 프랑스산 
감자,당근,양파 각각 28%, 완두콩 16%</t>
  </si>
  <si>
    <t>갈비가공품(비살균제품)
소갈비(미국산/뼈포함) 97.43%</t>
    <phoneticPr fontId="3" type="noConversion"/>
  </si>
  <si>
    <t>너에게로곶감페이스트(2Kg/EA)</t>
  </si>
  <si>
    <t>포모나 초콜릿소스(음료용 2Kg/EA)</t>
  </si>
  <si>
    <t>베오베 초코파우더(클래식 800g/EA)</t>
  </si>
  <si>
    <t>서울식품공업 미니애플파이생지</t>
    <phoneticPr fontId="3" type="noConversion"/>
  </si>
  <si>
    <t>(35g*50입 1.75Kg/EA)</t>
    <phoneticPr fontId="3" type="noConversion"/>
  </si>
  <si>
    <t>파스키에 그릴드애플타르트</t>
    <phoneticPr fontId="3" type="noConversion"/>
  </si>
  <si>
    <t>(75g*10입 750g/EA)</t>
    <phoneticPr fontId="3" type="noConversion"/>
  </si>
  <si>
    <t>800g</t>
    <phoneticPr fontId="3" type="noConversion"/>
  </si>
  <si>
    <t xml:space="preserve"> 델리프랑스 크로넛생지</t>
    <phoneticPr fontId="3" type="noConversion"/>
  </si>
  <si>
    <t>(40g내외*30입 1.2Kg/EA)</t>
    <phoneticPr fontId="3" type="noConversion"/>
  </si>
  <si>
    <t>밀가루, 정제수, 마가린, 천연향료(버터향)</t>
    <phoneticPr fontId="3" type="noConversion"/>
  </si>
  <si>
    <t>백설탕, 코코아분말(네덜란드산, 시가폴산)18%, 초코렛프레이크(캐나다산)</t>
    <phoneticPr fontId="3" type="noConversion"/>
  </si>
  <si>
    <t>기타과장, 설탕, 정제수, 코코아분말(싱가포르산), 정제소금(국산), 유화제</t>
    <phoneticPr fontId="3" type="noConversion"/>
  </si>
  <si>
    <t>설탕, 정제수, 감자전분, 고올레산해바라기유, 쌀가루, 스피룰리나</t>
    <phoneticPr fontId="3" type="noConversion"/>
  </si>
  <si>
    <t>단풍당100%</t>
    <phoneticPr fontId="3" type="noConversion"/>
  </si>
  <si>
    <t>설탕(97.75%) 코코넛오일, 쉘락, 정제수, 포도당, 식용색소</t>
    <phoneticPr fontId="3" type="noConversion"/>
  </si>
  <si>
    <t>설탕,밀전분, 정제수, 포도당시럽, 혼합제제, 레몬, 무</t>
    <phoneticPr fontId="3" type="noConversion"/>
  </si>
  <si>
    <t>토마토다이스(이태리산,스페인산) 토마토페이스트(미국산)</t>
    <phoneticPr fontId="3" type="noConversion"/>
  </si>
  <si>
    <t>냉장90일</t>
    <phoneticPr fontId="3" type="noConversion"/>
  </si>
  <si>
    <t>냉장40일</t>
    <phoneticPr fontId="3" type="noConversion"/>
  </si>
  <si>
    <t>냉동180일</t>
    <phoneticPr fontId="3" type="noConversion"/>
  </si>
  <si>
    <t xml:space="preserve">밀가루(밀:외국산),기타가공품(고피자 도우프리믹스) </t>
    <phoneticPr fontId="3" type="noConversion"/>
  </si>
  <si>
    <t xml:space="preserve">자연치즈[모짜렐라치즈(네덜란드산)60%,모짜렐라치즈(뉴질랜드산)20%,체다치즈 (뉴질랜드산)20%] 99% </t>
    <phoneticPr fontId="3" type="noConversion"/>
  </si>
  <si>
    <t>돼지고기(국산) 92%. 정제수, 옥수수전분, 정제소금</t>
    <phoneticPr fontId="3" type="noConversion"/>
  </si>
  <si>
    <t>새우 42.34%</t>
    <phoneticPr fontId="3" type="noConversion"/>
  </si>
  <si>
    <t>냉동2년</t>
    <phoneticPr fontId="3" type="noConversion"/>
  </si>
  <si>
    <t xml:space="preserve">새우 32%, 오징어 14.18% </t>
    <phoneticPr fontId="3" type="noConversion"/>
  </si>
  <si>
    <t>전란액(국산),식물성크림[정제수,D-소비톨액,팜핵경화유(말레이시아산),쇼트닝{대두경화유(대두:아르헨티나산)},유화제,카제인나트륨]19.75%,설탕,밀가루(국산)16.81%,당류가공품(설탕,식물성경화유지,탈지분유,유청분말,유지방)</t>
  </si>
  <si>
    <t>설탕,전란액(국산),밀가루(국산)11.8%,마가린[식물성유지(팜유:말레이시아산),가공유지(야자에스테르화유:외국산/인도네시아,필리핀,말레이시아등),정제수,정제소금,유화제,레시틴],식물성크림[정제수,D-소비톨액,팜핵경화유,쇼트닝,유화제,카제인나트륨],</t>
  </si>
  <si>
    <t xml:space="preserve">
아메리칸머핀믹스[밀가루(미국산),백설탕,쇼트닝(채종유:캐나다산),혼합분유,덱스트린]36.1%,전란액(국산),정제수,콩기름[콩기름(외국산:미국,브라질,파라과이등),d-토코페롤(혼합형),규소수지],설탕</t>
  </si>
  <si>
    <t>밀가루,마가린,기타설탕,전란액,아몬드분말</t>
  </si>
  <si>
    <t>대두, 계란, 밀, 우유 함유</t>
  </si>
  <si>
    <t>벌크포장</t>
  </si>
  <si>
    <t>개별포장</t>
  </si>
  <si>
    <t>프라임치즈 45.6%. 빵가루, 대두유, 밀가루, 정제수</t>
    <phoneticPr fontId="3" type="noConversion"/>
  </si>
  <si>
    <t>280G (14G x 20EA)</t>
    <phoneticPr fontId="3" type="noConversion"/>
  </si>
  <si>
    <t>260G (13G x 20EA)</t>
    <phoneticPr fontId="3" type="noConversion"/>
  </si>
  <si>
    <t xml:space="preserve">640G (40G x 16EA) </t>
    <phoneticPr fontId="3" type="noConversion"/>
  </si>
  <si>
    <t xml:space="preserve">1Kg(25G x 40EA) </t>
    <phoneticPr fontId="3" type="noConversion"/>
  </si>
  <si>
    <t xml:space="preserve">우유, 대두, 밀
</t>
    <phoneticPr fontId="3" type="noConversion"/>
  </si>
  <si>
    <t>쉐프스토리치즈볼믹스, 곡류가공품, 대두유, 가당연유, 기타과당, 설탕</t>
    <phoneticPr fontId="3" type="noConversion"/>
  </si>
  <si>
    <t>350g(35g*10ea)</t>
    <phoneticPr fontId="3" type="noConversion"/>
  </si>
  <si>
    <t>우유, 대두, 밀</t>
    <phoneticPr fontId="3" type="noConversion"/>
  </si>
  <si>
    <t>실온 12개월</t>
    <phoneticPr fontId="3" type="noConversion"/>
  </si>
  <si>
    <t>오곡으로만든초코로핀, 옥수수가루(호주산), 코코아분말(네덜란드산)</t>
    <phoneticPr fontId="3" type="noConversion"/>
  </si>
  <si>
    <t xml:space="preserve">곶감100%(국내산),백설탕,벌꿀,정제수
</t>
    <phoneticPr fontId="3" type="noConversion"/>
  </si>
  <si>
    <t>사과파이필링29.02%(생사과다이스39.5%(국내산:사과75%), 밀가루(밀:미국산, 캐나다산)</t>
    <phoneticPr fontId="3" type="noConversion"/>
  </si>
  <si>
    <t>냉동 12개월</t>
    <phoneticPr fontId="3" type="noConversion"/>
  </si>
  <si>
    <t>사과46%,천연향로(사과향0.003%)함유</t>
    <phoneticPr fontId="3" type="noConversion"/>
  </si>
  <si>
    <r>
      <rPr>
        <b/>
        <sz val="9"/>
        <color rgb="FFFF0000"/>
        <rFont val="맑은 고딕"/>
        <family val="3"/>
        <charset val="129"/>
        <scheme val="minor"/>
      </rPr>
      <t>중화풍해물짬뽕볶음면</t>
    </r>
    <r>
      <rPr>
        <b/>
        <sz val="9"/>
        <color theme="1"/>
        <rFont val="맑은 고딕"/>
        <family val="3"/>
        <charset val="129"/>
        <scheme val="minor"/>
      </rPr>
      <t xml:space="preserve">
(중화면250g*5입*4봉+소스1k*3+해물모둠0.5k 세트메뉴용 8.5Kg/BOX)
</t>
    </r>
    <r>
      <rPr>
        <b/>
        <sz val="9"/>
        <color rgb="FF0000FF"/>
        <rFont val="맑은 고딕"/>
        <family val="3"/>
        <charset val="129"/>
        <scheme val="minor"/>
      </rPr>
      <t>*사용시 복숭아에이드 할인 = 330원*</t>
    </r>
    <phoneticPr fontId="3" type="noConversion"/>
  </si>
  <si>
    <r>
      <rPr>
        <b/>
        <sz val="10"/>
        <color rgb="FFFF0000"/>
        <rFont val="맑은 고딕"/>
        <family val="3"/>
        <charset val="129"/>
        <scheme val="minor"/>
      </rPr>
      <t>*10월핫딜*</t>
    </r>
    <r>
      <rPr>
        <b/>
        <sz val="10"/>
        <color theme="1"/>
        <rFont val="맑은 고딕"/>
        <family val="3"/>
        <charset val="129"/>
        <scheme val="minor"/>
      </rPr>
      <t xml:space="preserve">
생어거스틴 꿍팟봉커리세트(새우튀김+커리소스 8Kg/BOX)</t>
    </r>
    <phoneticPr fontId="3" type="noConversion"/>
  </si>
  <si>
    <r>
      <rPr>
        <b/>
        <sz val="10"/>
        <color rgb="FFFF0000"/>
        <rFont val="맑은 고딕"/>
        <family val="3"/>
        <charset val="129"/>
        <scheme val="minor"/>
      </rPr>
      <t>*튼튼데이*</t>
    </r>
    <r>
      <rPr>
        <b/>
        <sz val="10"/>
        <color theme="1"/>
        <rFont val="맑은 고딕"/>
        <family val="3"/>
        <charset val="129"/>
        <scheme val="minor"/>
      </rPr>
      <t xml:space="preserve">
자연드림 감귤한모금(팩_종이빨대_120ml*24입 120g/EA)</t>
    </r>
    <phoneticPr fontId="3" type="noConversion"/>
  </si>
  <si>
    <r>
      <rPr>
        <b/>
        <sz val="10"/>
        <color rgb="FFFF0000"/>
        <rFont val="맑은 고딕"/>
        <family val="3"/>
        <charset val="129"/>
        <scheme val="minor"/>
      </rPr>
      <t>*튼튼데이*</t>
    </r>
    <r>
      <rPr>
        <b/>
        <sz val="10"/>
        <color theme="1"/>
        <rFont val="맑은 고딕"/>
        <family val="3"/>
        <charset val="129"/>
        <scheme val="minor"/>
      </rPr>
      <t xml:space="preserve">
자연드림 사과한모금(팩_종이빨대_120ml*24입 120g/EA)</t>
    </r>
    <phoneticPr fontId="3" type="noConversion"/>
  </si>
  <si>
    <t>먹는해양심층수, 머스캣농축액 6.6%(칠레산),
샤인머스캣착읍액3%(국산),백포도농축액2.8%,사과농축액(국산)</t>
    <phoneticPr fontId="3" type="noConversion"/>
  </si>
  <si>
    <t>중단</t>
    <phoneticPr fontId="3" type="noConversion"/>
  </si>
  <si>
    <t>튼튼스쿨 롱 생선까스</t>
    <phoneticPr fontId="3" type="noConversion"/>
  </si>
  <si>
    <t>1.2kg(60gX20ea)</t>
    <phoneticPr fontId="3" type="noConversion"/>
  </si>
  <si>
    <r>
      <rPr>
        <b/>
        <sz val="9"/>
        <color rgb="FFFF0000"/>
        <rFont val="맑은 고딕"/>
        <family val="3"/>
        <charset val="129"/>
        <scheme val="minor"/>
      </rPr>
      <t>*서울도넛츠 생지*</t>
    </r>
    <r>
      <rPr>
        <b/>
        <sz val="9"/>
        <color theme="1"/>
        <rFont val="맑은 고딕"/>
        <family val="3"/>
        <charset val="129"/>
        <scheme val="minor"/>
      </rPr>
      <t xml:space="preserve">
뚜레쥬르 미니도넛생지(CJ프레시웨이용 31.5g내외*30입 945g/EA)</t>
    </r>
    <phoneticPr fontId="3" type="noConversion"/>
  </si>
  <si>
    <t>945g(31.5g내외*30입)</t>
    <phoneticPr fontId="3" type="noConversion"/>
  </si>
  <si>
    <t>뚜레쥬르 뉴패스츄리도넛생지(45g*20입 900g/EA)</t>
    <phoneticPr fontId="3" type="noConversion"/>
  </si>
  <si>
    <t>900g(45g*20입 )</t>
    <phoneticPr fontId="3" type="noConversion"/>
  </si>
  <si>
    <t>1.5kg(42g* 68±2ea)</t>
    <phoneticPr fontId="3" type="noConversion"/>
  </si>
  <si>
    <t>쉐프솔루션 미니산적구이(NEW_63±3개입 1Kg/EA)</t>
    <phoneticPr fontId="3" type="noConversion"/>
  </si>
  <si>
    <t>1kg(약15g*63±3개입)</t>
    <phoneticPr fontId="3" type="noConversion"/>
  </si>
  <si>
    <t>뚜레쥬르 꼬마꽈배기생지(31.5g*20입 630g/EA)</t>
    <phoneticPr fontId="3" type="noConversion"/>
  </si>
  <si>
    <t>630g(31.5g*20입)</t>
    <phoneticPr fontId="3" type="noConversion"/>
  </si>
  <si>
    <t>6.24kg(260gX24ea)/box</t>
    <phoneticPr fontId="3" type="noConversion"/>
  </si>
  <si>
    <t>6kg(250gX24ea)/box</t>
    <phoneticPr fontId="3" type="noConversion"/>
  </si>
  <si>
    <t>자연드림 포도한모금(팩_종이빨대_120ml*24입 120g/EA)</t>
    <phoneticPr fontId="3" type="noConversion"/>
  </si>
  <si>
    <t>자연드림 숨(팩_종이빨대_120ml*24입_과일채소음료 120g/EA)</t>
    <phoneticPr fontId="3" type="noConversion"/>
  </si>
  <si>
    <r>
      <rPr>
        <b/>
        <sz val="10"/>
        <color rgb="FF0000FF"/>
        <rFont val="맑은 고딕"/>
        <family val="3"/>
        <charset val="129"/>
        <scheme val="minor"/>
      </rPr>
      <t>*튼튼데이상품*</t>
    </r>
    <r>
      <rPr>
        <b/>
        <sz val="10"/>
        <color theme="1"/>
        <rFont val="맑은 고딕"/>
        <family val="3"/>
        <charset val="129"/>
        <scheme val="minor"/>
      </rPr>
      <t xml:space="preserve">
크레잇 맥앤치즈 럭키버킷</t>
    </r>
    <phoneticPr fontId="3" type="noConversion"/>
  </si>
  <si>
    <t>상온 12개월</t>
    <phoneticPr fontId="12" type="noConversion"/>
  </si>
  <si>
    <t>멸치액젓77%[멸치75%(생물기준:베트남산), 천일염(베트남산)], 정제수, 정제소금(국산)</t>
    <phoneticPr fontId="12" type="noConversion"/>
  </si>
  <si>
    <t>3KG</t>
  </si>
  <si>
    <t>CJ 하선정 멸치액젓
(알뜰형NEW)</t>
    <phoneticPr fontId="3" type="noConversion"/>
  </si>
  <si>
    <t>상온 18개월</t>
    <phoneticPr fontId="12" type="noConversion"/>
  </si>
  <si>
    <t>멸치액젓100%[멸치77%(생물기준:국산), 천일염(외국산)]</t>
  </si>
  <si>
    <t>5KG</t>
  </si>
  <si>
    <t>CJ 하선정 멸치액젓</t>
  </si>
  <si>
    <t>상온 12개월</t>
    <phoneticPr fontId="12" type="noConversion"/>
  </si>
  <si>
    <t>액젓A,(베트남산/멸치75%,천일염)정제수,액젓B(멸치40.4%(국산),전갱이(국산),천일염,갈치,청어,갈치속젓)가공소금(정제소금:중국산)</t>
    <phoneticPr fontId="12" type="noConversion"/>
  </si>
  <si>
    <t>1KG</t>
  </si>
  <si>
    <t>CJ 하선정 멸치액젓
(알뜰형)</t>
  </si>
  <si>
    <t>까나리액젓100%[까나리50%(생물기준:국산), 천일염(중국산), 곤쟁이 등 기타어류]</t>
  </si>
  <si>
    <t>CJ 하선정 까나리액젓</t>
  </si>
  <si>
    <t>까나리액젓72%[까나리50%(생물기준:국산),천일염(중국산),
곤쟁이등 기타어류],정제수, 정제소금(국산)</t>
    <phoneticPr fontId="3" type="noConversion"/>
  </si>
  <si>
    <t>CJ 하선정 까나리액젓(알뜰형)</t>
    <phoneticPr fontId="12" type="noConversion"/>
  </si>
  <si>
    <t>상온12개월</t>
    <phoneticPr fontId="12" type="noConversion"/>
  </si>
  <si>
    <t>CJ 하선정 까나리액젓(알뜰형NEW)</t>
    <phoneticPr fontId="12" type="noConversion"/>
  </si>
  <si>
    <t>액젓류</t>
    <phoneticPr fontId="12" type="noConversion"/>
  </si>
  <si>
    <t>상온 24개월</t>
    <phoneticPr fontId="12" type="noConversion"/>
  </si>
  <si>
    <t>고구마전분(중국산) 無명반</t>
    <phoneticPr fontId="12" type="noConversion"/>
  </si>
  <si>
    <t>1KG</t>
    <phoneticPr fontId="3" type="noConversion"/>
  </si>
  <si>
    <t>백설 햇당면(U자형_찰지고쫄깃한 1Kg/EA)</t>
  </si>
  <si>
    <t>밀가루(밀:호주산, 미국산) 98%, 정제소금(국산)</t>
    <phoneticPr fontId="12" type="noConversion"/>
  </si>
  <si>
    <t>이츠웰 쫄깃한 소면국수</t>
    <phoneticPr fontId="12" type="noConversion"/>
  </si>
  <si>
    <t>밀가루(밀:호주산, 미국산)98%, 정제소금(국산)</t>
    <phoneticPr fontId="12" type="noConversion"/>
  </si>
  <si>
    <t>1.5KG</t>
  </si>
  <si>
    <t>900G</t>
  </si>
  <si>
    <t>고구마전분 국산100%(24cm 자른당면)
키토산 사용 / 국내제조 / 無명반</t>
    <phoneticPr fontId="12" type="noConversion"/>
  </si>
  <si>
    <t>진미 국산고향당면(자른)</t>
    <phoneticPr fontId="12" type="noConversion"/>
  </si>
  <si>
    <t>고구마전분 국산100%
키토산 사용 / 국내제조 / 無명반</t>
    <phoneticPr fontId="12" type="noConversion"/>
  </si>
  <si>
    <t>진미 국산고향당면</t>
    <phoneticPr fontId="12" type="noConversion"/>
  </si>
  <si>
    <t>고구마전분(중국산), 알긴신나트륨, 비타민C</t>
  </si>
  <si>
    <t>14KG</t>
  </si>
  <si>
    <t>이츠웰 찰당면</t>
  </si>
  <si>
    <t>고구마전분,알긴산나트륨,비타민C</t>
  </si>
  <si>
    <t>이츠웰 납작당면</t>
    <phoneticPr fontId="12" type="noConversion"/>
  </si>
  <si>
    <t>이츠웰 자른당면(14cm)</t>
    <phoneticPr fontId="12" type="noConversion"/>
  </si>
  <si>
    <t>당면/소면류</t>
    <phoneticPr fontId="12" type="noConversion"/>
  </si>
  <si>
    <t>배농축과즙(배과즙2.07%,국내산),레몬농축과즙(레몬농축과즙,1.1% 이스라엘산),매실농축과즙(매실농축과즙,1.1% 대만산)
정제수,정제소금(국산),올리고당,주정</t>
    <phoneticPr fontId="12" type="noConversion"/>
  </si>
  <si>
    <t>1.8L</t>
    <phoneticPr fontId="12" type="noConversion"/>
  </si>
  <si>
    <t>보해양조 매향(1.8L_요리술 2.16Kg/EA)</t>
  </si>
  <si>
    <t>상온 36개월</t>
    <phoneticPr fontId="12" type="noConversion"/>
  </si>
  <si>
    <t>정제수,주정,사과농축액5.6%(사과:국내산,72Brix기준),사과향(합성착향료),발효영양원(독일산)</t>
  </si>
  <si>
    <t>백설 국내산 사과2배식초</t>
  </si>
  <si>
    <t>정제수,주정,맥아엑기스0.15%(70Brix기준,겉보리:미국산),발효영양원(독일산)</t>
  </si>
  <si>
    <t>백설 양조식초</t>
  </si>
  <si>
    <t>백설 국내산 사과식초</t>
  </si>
  <si>
    <t>정제수,주정,사과농축액4.43%(칠레산,70Brix기준),발효영양원(독일산),구연산,사과향(합성착향료),맥아엑기스(겉보리:미국산)</t>
  </si>
  <si>
    <t>백설 사과식초</t>
  </si>
  <si>
    <t>대두유 90.5%(외국산), 고추씨시즈닝오일 9.5</t>
    <phoneticPr fontId="12" type="noConversion"/>
  </si>
  <si>
    <t>1.8l</t>
    <phoneticPr fontId="12" type="noConversion"/>
  </si>
  <si>
    <t>차이웰 고추맛기름</t>
    <phoneticPr fontId="12" type="noConversion"/>
  </si>
  <si>
    <r>
      <t xml:space="preserve">볶음참깨분말100%((베트남)
</t>
    </r>
    <r>
      <rPr>
        <b/>
        <sz val="10"/>
        <color indexed="10"/>
        <rFont val="맑은 고딕"/>
        <family val="3"/>
        <charset val="129"/>
      </rPr>
      <t>★non-GMO★</t>
    </r>
    <phoneticPr fontId="12" type="noConversion"/>
  </si>
  <si>
    <t>이츠웰 참기름(PET)</t>
  </si>
  <si>
    <t>이츠웰 참기름(캔)</t>
  </si>
  <si>
    <t>참깨100%[수입산(인도, 나이지리아, 에티오피아 등)]</t>
    <phoneticPr fontId="12" type="noConversion"/>
  </si>
  <si>
    <t>1L</t>
    <phoneticPr fontId="12" type="noConversion"/>
  </si>
  <si>
    <t>이츠웰 더진한참기름(통참깨 1L CAN)</t>
    <phoneticPr fontId="12" type="noConversion"/>
  </si>
  <si>
    <t>참깨100%[중국산]
*벤조피렌 수치 0.0(mg/kg)-적합</t>
    <phoneticPr fontId="12" type="noConversion"/>
  </si>
  <si>
    <t>이츠웰 더진한참기름(통참깨 골드 1L PET)</t>
    <phoneticPr fontId="12" type="noConversion"/>
  </si>
  <si>
    <t>참기름100%[참깨분:외국산(미얀마, 베트남, 인도)]</t>
  </si>
  <si>
    <t>백설 진한 참기름(캔)</t>
  </si>
  <si>
    <t>참깨100%[외국산(인도, 에티오피아, 나이지리아 등)</t>
    <phoneticPr fontId="12" type="noConversion"/>
  </si>
  <si>
    <t>1.5L</t>
    <phoneticPr fontId="12" type="noConversion"/>
  </si>
  <si>
    <t>백설 진한 참기름(PET)</t>
    <phoneticPr fontId="12" type="noConversion"/>
  </si>
  <si>
    <t>카놀라유 100%(캐나다산)</t>
    <phoneticPr fontId="12" type="noConversion"/>
  </si>
  <si>
    <t>공급이슈</t>
    <phoneticPr fontId="3" type="noConversion"/>
  </si>
  <si>
    <t>백설 카놀라유</t>
    <phoneticPr fontId="12" type="noConversion"/>
  </si>
  <si>
    <t>포도씨유100%(스페인산)</t>
    <phoneticPr fontId="3" type="noConversion"/>
  </si>
  <si>
    <t>백설 포도씨유</t>
  </si>
  <si>
    <t>압착올리브유100%(스페인산)</t>
  </si>
  <si>
    <t>백설 압착올리브유</t>
  </si>
  <si>
    <t>콩99.99 %[외국산(미국, 브라질, 파라과이 등)], 규소수지</t>
  </si>
  <si>
    <t>9L</t>
  </si>
  <si>
    <t>백설 대두유</t>
  </si>
  <si>
    <t>콩100%[외국산(미국, 브라질, 파라과이 등)]</t>
    <phoneticPr fontId="12" type="noConversion"/>
  </si>
  <si>
    <t>백설 대두유</t>
    <phoneticPr fontId="12" type="noConversion"/>
  </si>
  <si>
    <t>⑤</t>
    <phoneticPr fontId="12" type="noConversion"/>
  </si>
  <si>
    <t>콩기름99.99 %(대두-수입산),규소수지</t>
    <phoneticPr fontId="12" type="noConversion"/>
  </si>
  <si>
    <t>이츠웰 대두유</t>
    <phoneticPr fontId="12" type="noConversion"/>
  </si>
  <si>
    <t>옥수수배아99.99 %[외국산(미국, 러시아, 브라질 등)],규소수지</t>
  </si>
  <si>
    <t>백설 옥배유(옥수수유)</t>
    <phoneticPr fontId="12" type="noConversion"/>
  </si>
  <si>
    <r>
      <t xml:space="preserve">현미유99.99 %(태국산), 규소수지
</t>
    </r>
    <r>
      <rPr>
        <b/>
        <sz val="10"/>
        <color indexed="10"/>
        <rFont val="맑은 고딕"/>
        <family val="3"/>
        <charset val="129"/>
      </rPr>
      <t>★non-GMO★</t>
    </r>
    <phoneticPr fontId="12" type="noConversion"/>
  </si>
  <si>
    <t>중단</t>
    <phoneticPr fontId="3" type="noConversion"/>
  </si>
  <si>
    <t>백설 현미유</t>
  </si>
  <si>
    <r>
      <t xml:space="preserve">콩기름100%(외국산), haccp인증공장(태국)
</t>
    </r>
    <r>
      <rPr>
        <b/>
        <sz val="10"/>
        <color indexed="10"/>
        <rFont val="맑은 고딕"/>
        <family val="3"/>
        <charset val="129"/>
      </rPr>
      <t>★non-GMO★</t>
    </r>
    <phoneticPr fontId="12" type="noConversion"/>
  </si>
  <si>
    <t>[매입]맑은대두유</t>
    <phoneticPr fontId="12" type="noConversion"/>
  </si>
  <si>
    <r>
      <t xml:space="preserve">해바라기유 99.99%(유럽_우크라이나산)
</t>
    </r>
    <r>
      <rPr>
        <b/>
        <sz val="10"/>
        <color indexed="10"/>
        <rFont val="맑은 고딕"/>
        <family val="3"/>
        <charset val="129"/>
      </rPr>
      <t>★non-GMO★</t>
    </r>
    <phoneticPr fontId="12" type="noConversion"/>
  </si>
  <si>
    <t>[매입]맑은해바라기유</t>
    <phoneticPr fontId="12" type="noConversion"/>
  </si>
  <si>
    <r>
      <t xml:space="preserve">해바라기유99.99 %(스페인산), 규소수지
</t>
    </r>
    <r>
      <rPr>
        <b/>
        <sz val="10"/>
        <color indexed="10"/>
        <rFont val="맑은 고딕"/>
        <family val="3"/>
        <charset val="129"/>
      </rPr>
      <t>★non-GMO★</t>
    </r>
    <phoneticPr fontId="12" type="noConversion"/>
  </si>
  <si>
    <t>백설 해바라기유</t>
    <phoneticPr fontId="12" type="noConversion"/>
  </si>
  <si>
    <r>
      <t xml:space="preserve">카놀라유99.99 %(호주산), 규소수지
</t>
    </r>
    <r>
      <rPr>
        <b/>
        <sz val="10"/>
        <color indexed="10"/>
        <rFont val="맑은 고딕"/>
        <family val="3"/>
        <charset val="129"/>
      </rPr>
      <t>★non-GMO★</t>
    </r>
    <phoneticPr fontId="12" type="noConversion"/>
  </si>
  <si>
    <r>
      <t xml:space="preserve">
[매입]맑은카놀라유
</t>
    </r>
    <r>
      <rPr>
        <b/>
        <sz val="9"/>
        <color indexed="10"/>
        <rFont val="맑은 고딕"/>
        <family val="3"/>
        <charset val="129"/>
      </rPr>
      <t/>
    </r>
    <phoneticPr fontId="12" type="noConversion"/>
  </si>
  <si>
    <r>
      <t xml:space="preserve">카놀라유99.99 %(캐나다산), 규소수지
</t>
    </r>
    <r>
      <rPr>
        <b/>
        <sz val="9"/>
        <color rgb="FFFF0000"/>
        <rFont val="맑은 고딕"/>
        <family val="3"/>
        <charset val="129"/>
        <scheme val="minor"/>
      </rPr>
      <t>★non-GMO★</t>
    </r>
    <phoneticPr fontId="3" type="noConversion"/>
  </si>
  <si>
    <t>콩기름99.99 %[외국산(미국,브라질,파라과이 등)],혼합제제(비타민A팔미테이트,비타민E(dl-α-토코페롤),해바라기유), 혼합제제(비타미D3, 비타민E(dl-α-토코페롤), 가공유지(팜유)), 규소수지</t>
    <phoneticPr fontId="12" type="noConversion"/>
  </si>
  <si>
    <t>튼튼스쿨 비타플러스 
급식 전용유</t>
    <phoneticPr fontId="12" type="noConversion"/>
  </si>
  <si>
    <t>콩99.99 %[외국산(미국, 브라질, 파라과이 등)], 규소수지,국내착유</t>
    <phoneticPr fontId="12" type="noConversion"/>
  </si>
  <si>
    <r>
      <t xml:space="preserve">백설 대두유(18L 급식전용)
</t>
    </r>
    <r>
      <rPr>
        <b/>
        <sz val="9"/>
        <color indexed="10"/>
        <rFont val="맑은 고딕"/>
        <family val="3"/>
        <charset val="129"/>
      </rPr>
      <t>(국내착유)</t>
    </r>
    <phoneticPr fontId="12" type="noConversion"/>
  </si>
  <si>
    <t>콩기름99.97 %[외국산(미국, 브라질, 파라과이 등)],EPA 및 DHA함유유지 0.025%,규소수지</t>
    <phoneticPr fontId="12" type="noConversion"/>
  </si>
  <si>
    <r>
      <t xml:space="preserve">백설 뉴트리션스쿨
</t>
    </r>
    <r>
      <rPr>
        <b/>
        <sz val="9"/>
        <color indexed="10"/>
        <rFont val="맑은 고딕"/>
        <family val="3"/>
        <charset val="129"/>
      </rPr>
      <t>(국내착유)</t>
    </r>
    <phoneticPr fontId="12" type="noConversion"/>
  </si>
  <si>
    <t>대두유/참기름/식초류</t>
    <phoneticPr fontId="12" type="noConversion"/>
  </si>
  <si>
    <t>HACCP</t>
    <phoneticPr fontId="12" type="noConversion"/>
  </si>
  <si>
    <t>(고형량 1,316kg)*꽁치25~35 도막 ※이미지 변경</t>
    <phoneticPr fontId="12" type="noConversion"/>
  </si>
  <si>
    <t>공급이슈</t>
    <phoneticPr fontId="12" type="noConversion"/>
  </si>
  <si>
    <t>1.88kg</t>
    <phoneticPr fontId="12" type="noConversion"/>
  </si>
  <si>
    <t>이츠웰 꽁치캔</t>
    <phoneticPr fontId="12" type="noConversion"/>
  </si>
  <si>
    <t>꽁치70%, 정제수, 정제소금(국산) (고형량 280g)*꽁치 6~8도막</t>
    <phoneticPr fontId="12" type="noConversion"/>
  </si>
  <si>
    <t>400g</t>
    <phoneticPr fontId="12" type="noConversion"/>
  </si>
  <si>
    <t>⑤⑥</t>
    <phoneticPr fontId="12" type="noConversion"/>
  </si>
  <si>
    <t>골뱅이(외국산:영국,아일랜드,노르웨이 등)50%, 정제수, 양조간장[대두(국내산), 밀(국내산)], 백설탕, 액상과당, 정제소금(국내산), 글리신, 구연산</t>
    <phoneticPr fontId="12" type="noConversion"/>
  </si>
  <si>
    <t>1kg
(120~130ea)</t>
    <phoneticPr fontId="12" type="noConversion"/>
  </si>
  <si>
    <t>유동 자연산골뱅이(파우치)</t>
    <phoneticPr fontId="12" type="noConversion"/>
  </si>
  <si>
    <r>
      <t>⑤⑥</t>
    </r>
    <r>
      <rPr>
        <sz val="9"/>
        <color indexed="8"/>
        <rFont val="맑은 고딕"/>
        <family val="3"/>
        <charset val="129"/>
      </rPr>
      <t>⑱</t>
    </r>
    <phoneticPr fontId="12" type="noConversion"/>
  </si>
  <si>
    <r>
      <t>⑤⑥</t>
    </r>
    <r>
      <rPr>
        <sz val="9"/>
        <color indexed="8"/>
        <rFont val="맑은 고딕"/>
        <family val="3"/>
        <charset val="129"/>
      </rPr>
      <t>⑱</t>
    </r>
    <phoneticPr fontId="12" type="noConversion"/>
  </si>
  <si>
    <t>고형량 : 500g
피꼬막 : 국내(여수)산
청정지역 『여수 여자만』 꼬막100%사용</t>
    <phoneticPr fontId="12" type="noConversion"/>
  </si>
  <si>
    <t>1kg
(70~80ea)</t>
    <phoneticPr fontId="12" type="noConversion"/>
  </si>
  <si>
    <t>유동 순살왕꼬막(파우치 1Kg/EA)</t>
    <phoneticPr fontId="12" type="noConversion"/>
  </si>
  <si>
    <r>
      <t>⑤⑥</t>
    </r>
    <r>
      <rPr>
        <sz val="9"/>
        <color indexed="8"/>
        <rFont val="맑은 고딕"/>
        <family val="3"/>
        <charset val="129"/>
      </rPr>
      <t>⑱</t>
    </r>
  </si>
  <si>
    <t>자연산 골뱅이(3~4cm 원물사이즈) 골뱅이 45% 고형량 180g※이미지 변경</t>
    <phoneticPr fontId="12" type="noConversion"/>
  </si>
  <si>
    <t>이츠웰 골뱅이캔(자연산 400G/EA)</t>
  </si>
  <si>
    <t>①②⑤⑥⑩⑮</t>
  </si>
  <si>
    <t xml:space="preserve">돼지고기45.63 %(수입산77.8%,국산22.2%), 닭고기35.49%(국산) </t>
    <phoneticPr fontId="12" type="noConversion"/>
  </si>
  <si>
    <t>200G</t>
    <phoneticPr fontId="12" type="noConversion"/>
  </si>
  <si>
    <t>백설 햄캔(런천미트)</t>
  </si>
  <si>
    <t>340G</t>
  </si>
  <si>
    <t>①②⑤⑥⑩</t>
  </si>
  <si>
    <t>돼지고기 92.44%(수입산80%,국산20%)</t>
    <phoneticPr fontId="12" type="noConversion"/>
  </si>
  <si>
    <t>백설 햄캔(클래식 스팸)</t>
  </si>
  <si>
    <t>돼지고기 92.44%(외국산80%:미국,스페인,캐나다 등, 국산20%)</t>
    <phoneticPr fontId="12" type="noConversion"/>
  </si>
  <si>
    <t>1.81KG</t>
  </si>
  <si>
    <t>백설 햄캔(대용량 스팸)</t>
  </si>
  <si>
    <t>육,수산가공캔류</t>
    <phoneticPr fontId="12" type="noConversion"/>
  </si>
  <si>
    <t>딸기슬라이스(국내산) 45%, 아미드펙틴, 구연산, 설탕, 올리고당</t>
    <phoneticPr fontId="12" type="noConversion"/>
  </si>
  <si>
    <t>이츠웰 딸기잼</t>
  </si>
  <si>
    <t>죽순63.38%, 정제수, 구연산</t>
    <phoneticPr fontId="12" type="noConversion"/>
  </si>
  <si>
    <t>2.84KG</t>
  </si>
  <si>
    <t>차이웰 죽순캔(홀)</t>
    <phoneticPr fontId="12" type="noConversion"/>
  </si>
  <si>
    <t>차이웰 죽순캔(편)</t>
    <phoneticPr fontId="12" type="noConversion"/>
  </si>
  <si>
    <t>죽순63.38%, 정제수, 구연산</t>
    <phoneticPr fontId="12" type="noConversion"/>
  </si>
  <si>
    <t>차이웰 죽순캔(채)</t>
    <phoneticPr fontId="12" type="noConversion"/>
  </si>
  <si>
    <t>표고버섯52.82%, 정제수, 소금, 구연산</t>
    <phoneticPr fontId="12" type="noConversion"/>
  </si>
  <si>
    <t>이츠웰 표고버섯캔(슬라이스)</t>
    <phoneticPr fontId="12" type="noConversion"/>
  </si>
  <si>
    <t>양송이52.8%, 정제수, 소금, 구연산 ※ 이미지 변경 예정</t>
    <phoneticPr fontId="12" type="noConversion"/>
  </si>
  <si>
    <t>이츠웰 양송이캔(슬라이스)</t>
    <phoneticPr fontId="12" type="noConversion"/>
  </si>
  <si>
    <t>양송이(중국산)52.8%, 정제수, 소금, 구연산</t>
    <phoneticPr fontId="12" type="noConversion"/>
  </si>
  <si>
    <t>이츠웰 양송이캔(홀)</t>
  </si>
  <si>
    <t>황도(복숭아/중국산(8절:85~90쪽)50%, 설탕, 구연산, 비타민★고형량1.5kg ※ 이미지 변경</t>
    <phoneticPr fontId="12" type="noConversion"/>
  </si>
  <si>
    <t>이츠웰 황도캔(8절)</t>
  </si>
  <si>
    <t>옥수수 58.82%, 정제수, 설탕, 정제염</t>
  </si>
  <si>
    <t>425G</t>
  </si>
  <si>
    <t>이츠웰 스위트콘(원터치,태국산)</t>
    <phoneticPr fontId="12" type="noConversion"/>
  </si>
  <si>
    <t>옥수수 62.71%, 정제수, 설탕, 정제염 ※ 이미지 변경</t>
    <phoneticPr fontId="12" type="noConversion"/>
  </si>
  <si>
    <t>2.95KG</t>
  </si>
  <si>
    <t>이츠웰 스위트콘(태국산)</t>
    <phoneticPr fontId="12" type="noConversion"/>
  </si>
  <si>
    <t>836g(8±1ea)/파인애플(필리핀) 60.4%, 파인애플쥬스 18%, 정제수, 설탕, 구연산
★고형량 504.9g
※ 2개 제조사 운영 - 함량 달라질 수 있음.</t>
    <phoneticPr fontId="12" type="noConversion"/>
  </si>
  <si>
    <t>836G
(7±1ea)</t>
    <phoneticPr fontId="12" type="noConversion"/>
  </si>
  <si>
    <t>이츠웰 파인애플캔
(원터치 슬라이스)</t>
  </si>
  <si>
    <t>파인애플(필리핀) 62.59%, 정제수, 설탕, 구연산★고형량 1.852g
PHILPACK(F2) : 파인애플(필리핀) 70%, 파인애플쥬스 12%, 정제수, 설탕, 구연산★고형량 1,863g 
※ 2개 제조사 운영</t>
    <phoneticPr fontId="12" type="noConversion"/>
  </si>
  <si>
    <t>3.062KG
(250~300ea)</t>
    <phoneticPr fontId="12" type="noConversion"/>
  </si>
  <si>
    <t>이츠웰 파인애플캔
(청크)</t>
  </si>
  <si>
    <t>상온 36개월</t>
    <phoneticPr fontId="12" type="noConversion"/>
  </si>
  <si>
    <t>Polaris(F1) : 파인애플(필리핀) 59.5%, 정제수, 설탕, 구연산
★고형량 1.775kg PHILPACK(F2) : 파인애플(필리핀) 57%,파인애플쥬스27.9%, 정제수, 설탕, 구연산★고형량 1.744kg ,이미지 변경예정
※ 2개 제조사 운영 - 함량 달라질 수 있음</t>
    <phoneticPr fontId="12" type="noConversion"/>
  </si>
  <si>
    <t>3.062kg
(50~55ea)</t>
    <phoneticPr fontId="12" type="noConversion"/>
  </si>
  <si>
    <t>이츠웰 파인애플캔
(슬라이스)</t>
    <phoneticPr fontId="12" type="noConversion"/>
  </si>
  <si>
    <t>파인애플 30%, 파파야 30%, 정제수, 설탕, 나타데코코 5%, 체리가공품 1%
★ 고형량 555g※ 2개 제조사 운영 - 함량 달라질 수 있음.</t>
    <phoneticPr fontId="12" type="noConversion"/>
  </si>
  <si>
    <t>850G</t>
    <phoneticPr fontId="3" type="noConversion"/>
  </si>
  <si>
    <t>이츠웰 후르츠칵테일
(원터치)</t>
  </si>
  <si>
    <t>상온 24개월</t>
    <phoneticPr fontId="12" type="noConversion"/>
  </si>
  <si>
    <t>파인애플 31%, 파파야 31%, 정제수, 설탕, 나타데코코 5%, 체리가공품 1%
★ 고형량 1.85kg※ 2개 제조사 운영 - 함량 달라질 수 있음.</t>
    <phoneticPr fontId="12" type="noConversion"/>
  </si>
  <si>
    <t>3.062KG</t>
  </si>
  <si>
    <t>이츠웰 후르츠칵테일</t>
  </si>
  <si>
    <t>과실캔류</t>
    <phoneticPr fontId="12" type="noConversion"/>
  </si>
  <si>
    <t>인증</t>
    <phoneticPr fontId="12" type="noConversion"/>
  </si>
  <si>
    <t>유통기한</t>
    <phoneticPr fontId="12" type="noConversion"/>
  </si>
  <si>
    <t>알러지표시성분</t>
    <phoneticPr fontId="12" type="noConversion"/>
  </si>
  <si>
    <t>상품정보</t>
    <phoneticPr fontId="12" type="noConversion"/>
  </si>
  <si>
    <t>행사가</t>
    <phoneticPr fontId="12" type="noConversion"/>
  </si>
  <si>
    <t>학교가</t>
    <phoneticPr fontId="12" type="noConversion"/>
  </si>
  <si>
    <t>면/과세</t>
    <phoneticPr fontId="3" type="noConversion"/>
  </si>
  <si>
    <t>규격</t>
    <phoneticPr fontId="12" type="noConversion"/>
  </si>
  <si>
    <t>HACCP
유기가공식품</t>
  </si>
  <si>
    <t>6개월</t>
  </si>
  <si>
    <t>없음</t>
  </si>
  <si>
    <t>유기김65%, 유기농카놀라유32%, 유산균배양혼합분말2%, 천일염1%</t>
  </si>
  <si>
    <t>81g/240매</t>
    <phoneticPr fontId="12" type="noConversion"/>
  </si>
  <si>
    <t>이츠웰 유기농교실배식김
(30인분_240매 81g/EA)</t>
    <phoneticPr fontId="12" type="noConversion"/>
  </si>
  <si>
    <t>94g/280매</t>
    <phoneticPr fontId="12" type="noConversion"/>
  </si>
  <si>
    <t>이츠웰 유기농교실배식김
(35인분_94.5g_280매 94g/EA)</t>
    <phoneticPr fontId="12" type="noConversion"/>
  </si>
  <si>
    <t xml:space="preserve">유기김65%, 유기농카놀라유32%, 유산균배양혼합분말2%, 천일염1% </t>
  </si>
  <si>
    <t>108g/320매</t>
    <phoneticPr fontId="12" type="noConversion"/>
  </si>
  <si>
    <t>이츠웰 유기농교실배식김
(40인분_320매 108g/EA)</t>
    <phoneticPr fontId="12" type="noConversion"/>
  </si>
  <si>
    <t>HACCP, 
유기가공식품</t>
  </si>
  <si>
    <t>김 54%, 해바라기유 43%, 천일염 3%</t>
  </si>
  <si>
    <t>30g
(3g*10ea)</t>
  </si>
  <si>
    <t>이츠웰 아이누리 오가닉 미니도시락김
(트레이없음_3g 8매_10봉입 30g/EA)</t>
    <phoneticPr fontId="12" type="noConversion"/>
  </si>
  <si>
    <t>김</t>
    <phoneticPr fontId="12" type="noConversion"/>
  </si>
  <si>
    <t>상온 50일</t>
    <phoneticPr fontId="12" type="noConversion"/>
  </si>
  <si>
    <t>쌀99%(국산), 정제염, 주정</t>
  </si>
  <si>
    <t>1Kg</t>
    <phoneticPr fontId="12" type="noConversion"/>
  </si>
  <si>
    <t>성지에프앤디 쌀떡볶이떡(건조)</t>
    <phoneticPr fontId="12" type="noConversion"/>
  </si>
  <si>
    <t>상온 5일</t>
    <phoneticPr fontId="12" type="noConversion"/>
  </si>
  <si>
    <t>성지에프앤디 쌀떡볶이떡(말랑이)</t>
    <phoneticPr fontId="12" type="noConversion"/>
  </si>
  <si>
    <t>밀가루97.75%(호주산),감자전분0.54%(국산),녹차가루(국산),시금치가루(수입산),파프리카(국산),정제소금(국산)</t>
    <phoneticPr fontId="12" type="noConversion"/>
  </si>
  <si>
    <t>성지에프앤디 삼색수제비(1Kg/EA)</t>
    <phoneticPr fontId="12" type="noConversion"/>
  </si>
  <si>
    <t>소맥분97.3%(밀:미국산,호주산),감자전분
1.6%(국산),정제염,주정</t>
    <phoneticPr fontId="12" type="noConversion"/>
  </si>
  <si>
    <t>성지에프앤디 감자수제비</t>
    <phoneticPr fontId="12" type="noConversion"/>
  </si>
  <si>
    <t>냉동 50일</t>
    <phoneticPr fontId="12" type="noConversion"/>
  </si>
  <si>
    <t>성지에프앤디 찹쌀새알떡(건조)</t>
    <phoneticPr fontId="12" type="noConversion"/>
  </si>
  <si>
    <t>상온 10일</t>
    <phoneticPr fontId="12" type="noConversion"/>
  </si>
  <si>
    <t>성지에프앤디 한입가래떡(2~3cm말랑이)
(약 100개)</t>
    <phoneticPr fontId="12" type="noConversion"/>
  </si>
  <si>
    <t>상온 2개월</t>
    <phoneticPr fontId="12" type="noConversion"/>
  </si>
  <si>
    <t>쌀99%(국산), 정제염, 주정</t>
    <phoneticPr fontId="12" type="noConversion"/>
  </si>
  <si>
    <t>성지에프앤디 떡국떡</t>
    <phoneticPr fontId="12" type="noConversion"/>
  </si>
  <si>
    <t>쌀97%(외국산),소맥전분(밀:호주,미국산), 정제염(국산), 주정</t>
    <phoneticPr fontId="12" type="noConversion"/>
  </si>
  <si>
    <t>상온 7일</t>
    <phoneticPr fontId="12" type="noConversion"/>
  </si>
  <si>
    <t>성지에프앤디 한입가래떡(말랑이)</t>
    <phoneticPr fontId="12" type="noConversion"/>
  </si>
  <si>
    <t>냉장 30일</t>
    <phoneticPr fontId="12" type="noConversion"/>
  </si>
  <si>
    <t>소맥분(밀 : 호주산,미국산)
감자전분9.76%(감자:폴란드),정제소금, 주정 등</t>
    <phoneticPr fontId="12" type="noConversion"/>
  </si>
  <si>
    <t>이츠웰 감자수제비</t>
    <phoneticPr fontId="12" type="noConversion"/>
  </si>
  <si>
    <t>냉동 18개월</t>
    <phoneticPr fontId="12" type="noConversion"/>
  </si>
  <si>
    <t>③⑥</t>
    <phoneticPr fontId="12" type="noConversion"/>
  </si>
  <si>
    <t xml:space="preserve">밀가루: 91.02%(밀:미국산,호주산) / 타피오카전분(태국산) / 볶음메밀가루(중국산) / 정제염 / 면류첨가알칼리제(탄산나트륨, 탄산칼륨)
</t>
    <phoneticPr fontId="12" type="noConversion"/>
  </si>
  <si>
    <t>2KG(200G*10EA)</t>
    <phoneticPr fontId="12" type="noConversion"/>
  </si>
  <si>
    <t>이츠웰 맛있는평양냉면(200g*10입 2Kg/EA)</t>
  </si>
  <si>
    <t>소맥분(밀 : 호주산,미국산)
수타제면 방식으로 쫄깃하고 부드러운 면발</t>
  </si>
  <si>
    <t>이츠웰 생칼국수</t>
    <phoneticPr fontId="12" type="noConversion"/>
  </si>
  <si>
    <t>소맥분(밀, 호주산,미국산),전분(수입산), 
치자황색소
수타제면 방식으로 쫄깃하고 부드러운 면발</t>
  </si>
  <si>
    <t>이츠웰 생쫄면</t>
    <phoneticPr fontId="12" type="noConversion"/>
  </si>
  <si>
    <t>소맥분(호주,미국),메밀가루(수입)6.4%
수타제면 방식으로 쫄깃하고 부드러운 면발</t>
  </si>
  <si>
    <t>이츠웰 생메밀면</t>
    <phoneticPr fontId="12" type="noConversion"/>
  </si>
  <si>
    <t>냉장 8일</t>
    <phoneticPr fontId="12" type="noConversion"/>
  </si>
  <si>
    <t>쌀(국산): 99% / 정제염: 0.5% / 옥배유: 0.5%</t>
  </si>
  <si>
    <t>이츠웰 쌀떡볶이떡(국산)</t>
    <phoneticPr fontId="12" type="noConversion"/>
  </si>
  <si>
    <t>쌀(수입): 99% / 정제염: 0.5% / 옥배유: 0.5%</t>
  </si>
  <si>
    <t>이츠웰 쌀떡볶이떡(수입)</t>
    <phoneticPr fontId="12" type="noConversion"/>
  </si>
  <si>
    <t>쌀(수입): 99% / 정제염: 0.5% / 옥배유: 0.3% / 주정:0.2%</t>
    <phoneticPr fontId="12" type="noConversion"/>
  </si>
  <si>
    <t>1KG(약200EA)</t>
  </si>
  <si>
    <t>이츠웰 조랭이떡(수입)</t>
    <phoneticPr fontId="12" type="noConversion"/>
  </si>
  <si>
    <t>쌀99%(쌀:국산),정제염,옥배유,주정</t>
    <phoneticPr fontId="12" type="noConversion"/>
  </si>
  <si>
    <t>이츠웰 조랭이떡(국산)</t>
    <phoneticPr fontId="12" type="noConversion"/>
  </si>
  <si>
    <t>냉장 40일</t>
    <phoneticPr fontId="12" type="noConversion"/>
  </si>
  <si>
    <t>쌀99%(쌀:수입산),정제염,주정
※고래, 상어, 오징어, 거북 모양</t>
  </si>
  <si>
    <t>이츠웰 해물모양떡(하얀색 1KG,수입)</t>
  </si>
  <si>
    <t>쌀99%(쌀:수입산),정제염,주정</t>
  </si>
  <si>
    <t>이츠웰 쌀떡국떡(하얀햇살 1KG,수입)</t>
    <phoneticPr fontId="12" type="noConversion"/>
  </si>
  <si>
    <t>쌀(국산)99%, 수산화칼슘 </t>
  </si>
  <si>
    <t>이츠웰 쌀떡국떡(하얀햇살 1KG,국산)</t>
    <phoneticPr fontId="12" type="noConversion"/>
  </si>
  <si>
    <t>면/떡류</t>
    <phoneticPr fontId="12" type="noConversion"/>
  </si>
  <si>
    <t>냉장 6개월</t>
    <phoneticPr fontId="12" type="noConversion"/>
  </si>
  <si>
    <t>⑬</t>
    <phoneticPr fontId="12" type="noConversion"/>
  </si>
  <si>
    <t>절임오이94%[오이97%(국산),천일염3%]</t>
  </si>
  <si>
    <t>면세</t>
    <phoneticPr fontId="3" type="noConversion"/>
  </si>
  <si>
    <t>하선정 통오이지(1Kg/EA)</t>
  </si>
  <si>
    <t>하선정 먹기좋게자른오이지(1Kg/EA)</t>
  </si>
  <si>
    <t>절임무52%[무97%(국산), 천일염3%(수입산)], 절임오이 15%,</t>
  </si>
  <si>
    <t>하선정 오복지장아찌(바로먹기좋은 1Kg/EA)</t>
  </si>
  <si>
    <t>냉장 12개월</t>
    <phoneticPr fontId="12" type="noConversion"/>
  </si>
  <si>
    <t>마늘쫑65%(중국산),물엿,간장4.6%</t>
  </si>
  <si>
    <t>하선정 간장마늘쫑(숙성 1Kg/EA)</t>
  </si>
  <si>
    <t>냉장 3개월</t>
    <phoneticPr fontId="12" type="noConversion"/>
  </si>
  <si>
    <t>무 53%(국산) 고형량1.59kg
200±20ea</t>
  </si>
  <si>
    <t>하선정 새콤쌈무(3Kg/EA)</t>
  </si>
  <si>
    <t>냉장 2개월</t>
    <phoneticPr fontId="12" type="noConversion"/>
  </si>
  <si>
    <t>무 60%(국산) 고형량1.8kg,개당 약8g,직경12cm,팩당입수량 250±20ea</t>
  </si>
  <si>
    <t>이츠웰 속이알찬쌈무(새콤달콤 3Kg/PAC)</t>
  </si>
  <si>
    <t>무 60%(국산) 고형량1.8kg,개당 약6.7g,직경7~9cm,팩당입수량 250±20ea,5無(사카린,빙초산,아황산나트륨,L-글루타민산나트륨,소르빈산칼륨)</t>
  </si>
  <si>
    <t>이츠웰 속이알찬쌈무(무첨가 3Kg/EA)</t>
  </si>
  <si>
    <t>절임무62.96%[무97%(국산),천일염3%(수입산),4無첨가(빙초산 / 사카린나트륨 / 아스파탐 / 착색료(카민)</t>
  </si>
  <si>
    <t>2.7KG</t>
  </si>
  <si>
    <t>하선정 단무지(무첨가_반달_썬것 2.7Kg/EA)</t>
  </si>
  <si>
    <t>냉장 4개월</t>
    <phoneticPr fontId="12" type="noConversion"/>
  </si>
  <si>
    <t>절임무91.16%[무97%(국산),천일염3%(외국산:중국산,인도산,호주산 등)] 외,  無첨가(합성착색료)</t>
  </si>
  <si>
    <t>400G</t>
  </si>
  <si>
    <t>하선정 단무지(통 400g/EA)</t>
  </si>
  <si>
    <t>절임무63.33%[무(국산), 천일염(호주산)] 개당 약9g 직경4~5cm 팩당입수량 210±20ea</t>
    <phoneticPr fontId="12" type="noConversion"/>
  </si>
  <si>
    <t>이츠웰 단무지(NEW 온달형)</t>
  </si>
  <si>
    <t>절임무63.33%[무(국산),천일염(호주산)]
개당 약11g 두께13~14mm 길이6~7cm
팩당입수량 155±10ea</t>
  </si>
  <si>
    <t>이츠웰 단무지(NEW 양식/스틱)</t>
    <phoneticPr fontId="12" type="noConversion"/>
  </si>
  <si>
    <t>절임무 63.33%(국산) 고형량1.8kg
개당 약8g,직경4.5~7.5cm
팩당입수량 238±20ea
사카린,빙초산,아황산나트륨 무첨가</t>
  </si>
  <si>
    <t>이츠웰 단무지(무첨가 반달형)</t>
    <phoneticPr fontId="12" type="noConversion"/>
  </si>
  <si>
    <t>절임무63.33%[무(국산),천일염(호주산)]
개당 약17g, 두께10mm,길이 20cm
팩당입수량 112±5ea</t>
  </si>
  <si>
    <t>이츠웰 단무지(NEW 김밥용)</t>
    <phoneticPr fontId="12" type="noConversion"/>
  </si>
  <si>
    <t>절임무63.33%[무(국산),천일염(호주산)]
개당 약8g,직경4.5~7.5cm
팩당입수량 238±20ea</t>
  </si>
  <si>
    <t>이츠웰 단무지(NEW 반달형)</t>
    <phoneticPr fontId="12" type="noConversion"/>
  </si>
  <si>
    <t>냉장 1개월</t>
    <phoneticPr fontId="12" type="noConversion"/>
  </si>
  <si>
    <t>오이(국산)55.00%, 피클조미액[정제수,정백당,요리당,발효식초{맥아엑기스(겉보리:미국산),농축사과과즙(사과:중국산),주정,발효영양원,결정구연산},갈색설탕,조미액베이스{정제염(국산),혼합간장(탈지대두:수입산)}정제염[45.00%</t>
    <phoneticPr fontId="12" type="noConversion"/>
  </si>
  <si>
    <t xml:space="preserve">아삭아삭오이피클(NEW 3KG/EA) </t>
    <phoneticPr fontId="12" type="noConversion"/>
  </si>
  <si>
    <t>피클조미액[정제수, 정백당,요리당,발효식초{맥아엑기스(겉보리:미국산),농축사과과즙(사과:중국산),주정,발효영양원,결정구연산},갈색설탕,조미액베이스{정제염(국산),혼합간장(탈지대두:수입산)}정제염]45.00%,오이(국산) 20.00%, 양파(국산)16.00%, 무(국산)13.00%, 당근(국산)6.00%</t>
    <phoneticPr fontId="12" type="noConversion"/>
  </si>
  <si>
    <t>아삭아삭야채피클(3KG/EA)</t>
    <phoneticPr fontId="12" type="noConversion"/>
  </si>
  <si>
    <t>단무지/피클류</t>
    <phoneticPr fontId="12" type="noConversion"/>
  </si>
  <si>
    <r>
      <t>⑤⑥⑫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</si>
  <si>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후실리, 양파, 완두, 청피망</t>
    <phoneticPr fontId="12" type="noConversion"/>
  </si>
  <si>
    <t>1kg</t>
    <phoneticPr fontId="12" type="noConversion"/>
  </si>
  <si>
    <t>이츠웰 살사푸실리샐러드</t>
    <phoneticPr fontId="12" type="noConversion"/>
  </si>
  <si>
    <t>①⑤</t>
    <phoneticPr fontId="12" type="noConversion"/>
  </si>
  <si>
    <t>스위트콘, 양파, 당근, 홍피망, 청피망</t>
    <phoneticPr fontId="12" type="noConversion"/>
  </si>
  <si>
    <t>이츠웰 콘샐러드</t>
    <phoneticPr fontId="12" type="noConversion"/>
  </si>
  <si>
    <t>감자(국내산) 65.1%, 샐러드베이스17.95%, 양파, 당근, 스위트콘</t>
  </si>
  <si>
    <t>이츠웰 감자샐러드</t>
    <phoneticPr fontId="12" type="noConversion"/>
  </si>
  <si>
    <t>단호박(중국산)66.6%, 샐러드베이스13.8%, 당근, 과당, 정제수</t>
  </si>
  <si>
    <t>이츠웰 단호박샐러드</t>
    <phoneticPr fontId="12" type="noConversion"/>
  </si>
  <si>
    <t>①②⑤</t>
  </si>
  <si>
    <t>고구마(중국산)71.04%, 샐러드베이스14.31%, 스위트콘, 과당</t>
  </si>
  <si>
    <t>이츠웰 고구마샐러드</t>
    <phoneticPr fontId="12" type="noConversion"/>
  </si>
  <si>
    <t>물엿,정제수,설탕,양조간장,마늘농축액</t>
    <phoneticPr fontId="12" type="noConversion"/>
  </si>
  <si>
    <t>2k</t>
    <phoneticPr fontId="12" type="noConversion"/>
  </si>
  <si>
    <t>[진미]더좋은 간장치킨소스</t>
    <phoneticPr fontId="12" type="noConversion"/>
  </si>
  <si>
    <t>물엿,정제수,설턍,요리당(원당,올리고당),고추장8%[물엿,쌀24.49%(국산),고추양념(중국산),천일염,고추양념분말]</t>
    <phoneticPr fontId="12" type="noConversion"/>
  </si>
  <si>
    <t>[진미]우리쌀로 만든 치킨소스</t>
    <phoneticPr fontId="12" type="noConversion"/>
  </si>
  <si>
    <t>정제수,고추장23%[물엿,쌀24.49%(국산),고추양념(중국산),천일염,고추양념분말]</t>
    <phoneticPr fontId="12" type="noConversion"/>
  </si>
  <si>
    <t>[진미]우리쌀로 만든 떡볶이소스</t>
    <phoneticPr fontId="12" type="noConversion"/>
  </si>
  <si>
    <r>
      <t>②⑤⑥⑫</t>
    </r>
    <r>
      <rPr>
        <sz val="9"/>
        <color indexed="8"/>
        <rFont val="맑은 고딕"/>
        <family val="3"/>
        <charset val="129"/>
      </rPr>
      <t>⑯⑰⑱</t>
    </r>
    <phoneticPr fontId="12" type="noConversion"/>
  </si>
  <si>
    <t>설탕 38%, 함수결정포도당 15.65%, 고춧가루-1 12%, 쇠고기다시다NM 6%, 고춧가루 6%, L-글루탐산나트륨 5%, 오뚜기카레(약간매운맛) 3%, 정제소금 3%,</t>
    <phoneticPr fontId="12" type="noConversion"/>
  </si>
  <si>
    <t>이츠웰 불떡볶이분말</t>
    <phoneticPr fontId="12" type="noConversion"/>
  </si>
  <si>
    <r>
      <t>②⑤⑥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</si>
  <si>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고추장, 양파(국산), 마늘(중국산), 혼합양념(중국산), 소맥분(밀:미국산, 호주산)</t>
    <phoneticPr fontId="12" type="noConversion"/>
  </si>
  <si>
    <t>2KG</t>
  </si>
  <si>
    <t>이츠웰 떡볶이소스</t>
    <phoneticPr fontId="12" type="noConversion"/>
  </si>
  <si>
    <t>12개월</t>
    <phoneticPr fontId="12" type="noConversion"/>
  </si>
  <si>
    <r>
      <t>①④⑤⑥⑩⑮</t>
    </r>
    <r>
      <rPr>
        <sz val="9"/>
        <rFont val="맑은 고딕"/>
        <family val="3"/>
        <charset val="129"/>
      </rPr>
      <t>⑯⑱</t>
    </r>
    <phoneticPr fontId="12" type="noConversion"/>
  </si>
  <si>
    <t>마라샹궈소스[마라샹궈소스(중국산),설탕,대두유(외국산)],돈골추출물, 마라탕소스19.15%(중국산/땅콩페이스트, 즈마장, 참기름 등),닭육수농축액 등</t>
    <phoneticPr fontId="12" type="noConversion"/>
  </si>
  <si>
    <t xml:space="preserve">차이웰 마라탕소스 </t>
    <phoneticPr fontId="12" type="noConversion"/>
  </si>
  <si>
    <r>
      <t>①⑤⑥⑩⑮</t>
    </r>
    <r>
      <rPr>
        <sz val="9"/>
        <rFont val="맑은 고딕"/>
        <family val="3"/>
        <charset val="129"/>
      </rPr>
      <t>⑯</t>
    </r>
    <phoneticPr fontId="12" type="noConversion"/>
  </si>
  <si>
    <t>마라샹궈소스35.8%(중국산/두반장, 건고추, 그린산초, 혼합향신료), 설탕, 대두유(외국산), 돈골추출물(돈골:국내산),원료우지, 정제수, 양파, 청양고추 등</t>
    <phoneticPr fontId="12" type="noConversion"/>
  </si>
  <si>
    <t>차이웰 마라상궈소스</t>
    <phoneticPr fontId="12" type="noConversion"/>
  </si>
  <si>
    <t>⑤⑩</t>
    <phoneticPr fontId="12" type="noConversion"/>
  </si>
  <si>
    <t>돼지고기(후지), 고추장, 간장, 된장, 설탕, 고춧가루 등</t>
  </si>
  <si>
    <t>송림푸드 중화풍만능양념</t>
  </si>
  <si>
    <t>실온 18개월</t>
    <phoneticPr fontId="12" type="noConversion"/>
  </si>
  <si>
    <t>②⑤</t>
    <phoneticPr fontId="12" type="noConversion"/>
  </si>
  <si>
    <t xml:space="preserve">미립당, 무수결정포도당, 가공전지분, 유청분말, 오니언파우다후레쉬후레바, 유지분말, L-글루탐산나트륨륨, 분말간장 SP, 요구르트혼합분말, </t>
    <phoneticPr fontId="12" type="noConversion"/>
  </si>
  <si>
    <t>이츠웰 달콤고소 시즈닝</t>
    <phoneticPr fontId="12" type="noConversion"/>
  </si>
  <si>
    <t>냉장3개월</t>
  </si>
  <si>
    <r>
      <t>⑤⑥⑬,</t>
    </r>
    <r>
      <rPr>
        <sz val="9"/>
        <color indexed="8"/>
        <rFont val="맑은 고딕"/>
        <family val="3"/>
        <charset val="129"/>
      </rPr>
      <t>⑱</t>
    </r>
    <phoneticPr fontId="12" type="noConversion"/>
  </si>
  <si>
    <t>바지락농축액,물엿,과실주,마늘,엑스트라버진올리브유등</t>
    <phoneticPr fontId="12" type="noConversion"/>
  </si>
  <si>
    <r>
      <t xml:space="preserve">이츠웰 봉골레스파게티소스
</t>
    </r>
    <r>
      <rPr>
        <b/>
        <sz val="9"/>
        <color rgb="FFFF0000"/>
        <rFont val="맑은 고딕"/>
        <family val="3"/>
        <charset val="129"/>
        <scheme val="minor"/>
      </rPr>
      <t>리뉴얼</t>
    </r>
    <phoneticPr fontId="12" type="noConversion"/>
  </si>
  <si>
    <t>HACCP</t>
    <phoneticPr fontId="12" type="noConversion"/>
  </si>
  <si>
    <t>상온 180일</t>
    <phoneticPr fontId="12" type="noConversion"/>
  </si>
  <si>
    <t>①②⑤</t>
    <phoneticPr fontId="12" type="noConversion"/>
  </si>
  <si>
    <t>마요네즈 46%, 물엿, 양조식초, 설탕, 가공유크림, 정제수, 식물성크림, 발효주정, L-글루탐산나트륨</t>
    <phoneticPr fontId="12" type="noConversion"/>
  </si>
  <si>
    <t>2kg</t>
    <phoneticPr fontId="12" type="noConversion"/>
  </si>
  <si>
    <t>이츠웰 크림마요 소스</t>
    <phoneticPr fontId="12" type="noConversion"/>
  </si>
  <si>
    <t>⑤⑥</t>
    <phoneticPr fontId="12" type="noConversion"/>
  </si>
  <si>
    <t>정제수,고과당,조미아미노산간장[아미노산간장1호(탈지대두:인도산),아미노콘인핸서{아미노콘(콘프로틴:뉴질랜드산)}],설탕</t>
    <phoneticPr fontId="12" type="noConversion"/>
  </si>
  <si>
    <t>2.2kg</t>
    <phoneticPr fontId="12" type="noConversion"/>
  </si>
  <si>
    <t>이츠웰 메밀소바소스(PET)</t>
    <phoneticPr fontId="12" type="noConversion"/>
  </si>
  <si>
    <t>⑤⑥⑫</t>
    <phoneticPr fontId="12" type="noConversion"/>
  </si>
  <si>
    <t>물엿, 고과당, 토마토케첩, 혼합간장, 양파, 설탕, 정제소금, 무수결정포도당, 마늘, 고춧가루, 볶음참깨, 생강분말, 계피분말</t>
    <phoneticPr fontId="12" type="noConversion"/>
  </si>
  <si>
    <t>이츠웰 닭강정소스</t>
    <phoneticPr fontId="12" type="noConversion"/>
  </si>
  <si>
    <r>
      <t>②⑤⑥⑩⑮</t>
    </r>
    <r>
      <rPr>
        <sz val="9"/>
        <color indexed="8"/>
        <rFont val="맑은 고딕"/>
        <family val="3"/>
        <charset val="129"/>
      </rPr>
      <t>⑯⑱</t>
    </r>
    <phoneticPr fontId="12" type="noConversion"/>
  </si>
  <si>
    <t>저감미당 28.65%, 사골농축액-15(호주산</t>
    <phoneticPr fontId="12" type="noConversion"/>
  </si>
  <si>
    <t>이츠웰 나가사끼짬뽕소스</t>
    <phoneticPr fontId="12" type="noConversion"/>
  </si>
  <si>
    <t>냉장 9개월</t>
    <phoneticPr fontId="12" type="noConversion"/>
  </si>
  <si>
    <t>⑤⑥⑮(16)</t>
    <phoneticPr fontId="12" type="noConversion"/>
  </si>
  <si>
    <t>동치미엑기스(무:국산/제주도),동치미여과액,냉면육수엑기스{치킨추출농축액(닭고기:국산),소고기효소분해농축액(소고기:호주산)}</t>
    <phoneticPr fontId="12" type="noConversion"/>
  </si>
  <si>
    <t>300G</t>
    <phoneticPr fontId="12" type="noConversion"/>
  </si>
  <si>
    <t>CJ제일제당 동치미냉면육수(300g/EA)</t>
  </si>
  <si>
    <t>육수베이스3.3%(쇠고기엑기스6.15%)</t>
    <phoneticPr fontId="12" type="noConversion"/>
  </si>
  <si>
    <t>이츠웰 냉면육수(300g/EA)</t>
  </si>
  <si>
    <t>비프스파이스믹스, 사골농축액</t>
    <phoneticPr fontId="12" type="noConversion"/>
  </si>
  <si>
    <t>이츠웰 쌀국수육수베이스</t>
    <phoneticPr fontId="12" type="noConversion"/>
  </si>
  <si>
    <t>화이트식초 , 마늘분말, 리졸리움갈릭오일</t>
    <phoneticPr fontId="12" type="noConversion"/>
  </si>
  <si>
    <t>이츠웰 맛있는 갈릭딥핑소스</t>
    <phoneticPr fontId="12" type="noConversion"/>
  </si>
  <si>
    <t>프락토올리고당 19.0%, 혼합간장 19.0%, 배퓨레 9.0%, 아가베시럽 9.0%, 양파 7.0%, 마늘 4.0%</t>
    <phoneticPr fontId="12" type="noConversion"/>
  </si>
  <si>
    <t>동방푸드 고기양념장(아가베 2KG/EA) 
-&gt; 저나트륨</t>
    <phoneticPr fontId="12" type="noConversion"/>
  </si>
  <si>
    <t>냉장 3개월</t>
  </si>
  <si>
    <r>
      <t>②⑤⑥⑩⑫⑮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</si>
  <si>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다이스드토마토(미국산), 데미그라스소스27%(뉴질랜드산), 양파(국산), 케첩, 프락토올리고당</t>
    <phoneticPr fontId="12" type="noConversion"/>
  </si>
  <si>
    <t>2KG</t>
    <phoneticPr fontId="12" type="noConversion"/>
  </si>
  <si>
    <t>동방푸드마스타 고메데미그라스소스
(2KG/EA)[매입]</t>
    <phoneticPr fontId="12" type="noConversion"/>
  </si>
  <si>
    <t>해물굴농축액[굴자숙농축액{굴농축액(굴:국산),혼합간장{아미노산액(탈지대두:외국산)},해물육수,카라멜색소</t>
    <phoneticPr fontId="12" type="noConversion"/>
  </si>
  <si>
    <t>2.4KG</t>
  </si>
  <si>
    <t>백설 굴소스(PET)</t>
    <phoneticPr fontId="12" type="noConversion"/>
  </si>
  <si>
    <t>혼합간장,다랑어엑기스,핀크스우동쯔유, 참치액</t>
  </si>
  <si>
    <t>2.3KG</t>
    <phoneticPr fontId="12" type="noConversion"/>
  </si>
  <si>
    <t>이츠웰 가쓰오우동소스(리뉴얼_PET 2.3Kg/EA)</t>
    <phoneticPr fontId="3" type="noConversion"/>
  </si>
  <si>
    <t>우스타소스15%,토마토페이스트,발효식초</t>
  </si>
  <si>
    <r>
      <rPr>
        <b/>
        <sz val="9"/>
        <color indexed="10"/>
        <rFont val="맑은 고딕"/>
        <family val="3"/>
        <charset val="129"/>
      </rPr>
      <t>★광주시장조사상품★</t>
    </r>
    <r>
      <rPr>
        <b/>
        <sz val="9"/>
        <color indexed="8"/>
        <rFont val="맑은 고딕"/>
        <family val="3"/>
        <charset val="129"/>
      </rPr>
      <t xml:space="preserve">
이츠웰 돈까스소스(</t>
    </r>
    <r>
      <rPr>
        <b/>
        <sz val="9"/>
        <rFont val="맑은 고딕"/>
        <family val="3"/>
        <charset val="129"/>
      </rPr>
      <t>PET)</t>
    </r>
    <phoneticPr fontId="12" type="noConversion"/>
  </si>
  <si>
    <r>
      <t>②⑤⑥</t>
    </r>
    <r>
      <rPr>
        <sz val="9"/>
        <color indexed="8"/>
        <rFont val="MS Gothic"/>
        <family val="3"/>
        <charset val="128"/>
      </rPr>
      <t>⑱</t>
    </r>
    <phoneticPr fontId="12" type="noConversion"/>
  </si>
  <si>
    <t>굴추출농축액 10.5%, 야채추출물D, 혼합간장, 감칠맛프리믹스</t>
  </si>
  <si>
    <t>2.1KG</t>
  </si>
  <si>
    <t>이츠웰 굴소스(PET)</t>
    <phoneticPr fontId="12" type="noConversion"/>
  </si>
  <si>
    <t>상온 9개월</t>
    <phoneticPr fontId="12" type="noConversion"/>
  </si>
  <si>
    <t>토마토페이스트,메이플시럽, 흑후추분말,넛맥분말,클로브분말,큐민분말</t>
  </si>
  <si>
    <t>이츠웰 바베큐소스(PET)</t>
  </si>
  <si>
    <r>
      <t>⑤⑥⑫</t>
    </r>
    <r>
      <rPr>
        <sz val="9"/>
        <color indexed="8"/>
        <rFont val="맑은 고딕"/>
        <family val="3"/>
        <charset val="129"/>
      </rPr>
      <t>⑱</t>
    </r>
    <phoneticPr fontId="12" type="noConversion"/>
  </si>
  <si>
    <t>우스타소스,혼합간장,토마토페이스트</t>
  </si>
  <si>
    <r>
      <rPr>
        <b/>
        <sz val="9"/>
        <color indexed="10"/>
        <rFont val="맑은 고딕"/>
        <family val="3"/>
        <charset val="129"/>
      </rPr>
      <t>★광주시장조사상품★</t>
    </r>
    <r>
      <rPr>
        <b/>
        <sz val="9"/>
        <color indexed="8"/>
        <rFont val="맑은 고딕"/>
        <family val="3"/>
        <charset val="129"/>
      </rPr>
      <t xml:space="preserve">
이츠웰 스테이크소스(PET)</t>
    </r>
    <phoneticPr fontId="12" type="noConversion"/>
  </si>
  <si>
    <t>⑯</t>
    <phoneticPr fontId="3" type="noConversion"/>
  </si>
  <si>
    <t>한우뼈추출물92%(한우사골10.3%한우잡뼈10.3%,국산)</t>
    <phoneticPr fontId="3" type="noConversion"/>
  </si>
  <si>
    <t xml:space="preserve">설성푸드 한우사골곰탕(1Kg/EA) </t>
  </si>
  <si>
    <r>
      <t>②⑤⑥⑫</t>
    </r>
    <r>
      <rPr>
        <sz val="9"/>
        <color indexed="8"/>
        <rFont val="맑은 고딕"/>
        <family val="3"/>
        <charset val="129"/>
      </rPr>
      <t>⑯</t>
    </r>
  </si>
  <si>
    <t>사골농축액17%(호주산),사골추출물88%(고형분52%),우지(호주산)</t>
  </si>
  <si>
    <t>이츠웰 사골엑기스(파우치)</t>
  </si>
  <si>
    <t>상온 18개월</t>
    <phoneticPr fontId="12" type="noConversion"/>
  </si>
  <si>
    <t>크리미파우더59.2%{분말유크림1 50.5%,[유크림20%(국산),가공유크림1 25.3%]</t>
    <phoneticPr fontId="12" type="noConversion"/>
  </si>
  <si>
    <t>1KG</t>
    <phoneticPr fontId="12" type="noConversion"/>
  </si>
  <si>
    <t>진미 크림파스타분말</t>
    <phoneticPr fontId="12" type="noConversion"/>
  </si>
  <si>
    <t>①②⑤⑥</t>
    <phoneticPr fontId="12" type="noConversion"/>
  </si>
  <si>
    <t>마요네즈, 난황액, 난백액, 마늘분(중국산)2%, 생크림, 우유</t>
    <phoneticPr fontId="12" type="noConversion"/>
  </si>
  <si>
    <t>갈릭올리브화이트소스[매입]</t>
    <phoneticPr fontId="12" type="noConversion"/>
  </si>
  <si>
    <r>
      <t>⑤⑥⑩⑫⑮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</si>
  <si>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양파(국산), 토마토페이스트10%(미국산, 토마토100%), 쇠고기10%(호주산), 돼지고기 8%(국산), 당근</t>
    <phoneticPr fontId="12" type="noConversion"/>
  </si>
  <si>
    <t>이츠웰 미트스파게티소스</t>
    <phoneticPr fontId="12" type="noConversion"/>
  </si>
  <si>
    <t>파인애플슬라이스(필리핀산/ 파인애플 59.98%)20%, 크러시드파인애플(태국산/ 파인애플 100%)11%</t>
  </si>
  <si>
    <t>이츠웰 상큼팡팡 파인소스</t>
    <phoneticPr fontId="12" type="noConversion"/>
  </si>
  <si>
    <t>헬스리고(올리고당), 사과퓨레-2, 유자당절임HS12%, 유자농축과즙액4%</t>
  </si>
  <si>
    <t>이츠웰 새콤톡톡 유자소스</t>
    <phoneticPr fontId="12" type="noConversion"/>
  </si>
  <si>
    <t>①②⑤⑥⑫⑮</t>
    <phoneticPr fontId="12" type="noConversion"/>
  </si>
  <si>
    <t>토마토케첩, 발효식초, 미향, 레몬식초(레몬:이스라엘산)</t>
  </si>
  <si>
    <t>이츠웰 치킨엔 매콤양념소스</t>
    <phoneticPr fontId="12" type="noConversion"/>
  </si>
  <si>
    <t>⑤⑥⑫⑮</t>
    <phoneticPr fontId="12" type="noConversion"/>
  </si>
  <si>
    <t>혼합간장{탈지대두(외국산), 천일염(호주산), 고추장</t>
  </si>
  <si>
    <t>이츠웰 양념치킨소스</t>
    <phoneticPr fontId="12" type="noConversion"/>
  </si>
  <si>
    <t>⑤⑥⑩⑫⑬</t>
  </si>
  <si>
    <t>토마토케첩, 바나나퓨레, 냉동파인애플농축액, 사과농축과즙액</t>
  </si>
  <si>
    <r>
      <rPr>
        <b/>
        <sz val="9"/>
        <color indexed="10"/>
        <rFont val="맑은 고딕"/>
        <family val="3"/>
        <charset val="129"/>
      </rPr>
      <t>★광주시장조사상품★</t>
    </r>
    <r>
      <rPr>
        <b/>
        <sz val="9"/>
        <color indexed="8"/>
        <rFont val="맑은 고딕"/>
        <family val="3"/>
        <charset val="129"/>
      </rPr>
      <t xml:space="preserve">
이츠웰 일식 돈까스소스</t>
    </r>
    <phoneticPr fontId="12" type="noConversion"/>
  </si>
  <si>
    <r>
      <t>⑤⑥⑮</t>
    </r>
    <r>
      <rPr>
        <sz val="9"/>
        <color indexed="8"/>
        <rFont val="맑은 고딕"/>
        <family val="3"/>
        <charset val="129"/>
      </rPr>
      <t>⑱</t>
    </r>
  </si>
  <si>
    <t>중화두반장,프리미엄굴소스,치킨엑기스, 고추맛기름, 파기름, 홍고추, 다진마늘, 샐러리, 대파</t>
    <phoneticPr fontId="12" type="noConversion"/>
  </si>
  <si>
    <t>이츠웰 니하오신신소스</t>
    <phoneticPr fontId="12" type="noConversion"/>
  </si>
  <si>
    <t>혼합간장, 양조간장, 굴추출농축액 6.5%, 굴농축액(굴:국내산),마늘분말, 매실농축액D</t>
  </si>
  <si>
    <r>
      <rPr>
        <b/>
        <sz val="9"/>
        <color indexed="10"/>
        <rFont val="맑은 고딕"/>
        <family val="3"/>
        <charset val="129"/>
      </rPr>
      <t>★광주시장조사상품★</t>
    </r>
    <r>
      <rPr>
        <b/>
        <sz val="9"/>
        <color indexed="8"/>
        <rFont val="맑은 고딕"/>
        <family val="3"/>
        <charset val="129"/>
      </rPr>
      <t xml:space="preserve">
이츠웰 볶음엔 굴소스</t>
    </r>
    <phoneticPr fontId="12" type="noConversion"/>
  </si>
  <si>
    <t>냉장 4개월</t>
    <phoneticPr fontId="12" type="noConversion"/>
  </si>
  <si>
    <t>양조식초, 과채주스 1.4%(이태리산), 천연향료(레몬향), 마늘, 겨자분</t>
    <phoneticPr fontId="12" type="noConversion"/>
  </si>
  <si>
    <t>이츠웰 튀김엔 레몬파닭소스</t>
    <phoneticPr fontId="12" type="noConversion"/>
  </si>
  <si>
    <t>HACCP</t>
    <phoneticPr fontId="3" type="noConversion"/>
  </si>
  <si>
    <t>실온 6개월</t>
    <phoneticPr fontId="3" type="noConversion"/>
  </si>
  <si>
    <t>혼합간장(탈지대두(외국산),천일염(호주산),양조간장[탈지대두(외국산),소맥분(미국산),산분해간장[탈지대두(인도산)],미림,정제소금,사과농축액,카라멜색소</t>
    <phoneticPr fontId="3" type="noConversion"/>
  </si>
  <si>
    <t>2Kg</t>
    <phoneticPr fontId="3" type="noConversion"/>
  </si>
  <si>
    <t>이츠웰 데리야끼소스(PET_2017년리뉴얼 2.2Kg/EA)</t>
  </si>
  <si>
    <t>마늘5%(국산),양조간장[탈지대두(외국산),밀(미국산),천일염,주정]7%</t>
  </si>
  <si>
    <r>
      <rPr>
        <b/>
        <sz val="9"/>
        <color indexed="10"/>
        <rFont val="맑은 고딕"/>
        <family val="3"/>
        <charset val="129"/>
      </rPr>
      <t>★광주시장조사상품★</t>
    </r>
    <r>
      <rPr>
        <b/>
        <sz val="9"/>
        <color indexed="8"/>
        <rFont val="맑은 고딕"/>
        <family val="3"/>
        <charset val="129"/>
      </rPr>
      <t xml:space="preserve">
이츠웰 마늘데리야끼소스</t>
    </r>
    <phoneticPr fontId="12" type="noConversion"/>
  </si>
  <si>
    <t>상온 1년</t>
    <phoneticPr fontId="12" type="noConversion"/>
  </si>
  <si>
    <t>몬스위트칠리소스(태국산) 18.5%, 델솔나쵸슬라이스할라피노페퍼스(멕시코산) 2.5%, 계피분말</t>
  </si>
  <si>
    <t>2.05KG</t>
    <phoneticPr fontId="12" type="noConversion"/>
  </si>
  <si>
    <t>이츠웰 스위트칠리소스(PET)</t>
    <phoneticPr fontId="12" type="noConversion"/>
  </si>
  <si>
    <t>몬스위트칠리소스(태국산) 48%, 마늘(중국산), 수리타이쓰리라차칠리소스(태국산) 1.5%</t>
  </si>
  <si>
    <r>
      <rPr>
        <b/>
        <sz val="9"/>
        <color indexed="10"/>
        <rFont val="맑은 고딕"/>
        <family val="3"/>
        <charset val="129"/>
      </rPr>
      <t>★광주시장조사상품★</t>
    </r>
    <r>
      <rPr>
        <b/>
        <sz val="9"/>
        <color indexed="8"/>
        <rFont val="맑은 고딕"/>
        <family val="3"/>
        <charset val="129"/>
      </rPr>
      <t xml:space="preserve">
이츠웰 스위트칠리소스(파우치)</t>
    </r>
    <phoneticPr fontId="12" type="noConversion"/>
  </si>
  <si>
    <t>냉장 5개월</t>
    <phoneticPr fontId="12" type="noConversion"/>
  </si>
  <si>
    <t>사과퓨레, 루비레드자몽주스드링크, 비타민C, 홍자몽농축액10%</t>
  </si>
  <si>
    <t>이츠웰 무지방 자몽소스</t>
    <phoneticPr fontId="12" type="noConversion"/>
  </si>
  <si>
    <t>키위퓨레25%, 냉동키위(칠레산)11%, 사과식초, 농축사과과즙, 사과에센스</t>
  </si>
  <si>
    <t>이츠웰 무지방 키위소스</t>
    <phoneticPr fontId="12" type="noConversion"/>
  </si>
  <si>
    <t>냉장 6개월</t>
    <phoneticPr fontId="12" type="noConversion"/>
  </si>
  <si>
    <t>사과퓨레-2, 냉동망고다이스(냉동망고:페루산)10%, 망고농축액(이스라엘산, 고형분 60%)8%</t>
  </si>
  <si>
    <t>이츠웰 무지방 망고소스</t>
    <phoneticPr fontId="12" type="noConversion"/>
  </si>
  <si>
    <t>⑤⑥⑬</t>
    <phoneticPr fontId="12" type="noConversion"/>
  </si>
  <si>
    <t>양조식초, 양조간장, 발효식초</t>
    <phoneticPr fontId="12" type="noConversion"/>
  </si>
  <si>
    <t>2kg</t>
    <phoneticPr fontId="12" type="noConversion"/>
  </si>
  <si>
    <t>이츠웰 오리엔탈소스</t>
  </si>
  <si>
    <r>
      <t>②⑤⑥⑫</t>
    </r>
    <r>
      <rPr>
        <sz val="9"/>
        <color indexed="8"/>
        <rFont val="MS Gothic"/>
        <family val="3"/>
        <charset val="128"/>
      </rPr>
      <t>⑯⑱</t>
    </r>
    <phoneticPr fontId="12" type="noConversion"/>
  </si>
  <si>
    <t>스위텐베이스[사과과즙농축액(중국산),
레몬농축액(레몬:미국산)], 토마토케첩[토
마토페이스트(외국산), 정제소금(국산)]</t>
    <phoneticPr fontId="12" type="noConversion"/>
  </si>
  <si>
    <t>이츠웰 광동식 탕수육소스</t>
  </si>
  <si>
    <t>냉장 3개월</t>
    <phoneticPr fontId="3" type="noConversion"/>
  </si>
  <si>
    <t>⑤⑫</t>
    <phoneticPr fontId="3" type="noConversion"/>
  </si>
  <si>
    <t>토마토39%,토마토주스36%,토마토페이스트 2.5%</t>
    <phoneticPr fontId="3" type="noConversion"/>
  </si>
  <si>
    <t>1KG</t>
    <phoneticPr fontId="12" type="noConversion"/>
  </si>
  <si>
    <r>
      <rPr>
        <b/>
        <sz val="9"/>
        <rFont val="맑은 고딕"/>
        <family val="3"/>
        <charset val="129"/>
        <scheme val="minor"/>
      </rPr>
      <t>이츠웰 맛있는 토마토스파게티소스</t>
    </r>
    <r>
      <rPr>
        <b/>
        <sz val="9"/>
        <color rgb="FFFF0000"/>
        <rFont val="맑은 고딕"/>
        <family val="3"/>
        <charset val="129"/>
        <scheme val="minor"/>
      </rPr>
      <t xml:space="preserve">
리뉴얼</t>
    </r>
    <phoneticPr fontId="12" type="noConversion"/>
  </si>
  <si>
    <t>②⑤⑥⑮</t>
    <phoneticPr fontId="3" type="noConversion"/>
  </si>
  <si>
    <t>식물성크림41%,가공유크림1%</t>
    <phoneticPr fontId="3" type="noConversion"/>
  </si>
  <si>
    <t>1kg</t>
    <phoneticPr fontId="12" type="noConversion"/>
  </si>
  <si>
    <r>
      <rPr>
        <b/>
        <sz val="9"/>
        <rFont val="맑은 고딕"/>
        <family val="3"/>
        <charset val="129"/>
        <scheme val="minor"/>
      </rPr>
      <t>이츠웰 맛있는 크림스파게티소스</t>
    </r>
    <r>
      <rPr>
        <b/>
        <sz val="9"/>
        <color rgb="FFFF0000"/>
        <rFont val="맑은 고딕"/>
        <family val="3"/>
        <charset val="129"/>
        <scheme val="minor"/>
      </rPr>
      <t xml:space="preserve">
리뉴얼</t>
    </r>
    <phoneticPr fontId="12" type="noConversion"/>
  </si>
  <si>
    <r>
      <t>①④⑤</t>
    </r>
    <r>
      <rPr>
        <sz val="9"/>
        <color indexed="8"/>
        <rFont val="MS Gothic"/>
        <family val="3"/>
        <charset val="128"/>
      </rPr>
      <t>⑯</t>
    </r>
    <phoneticPr fontId="3" type="noConversion"/>
  </si>
  <si>
    <t>마요네즈[식물성유지(외국산),난황액{난황(국산),정제소금(국산)},발효식초,백설탕,정제소금], 바나나농축액10.5%</t>
    <phoneticPr fontId="12" type="noConversion"/>
  </si>
  <si>
    <t>바나나드레싱</t>
    <phoneticPr fontId="12" type="noConversion"/>
  </si>
  <si>
    <r>
      <t>①④⑤</t>
    </r>
    <r>
      <rPr>
        <sz val="9"/>
        <color indexed="8"/>
        <rFont val="맑은 고딕"/>
        <family val="3"/>
        <charset val="129"/>
      </rPr>
      <t>⑯</t>
    </r>
  </si>
  <si>
    <t>마요네즈[식물성유지(외국산), 난황액{난황(국산), 정제소금(국산)}, 발효식초, 백설탕, 정제소금], 스위트콘14.9%[미국/옥수수, 백설탕, 정제소금] 외</t>
    <phoneticPr fontId="12" type="noConversion"/>
  </si>
  <si>
    <t>옥수수드레싱</t>
    <phoneticPr fontId="12" type="noConversion"/>
  </si>
  <si>
    <t>냉장 6개월</t>
  </si>
  <si>
    <r>
      <t>①⑤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</si>
  <si>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마요네즈[식물성유지(수입산),난황액{난황(국산),정제소금(국산)},발효식초,백설탕,정제소금], 블루베리필링2.1% 외</t>
  </si>
  <si>
    <t>평강 블루베리드레싱</t>
    <phoneticPr fontId="12" type="noConversion"/>
  </si>
  <si>
    <t>냉장6개월</t>
    <phoneticPr fontId="12" type="noConversion"/>
  </si>
  <si>
    <t>⑤⑥⑫⑮</t>
    <phoneticPr fontId="12" type="noConversion"/>
  </si>
  <si>
    <t>물엿, 켑찹, 토마토페이스트(중국산), 양조식초, 정제소금(국산)</t>
    <phoneticPr fontId="12" type="noConversion"/>
  </si>
  <si>
    <t>야무진 치킨양념소스(순한맛 2Kg/EA)</t>
  </si>
  <si>
    <t>①⑤⑫</t>
  </si>
  <si>
    <t>토마토페이스트,  대두유(대두:수입산), 오이피클, 발효식초, 겨자오일</t>
  </si>
  <si>
    <t>이츠웰 사우전아일랜드 드레싱</t>
  </si>
  <si>
    <t>마요네즈 41%, 양조식초 9%, 조제겨자
6%</t>
    <phoneticPr fontId="12" type="noConversion"/>
  </si>
  <si>
    <t>이츠웰 케이준 드레싱</t>
  </si>
  <si>
    <t>①②⑤⑬</t>
  </si>
  <si>
    <t>유산균음료 30%, 마요네즈 9.8%, 대두유
8%, 분말유크림 4.7%, 요거트파우더 3%</t>
    <phoneticPr fontId="12" type="noConversion"/>
  </si>
  <si>
    <t>이츠웰 요구르트 드레싱</t>
    <phoneticPr fontId="12" type="noConversion"/>
  </si>
  <si>
    <t>냉장 3개월</t>
    <phoneticPr fontId="12" type="noConversion"/>
  </si>
  <si>
    <r>
      <t>①⑤</t>
    </r>
    <r>
      <rPr>
        <sz val="9"/>
        <color indexed="8"/>
        <rFont val="맑은 고딕"/>
        <family val="3"/>
        <charset val="129"/>
      </rPr>
      <t>⑯</t>
    </r>
  </si>
  <si>
    <t>마요네즈,발효식초,난황액{가염난황액(미국산)},키위퓨레(뉴질랜드산)12%</t>
    <phoneticPr fontId="12" type="noConversion"/>
  </si>
  <si>
    <t>이츠웰 키위 드레싱</t>
    <phoneticPr fontId="12" type="noConversion"/>
  </si>
  <si>
    <t>냉장 6개월</t>
    <phoneticPr fontId="12" type="noConversion"/>
  </si>
  <si>
    <t>마요네즈,발효식초,난황액{가염난황액(미국산)}</t>
  </si>
  <si>
    <r>
      <rPr>
        <b/>
        <sz val="9"/>
        <color indexed="10"/>
        <rFont val="맑은 고딕"/>
        <family val="3"/>
        <charset val="129"/>
      </rPr>
      <t>★광주시장조사상품★</t>
    </r>
    <r>
      <rPr>
        <b/>
        <sz val="9"/>
        <color indexed="8"/>
        <rFont val="맑은 고딕"/>
        <family val="3"/>
        <charset val="129"/>
      </rPr>
      <t xml:space="preserve">
이츠웰 허니머스타드 드레싱</t>
    </r>
    <phoneticPr fontId="12" type="noConversion"/>
  </si>
  <si>
    <t>냉장 4개월</t>
    <phoneticPr fontId="12" type="noConversion"/>
  </si>
  <si>
    <t>키위퓨레시드인20%(키위:100뉴질랜드산),
대두유(대두,수입산),양조식초</t>
  </si>
  <si>
    <t>크레잇 키위 드레싱</t>
    <phoneticPr fontId="12" type="noConversion"/>
  </si>
  <si>
    <t>냉장 3개월</t>
    <phoneticPr fontId="12" type="noConversion"/>
  </si>
  <si>
    <t>마요베이스,휘핑크림,양파</t>
    <phoneticPr fontId="12" type="noConversion"/>
  </si>
  <si>
    <t>크레잇 크리미양파 드레싱</t>
    <phoneticPr fontId="12" type="noConversion"/>
  </si>
  <si>
    <t>마요네즈,다진오이,화이트식초,
고과당,양파</t>
  </si>
  <si>
    <t>크레잇 타르타르 드레싱</t>
    <phoneticPr fontId="12" type="noConversion"/>
  </si>
  <si>
    <t>마요네즈,가당냉동딸기10%</t>
  </si>
  <si>
    <t>크레잇 딸기요거트 드레싱</t>
    <phoneticPr fontId="12" type="noConversion"/>
  </si>
  <si>
    <t>양조간장(탈지대두20.6%(인도산)</t>
  </si>
  <si>
    <t>크레잇 오리엔탈 드레싱</t>
    <phoneticPr fontId="12" type="noConversion"/>
  </si>
  <si>
    <t>①②⑤</t>
    <phoneticPr fontId="12" type="noConversion"/>
  </si>
  <si>
    <t>대두유40%, 가공유크림3.5%, 가염냉동난황액 3%</t>
    <phoneticPr fontId="12" type="noConversion"/>
  </si>
  <si>
    <t>2kg</t>
    <phoneticPr fontId="12" type="noConversion"/>
  </si>
  <si>
    <t>이츠웰 랜치드레싱</t>
    <phoneticPr fontId="12" type="noConversion"/>
  </si>
  <si>
    <t>HACCP</t>
    <phoneticPr fontId="12" type="noConversion"/>
  </si>
  <si>
    <t>냉동12개월</t>
    <phoneticPr fontId="12" type="noConversion"/>
  </si>
  <si>
    <t>②</t>
    <phoneticPr fontId="12" type="noConversion"/>
  </si>
  <si>
    <t>정제수 42.6%, 가공유크림1 22%, 우유 16%, 양파 6%, 가공유크림2 4%, 설탕 3%</t>
    <phoneticPr fontId="12" type="noConversion"/>
  </si>
  <si>
    <t>이츠웰 까르보나라떡볶이소스</t>
    <phoneticPr fontId="12" type="noConversion"/>
  </si>
  <si>
    <t>냉장6개월</t>
    <phoneticPr fontId="12" type="noConversion"/>
  </si>
  <si>
    <t>⑤⑥⑯⑰</t>
    <phoneticPr fontId="12" type="noConversion"/>
  </si>
  <si>
    <t>흑설탕(원당, 흑당) 16.50%, 정제수 13.86%, 혼합간장[산분해간장{글루텐(밀:외국산)}, 천일염(호주산), 양조간장, 물엿, 카라멜색소] 10.50%. 배퓨레{배(국산, 비타민C, DL-사과산} 10.00%</t>
  </si>
  <si>
    <t>이츠웰 갈비치킨소스</t>
    <phoneticPr fontId="12" type="noConversion"/>
  </si>
  <si>
    <t>⑫</t>
    <phoneticPr fontId="12" type="noConversion"/>
  </si>
  <si>
    <t>물엿 30%, 정제수 21.28%, 설탕 13%, 조청쌀엿 12%, 
진간장프리미엄 5%, 토마토케첩 5%</t>
    <phoneticPr fontId="12" type="noConversion"/>
  </si>
  <si>
    <t>이츠웰 볼케이노소스</t>
    <phoneticPr fontId="12" type="noConversion"/>
  </si>
  <si>
    <t>정제수 32%, 물엿 30%, 설탕 10%, 레몬퓨레 9%, 사과식초 6%, 고과당 3%, 변성전분 2.5%, 레몬농축액 2.5%</t>
    <phoneticPr fontId="12" type="noConversion"/>
  </si>
  <si>
    <t>이츠웰 상큼레몬소스</t>
    <phoneticPr fontId="12" type="noConversion"/>
  </si>
  <si>
    <t>⑫②</t>
    <phoneticPr fontId="12" type="noConversion"/>
  </si>
  <si>
    <t>하인즈다이스드토마토 30%, 정제수 27.09%, 토마토케첩 13%, 가공유크림1 9%, 우유 7%, 설탕 3%, 양파 3%</t>
    <phoneticPr fontId="12" type="noConversion"/>
  </si>
  <si>
    <t>이츠웰 로제떡볶이소스</t>
    <phoneticPr fontId="12" type="noConversion"/>
  </si>
  <si>
    <t>드레싱/소스/샐러드류</t>
    <phoneticPr fontId="12" type="noConversion"/>
  </si>
  <si>
    <t>②</t>
    <phoneticPr fontId="12" type="noConversion"/>
  </si>
  <si>
    <t>크림치즈59.34%[우유(미국산)75.14%,크림(미국산)23.7%],,복분자레진,청사과레진,메론레진,블루베리레진,딸기레진,망고레진,바나나레진,치즈향</t>
    <phoneticPr fontId="12" type="noConversion"/>
  </si>
  <si>
    <t>단미 레인보우큐브치즈(MIX 1Kg/EA)</t>
  </si>
  <si>
    <t>크림(우유)100%</t>
    <phoneticPr fontId="12" type="noConversion"/>
  </si>
  <si>
    <t>454G</t>
    <phoneticPr fontId="12" type="noConversion"/>
  </si>
  <si>
    <t>도노 무염버터(직수입 454g/EA)</t>
  </si>
  <si>
    <t>냉장 1년</t>
  </si>
  <si>
    <t>저온살균우유 75.14%, 크림 23.7%, 정제소금, 로커스트콩검, 컬쳐</t>
  </si>
  <si>
    <t>1.36kg</t>
    <phoneticPr fontId="12" type="noConversion"/>
  </si>
  <si>
    <t>도노 크림치즈</t>
    <phoneticPr fontId="12" type="noConversion"/>
  </si>
  <si>
    <t>체다치즈(외국산 99.3), 분말셀로스 
※외국산-&gt; 뉴질랜드, 미국으로 바뀔수 있음</t>
  </si>
  <si>
    <t>도노 레드체다 치즈</t>
  </si>
  <si>
    <t>자연치즈 99%[모짜렐라(미국산) 80%, 고다(네델란드산)10%, 레드체다(뉴질랜드산) 10%)] ,분말셀룰로스
※원산지 변경예정</t>
    <phoneticPr fontId="3" type="noConversion"/>
  </si>
  <si>
    <t>2.5kg</t>
    <phoneticPr fontId="12" type="noConversion"/>
  </si>
  <si>
    <t>도노 트리플피자치즈
(자연산100% 2.5Kg/EA)</t>
    <phoneticPr fontId="12" type="noConversion"/>
  </si>
  <si>
    <t>②</t>
    <phoneticPr fontId="12" type="noConversion"/>
  </si>
  <si>
    <t>모짜렐라치즈100%
원형 슬라이스(직경 5.5CM)</t>
    <phoneticPr fontId="12" type="noConversion"/>
  </si>
  <si>
    <t>1KG(100매)</t>
    <phoneticPr fontId="12" type="noConversion"/>
  </si>
  <si>
    <t>DONO 카프레제치즈</t>
    <phoneticPr fontId="12" type="noConversion"/>
  </si>
  <si>
    <t>②⑤</t>
    <phoneticPr fontId="12" type="noConversion"/>
  </si>
  <si>
    <t>자연치즈55%(뉴질랜드산 체다 82%, 네덜란드산 고다 18%: 원유, 식염, 유산균배양건조물, 우유응고효소), 정제수, 식물성유지(외국산), 탈지분유(국산), 산도조절제, 카제인나트륨, 체다페이스트, 파프리카추출색소 ※ 학기중 변경예정</t>
  </si>
  <si>
    <t>1.8kg
(18g×100매)</t>
    <phoneticPr fontId="12" type="noConversion"/>
  </si>
  <si>
    <r>
      <rPr>
        <b/>
        <sz val="9"/>
        <color indexed="10"/>
        <rFont val="맑은 고딕"/>
        <family val="3"/>
        <charset val="129"/>
      </rPr>
      <t>★광주시장조사상품★</t>
    </r>
    <r>
      <rPr>
        <b/>
        <sz val="9"/>
        <color indexed="8"/>
        <rFont val="맑은 고딕"/>
        <family val="3"/>
        <charset val="129"/>
      </rPr>
      <t xml:space="preserve">
DONO 체다슬라이스치즈</t>
    </r>
    <phoneticPr fontId="12" type="noConversion"/>
  </si>
  <si>
    <t>②⑥</t>
    <phoneticPr fontId="12" type="noConversion"/>
  </si>
  <si>
    <t>자연치즈49.5%{모짜렐라[외국산(덴마크산,미국산,독일산 등)]},골드49.5%[팜유(팜:말레이시아산),렌넷카제인,산도조절제,정제소금(국산).정제소금(국산),밀가루], 분말셀룰로스</t>
  </si>
  <si>
    <t>2.5KG</t>
  </si>
  <si>
    <t>이츠웰 피자치즈
(자연산50% 실속)</t>
    <phoneticPr fontId="12" type="noConversion"/>
  </si>
  <si>
    <t>자연치즈(모짜렐라:독일,덴마크,뉴질랜드) 99%,원유,정제소금,유산균배양액</t>
    <phoneticPr fontId="12" type="noConversion"/>
  </si>
  <si>
    <t>DONO 눈꽃치즈
(모짜렐라 100% 1Kg/EA)</t>
    <phoneticPr fontId="12" type="noConversion"/>
  </si>
  <si>
    <t>자연치즈 99%[모짜렐라(미국산)50%, 
모짜렐라(덴마크산)50%],분말셀룰로스</t>
    <phoneticPr fontId="12" type="noConversion"/>
  </si>
  <si>
    <t>DONO 피자치즈
(자연산100% 2.5Kg/EA)</t>
    <phoneticPr fontId="12" type="noConversion"/>
  </si>
  <si>
    <t>치즈/버터</t>
    <phoneticPr fontId="12" type="noConversion"/>
  </si>
  <si>
    <t>냉장 21일</t>
    <phoneticPr fontId="12" type="noConversion"/>
  </si>
  <si>
    <t xml:space="preserve">계란83%(국산), 옥수수전분(옥수수:수입산) </t>
  </si>
  <si>
    <t>700G</t>
    <phoneticPr fontId="12" type="noConversion"/>
  </si>
  <si>
    <t>풍림 계란지단채(냉장 고명용)</t>
  </si>
  <si>
    <t>냉장 45일</t>
    <phoneticPr fontId="12" type="noConversion"/>
  </si>
  <si>
    <t>①</t>
  </si>
  <si>
    <t>국산계란 99.5%,(약 20알) 무항생제 원란을 사용한 가공상품  
※ 시세에 따라 가격변경 될 수 있습니다.</t>
  </si>
  <si>
    <t>FRESHWAY 깐계란(냉장 1KG)</t>
  </si>
  <si>
    <t>냉장 90일</t>
    <phoneticPr fontId="12" type="noConversion"/>
  </si>
  <si>
    <t>국산메추리알 99.5%,(약 100알) 무항생제 원란을 사용한 가공상품 
※ 시세에 따라 가격변경 될 수 있습니다.</t>
  </si>
  <si>
    <t>FRESHWAY 깐메추리알(냉장 1KG)</t>
  </si>
  <si>
    <t>냉장 20일</t>
    <phoneticPr fontId="12" type="noConversion"/>
  </si>
  <si>
    <t xml:space="preserve">1등급란 (국산100%), (30알)
※ 시세에 따라 가격변경 될 수 있습니다. </t>
    <phoneticPr fontId="12" type="noConversion"/>
  </si>
  <si>
    <t>1.8KG
(60G*30EA)</t>
    <phoneticPr fontId="12" type="noConversion"/>
  </si>
  <si>
    <t>FRESHWAY 계란(특란,1등급 친환경)</t>
    <phoneticPr fontId="12" type="noConversion"/>
  </si>
  <si>
    <t>난류</t>
    <phoneticPr fontId="12" type="noConversion"/>
  </si>
  <si>
    <t>냉동 6개월</t>
  </si>
  <si>
    <r>
      <t>②⑤⑥⑨</t>
    </r>
    <r>
      <rPr>
        <sz val="9"/>
        <color indexed="8"/>
        <rFont val="맑은 고딕"/>
        <family val="3"/>
        <charset val="129"/>
      </rPr>
      <t>⑯⑰</t>
    </r>
    <phoneticPr fontId="12" type="noConversion"/>
  </si>
  <si>
    <t>유부20%(대두:외국산),오징어14.1%(페루산),건면14%(중국산/고구마전분100%)</t>
    <phoneticPr fontId="12" type="noConversion"/>
  </si>
  <si>
    <t>650g(32.5g*20ea)</t>
    <phoneticPr fontId="12" type="noConversion"/>
  </si>
  <si>
    <t>이츠웰 해물유부주머니</t>
    <phoneticPr fontId="12" type="noConversion"/>
  </si>
  <si>
    <r>
      <t>②⑤⑥⑩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</si>
  <si>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유부20%(대두:외국산),돼지고기15.5%(국내산),건면14%(중국산/고구마전분100%)</t>
    <phoneticPr fontId="12" type="noConversion"/>
  </si>
  <si>
    <t>이츠웰 고기유부주머니</t>
    <phoneticPr fontId="12" type="noConversion"/>
  </si>
  <si>
    <t>냉동 12개월</t>
    <phoneticPr fontId="12" type="noConversion"/>
  </si>
  <si>
    <t>⑤⑥⑧</t>
  </si>
  <si>
    <t>냉동연육 66.18%, (미국, 베트남, 인도네시아)</t>
    <phoneticPr fontId="12" type="noConversion"/>
  </si>
  <si>
    <t>삼호 행복한 요리 꽃맛살</t>
    <phoneticPr fontId="12" type="noConversion"/>
  </si>
  <si>
    <t>냉장 35일</t>
    <phoneticPr fontId="12" type="noConversion"/>
  </si>
  <si>
    <t>⑤⑥⑧⑨</t>
  </si>
  <si>
    <t>연육55.53% (외국산 미국,인도네시아,베트남 등)</t>
    <phoneticPr fontId="12" type="noConversion"/>
  </si>
  <si>
    <t>1KG
(약 34EA)</t>
    <phoneticPr fontId="12" type="noConversion"/>
  </si>
  <si>
    <t xml:space="preserve">이츠웰 게맛살 </t>
    <phoneticPr fontId="12" type="noConversion"/>
  </si>
  <si>
    <t>냉장 25일</t>
    <phoneticPr fontId="12" type="noConversion"/>
  </si>
  <si>
    <t>①⑤⑥⑧</t>
    <phoneticPr fontId="12" type="noConversion"/>
  </si>
  <si>
    <t>연육(외국산:미국,베트남,인도 등) 56.91%　</t>
    <phoneticPr fontId="12" type="noConversion"/>
  </si>
  <si>
    <t>1.2kg
(29.5g*40입)</t>
    <phoneticPr fontId="12" type="noConversion"/>
  </si>
  <si>
    <t>간편맛살</t>
    <phoneticPr fontId="12" type="noConversion"/>
  </si>
  <si>
    <t>⑤,⑥,⑧,⑰</t>
  </si>
  <si>
    <t>연육함량: 70.25%, 오징어: 7.03%(외국산/중국, 칠레, 페루등)</t>
  </si>
  <si>
    <t>500g(50g*10ea)</t>
    <phoneticPr fontId="12" type="noConversion"/>
  </si>
  <si>
    <t>삼진어묵 어묵바(오징어맛)</t>
    <phoneticPr fontId="12" type="noConversion"/>
  </si>
  <si>
    <t>⑤,⑮,⑰</t>
  </si>
  <si>
    <t>연육:35.39% [외국산(베트남, 미얀마, 미국등)], 닭가슴살:35.39%(국내산), 오징어:7.25%[외국산(칠레,페루, 중국등)], 청양고추 6.37%(중국산)</t>
    <phoneticPr fontId="12" type="noConversion"/>
  </si>
  <si>
    <t>중   단</t>
    <phoneticPr fontId="3" type="noConversion"/>
  </si>
  <si>
    <t>서울식품 닭가슴살어묵바(매운맛)</t>
    <phoneticPr fontId="12" type="noConversion"/>
  </si>
  <si>
    <t>냉동연육(외국산/어육) 81.05%, D-소비톨, 설탕, 산도조절제), 소맥전분(외국산/이탈리아, 리투아니아, 호주 등), 
당근(국내산), 대파, 양파, 전분가공품, 정제소금, D-자일로오스, 대두유, 어육추출액(소스),  
L-글루탐산나트륨제제[L-글루탐산나트륨(향미증진제), 5'-리보뉴클레오티드이나트륨], 
소브산칼륨(보존료), 글루코노델타락톤, 글리신</t>
    <phoneticPr fontId="12" type="noConversion"/>
  </si>
  <si>
    <t>500g
(50g*10ea)</t>
    <phoneticPr fontId="12" type="noConversion"/>
  </si>
  <si>
    <t>삼진어묵 어묵바(야채맛)</t>
    <phoneticPr fontId="12" type="noConversion"/>
  </si>
  <si>
    <t>냉동연육(외국산-베트남,미얀마,미국 응)67.79%, 밀가루8.67%,양파(중국산)6.78%, 내열성레드체다다이스치즈5.08%, 내열성까망베르다이스치즈2.71%,*최고급 실꼬리돔연육 사용, 합성보존료 無첨가</t>
  </si>
  <si>
    <t>500G
(50G*10EA)</t>
    <phoneticPr fontId="12" type="noConversion"/>
  </si>
  <si>
    <t>서울식품 까망베르 치즈어묵바[매입]</t>
    <phoneticPr fontId="12" type="noConversion"/>
  </si>
  <si>
    <t>냉동연육(외국산-미얀마,미국,베트남 등)58.22%, 오징어(칠레산)11.65%, 밀가루(밀-미국,호주)7.57%, 청양고추6.99%,*최고급 실꼬리돔연육 사용, 합성보존료 無첨가</t>
  </si>
  <si>
    <t>서울식품 매콤 오징어바(냉동)[매입]</t>
    <phoneticPr fontId="12" type="noConversion"/>
  </si>
  <si>
    <t>냉동연육(외국산-베트남,미얀마,미국 등)48%, 모짜렐라스트링치즈24%,*최고급 실꼬리돔연육 사용, 합성보존료 無첨가</t>
  </si>
  <si>
    <t>서울 스트링치즈 어묵바(냉동)[매입]</t>
    <phoneticPr fontId="12" type="noConversion"/>
  </si>
  <si>
    <t>냉장 9일</t>
    <phoneticPr fontId="12" type="noConversion"/>
  </si>
  <si>
    <t>냉동연육 53.29%[중국산, 파키스탄, 베트남등]
1Kg/EA(7~9gX125ea)</t>
    <phoneticPr fontId="12" type="noConversion"/>
  </si>
  <si>
    <t>1KG
(7~9G*125EA)</t>
    <phoneticPr fontId="12" type="noConversion"/>
  </si>
  <si>
    <t>이츠웰 볼어묵(알뜰)</t>
  </si>
  <si>
    <t>냉동연육 53.29%[중국산, 파키스탄, 베트남등]</t>
    <phoneticPr fontId="12" type="noConversion"/>
  </si>
  <si>
    <t>1KG
(29-30G*34EA)</t>
    <phoneticPr fontId="12" type="noConversion"/>
  </si>
  <si>
    <t>이츠웰 봉어묵(알뜰)</t>
  </si>
  <si>
    <t>냉장 11일</t>
    <phoneticPr fontId="12" type="noConversion"/>
  </si>
  <si>
    <t>냉동연육 53.29%[중국산, 파키스탄, 베트남등] 
★사각 : 17X10.5cm, 개당58~60gX16~17ea</t>
    <phoneticPr fontId="12" type="noConversion"/>
  </si>
  <si>
    <t>1KG
(58~60G*16~17EA)</t>
    <phoneticPr fontId="12" type="noConversion"/>
  </si>
  <si>
    <t>이츠웰 사각어묵(알뜰)</t>
  </si>
  <si>
    <t>냉동연육 53.29%[중국산, 파키스탄, 베트남등] 
★종합 : 58~60gX16~17ea</t>
    <phoneticPr fontId="12" type="noConversion"/>
  </si>
  <si>
    <t>이츠웰 종합어묵(알뜰)</t>
    <phoneticPr fontId="12" type="noConversion"/>
  </si>
  <si>
    <t>냉장 9일</t>
    <phoneticPr fontId="12" type="noConversion"/>
  </si>
  <si>
    <t>연육74.96%(외국산 파키스탄,베트남,중국 등), 밀가루(밀:미국산,호주산),부추(국산)
*5無첨가 1Kg(9gX110±5ea)</t>
  </si>
  <si>
    <t>1KG
(9G*110±5EA)</t>
    <phoneticPr fontId="12" type="noConversion"/>
  </si>
  <si>
    <t>이츠웰 볼어묵(74어묵_5무첨가)</t>
    <phoneticPr fontId="12" type="noConversion"/>
  </si>
  <si>
    <t>연육74.96%(외국산 파키스탄,베트남,중국 등), 밀가루(밀:미국산,호주산),부추(국산)
★봉:길이8cm,지름1.5cm. 5無(30gX34개)/1kg</t>
  </si>
  <si>
    <t xml:space="preserve">1KG
(30G*34EA) </t>
    <phoneticPr fontId="12" type="noConversion"/>
  </si>
  <si>
    <t>이츠웰 봉어묵(74어묵_5무첨가)</t>
    <phoneticPr fontId="12" type="noConversion"/>
  </si>
  <si>
    <t>연육74.96%(외국산 파키스탄,베트남,중국 등), 밀가루(밀:미국산,호주산),부추(국산)
*50gX20ea/1kg</t>
  </si>
  <si>
    <t>1KG 
(50G*20EA)</t>
    <phoneticPr fontId="12" type="noConversion"/>
  </si>
  <si>
    <r>
      <t>이츠웰 사각어묵(74어묵_5무첨가)</t>
    </r>
    <r>
      <rPr>
        <b/>
        <sz val="9"/>
        <color indexed="10"/>
        <rFont val="맑은 고딕"/>
        <family val="3"/>
        <charset val="129"/>
      </rPr>
      <t/>
    </r>
    <phoneticPr fontId="12" type="noConversion"/>
  </si>
  <si>
    <t>①②⑤⑥⑨⑩⑮</t>
    <phoneticPr fontId="12" type="noConversion"/>
  </si>
  <si>
    <t>연육74.96%(외국산 파키스탄,베트남,중국 등), 밀가루(밀:미국산,호주산),부추(국산)
★다봉15 볼18~20개 작은사각15개,납작완자20개/5無 /1kg</t>
  </si>
  <si>
    <t>이츠웰 종합어묵(74어묵_5무첨가)</t>
    <phoneticPr fontId="12" type="noConversion"/>
  </si>
  <si>
    <t>연육함량 80.48%(베트남,파키스탄,중국) 밀가루,전분없이 생선살을 발라넣은 어묵
* 무첨가_연육80% 1Kg/EA 
★6無첨가 : 산화방지제 / 팽창제 / 합성보존료 / 합성착향료 / 밀가루 / 전분</t>
  </si>
  <si>
    <t>CJ 프레시안 사각어묵(6無첨가 연육80%)</t>
    <phoneticPr fontId="12" type="noConversion"/>
  </si>
  <si>
    <t>냉동 6개월</t>
    <phoneticPr fontId="12" type="noConversion"/>
  </si>
  <si>
    <r>
      <t xml:space="preserve">대두(외국산: 미국, 캐나다, 호주 등)95.29%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</si>
  <si>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500G</t>
  </si>
  <si>
    <t>이츠웰 유부(냉동 통통)</t>
    <phoneticPr fontId="12" type="noConversion"/>
  </si>
  <si>
    <r>
      <t xml:space="preserve">대두(외국산: 미국, 캐나다, 호주 등)95.29%, 6*6cm_60입 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</si>
  <si>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600G
(10G*60EA)</t>
    <phoneticPr fontId="12" type="noConversion"/>
  </si>
  <si>
    <t>이츠웰 조미유부</t>
    <phoneticPr fontId="12" type="noConversion"/>
  </si>
  <si>
    <t>500g</t>
    <phoneticPr fontId="12" type="noConversion"/>
  </si>
  <si>
    <r>
      <rPr>
        <b/>
        <sz val="9"/>
        <color indexed="10"/>
        <rFont val="맑은 고딕"/>
        <family val="3"/>
        <charset val="129"/>
      </rPr>
      <t>★광주시장조사상품★</t>
    </r>
    <r>
      <rPr>
        <b/>
        <sz val="9"/>
        <color indexed="8"/>
        <rFont val="맑은 고딕"/>
        <family val="3"/>
        <charset val="129"/>
      </rPr>
      <t xml:space="preserve">
이츠웰 유부(냉동 슬라이스)</t>
    </r>
    <phoneticPr fontId="12" type="noConversion"/>
  </si>
  <si>
    <t>어묵류</t>
    <phoneticPr fontId="12" type="noConversion"/>
  </si>
  <si>
    <t>냉장 14일</t>
    <phoneticPr fontId="12" type="noConversion"/>
  </si>
  <si>
    <r>
      <t xml:space="preserve">대두(수입)100% 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</si>
  <si>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r>
      <t xml:space="preserve">대두(수입)100% 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</si>
  <si>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300g</t>
    <phoneticPr fontId="12" type="noConversion"/>
  </si>
  <si>
    <t>해두른 연두부(수입)</t>
    <phoneticPr fontId="12" type="noConversion"/>
  </si>
  <si>
    <t>1kg</t>
    <phoneticPr fontId="12" type="noConversion"/>
  </si>
  <si>
    <t>해두른 순두부(수입)</t>
    <phoneticPr fontId="12" type="noConversion"/>
  </si>
  <si>
    <r>
      <t xml:space="preserve">대두(국산)100% 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</si>
  <si>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해두른 순두부(국산)</t>
    <phoneticPr fontId="12" type="noConversion"/>
  </si>
  <si>
    <t>냉장 14일</t>
    <phoneticPr fontId="12" type="noConversion"/>
  </si>
  <si>
    <r>
      <t xml:space="preserve">대두(수입)100% 응고제황산칼슘 0.4% 
조제해수 염화마그네슘 0.2%(해양심층수.
조제천연응고제)무소포제,무유화제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</si>
  <si>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3kg</t>
    <phoneticPr fontId="12" type="noConversion"/>
  </si>
  <si>
    <t>해두른 손맛두부( 찌개/수입)</t>
    <phoneticPr fontId="12" type="noConversion"/>
  </si>
  <si>
    <t>해두른 손맛두부( 부침/수입)</t>
    <phoneticPr fontId="12" type="noConversion"/>
  </si>
  <si>
    <r>
      <t xml:space="preserve">대두(국산)100% 응고제황산칼슘 0.4% 
조제해수 염화마그네슘 0.2%(해양심층수.
조제천연응고제)무소포제,무유화제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</si>
  <si>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해두른 손맛두부( 부침/국산)</t>
    <phoneticPr fontId="12" type="noConversion"/>
  </si>
  <si>
    <t>해두른 손맛두부( 찌개/국산)</t>
    <phoneticPr fontId="12" type="noConversion"/>
  </si>
  <si>
    <r>
      <t xml:space="preserve">대두 100 %[외국산(미국,호주,캐나다 등)], 혼합제제[하이1110(글루코노델타락톤,황산칼슘,정제염,구연산삼나트륨,염화마그네슘)]외 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</si>
  <si>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80G</t>
  </si>
  <si>
    <t>이츠웰 연두부(수입)</t>
  </si>
  <si>
    <r>
      <t xml:space="preserve">대두 100 %(국산), 혼합제제[하이1110(글루코노델타락톤,황산칼슘,정제염,구연산삼나트륨,염화마그네슘) 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</si>
  <si>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튼튼스쿨 연두부(국산)/수도권</t>
  </si>
  <si>
    <t>냉장 14일</t>
    <phoneticPr fontId="12" type="noConversion"/>
  </si>
  <si>
    <r>
      <t xml:space="preserve"> 대두 100 %[외국산(미국,호주,캐나다 등)], 혼합제제[하이1110(글루코노델타락톤,황산칼슘,정제염,구연산삼나트륨,염화마그네슘)]외  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</si>
  <si>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 xml:space="preserve">이츠웰 순두부(수입) </t>
  </si>
  <si>
    <t>냉장 14일</t>
    <phoneticPr fontId="12" type="noConversion"/>
  </si>
  <si>
    <t>튼튼스쿨 순두부(무소포제_무유화제/국산)</t>
    <phoneticPr fontId="12" type="noConversion"/>
  </si>
  <si>
    <r>
      <t xml:space="preserve">대두 100 %(국산), 천일염천연응고제1(조제해수염화마그네슘, 현미유)
※ 무소포제,무유화제 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</si>
  <si>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튼튼스쿨 판두부(무소포제_무유화제 부침용/국산)</t>
    <phoneticPr fontId="12" type="noConversion"/>
  </si>
  <si>
    <r>
      <t xml:space="preserve">대두 100 %(국산), 천일염천연응고제1(조제해수염화마그네슘, 현미유)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</si>
  <si>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 xml:space="preserve">튼튼스쿨 판두부(무소포제_무유화제 찌개용/국산) </t>
    <phoneticPr fontId="12" type="noConversion"/>
  </si>
  <si>
    <r>
      <t xml:space="preserve">대두 100 % [외국산(미국,호주,캐나다 등)] 천일염천연응고제1(조제해수염화마그네슘, 현미유)량)※ 무소포제,무유화제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</si>
  <si>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 xml:space="preserve">이츠웰 판두부(무소무유 부침/수입) </t>
  </si>
  <si>
    <r>
      <t xml:space="preserve">대두 100 % [외국산(미국,호주,캐나다 등)] 천일염천연응고제1(조제해수염화마그네슘, 현미유) ※ 무소포제,무유화제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</si>
  <si>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 xml:space="preserve">이츠웰 판두부(무소무유 찌개/수입) </t>
  </si>
  <si>
    <t>③</t>
  </si>
  <si>
    <r>
      <t xml:space="preserve">올방개전분조제품[올방개전분 88%,말토덱스트린 11%, 정제소금 1%](중국산) 93%, 검은깨(중국산) 7% 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</si>
  <si>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이츠웰 검은깨올방개묵(통)</t>
    <phoneticPr fontId="12" type="noConversion"/>
  </si>
  <si>
    <r>
      <t xml:space="preserve">올방개혼합전분{올방개전분(중국산)88%,말토덱스트린,정제소금}100% 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</si>
  <si>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이츠웰 올방개묵(통)</t>
  </si>
  <si>
    <r>
      <t xml:space="preserve">동부 앙금(미얀마산) 99.8%
*통 2Kg/EA 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</si>
  <si>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이츠웰 동부묵(통)</t>
  </si>
  <si>
    <r>
      <t xml:space="preserve">동부 앙금(미얀마산)99.8%
동부묵 채(0.9cmX0.9cmX4.5cm/864조각)
*채_3±1gX864조각 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</si>
  <si>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이츠웰 동부묵(채)</t>
  </si>
  <si>
    <r>
      <t>동부 앙금(미얀마산)99.8%
S/L(1.5cmX3.4cmX4.5cm/161개)
슬라이스_18±1gX161조각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</si>
  <si>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이츠웰 동부묵(슬라이스)</t>
  </si>
  <si>
    <r>
      <t xml:space="preserve">도토리 앙금(중국산) 99.8%
*통 2Kg/EA 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</si>
  <si>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이츠웰 도토리묵(통)</t>
  </si>
  <si>
    <r>
      <t xml:space="preserve">도토리 전분(국내산) 99.8%
S/L(1.5cm*3.4cm*3.6cm/161개)
*12±1gX161조각 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</si>
  <si>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이츠웰 도토리묵
(슬라이스/국산)</t>
  </si>
  <si>
    <t>냉장 8일</t>
    <phoneticPr fontId="12" type="noConversion"/>
  </si>
  <si>
    <r>
      <t xml:space="preserve">도토리 앙금(중국산) 99.8%, S/L(1.5cm3.4cm*4.5cm/161개)
* 18±1gX161조각 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</si>
  <si>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이츠웰 도토리묵(슬라이스)</t>
  </si>
  <si>
    <t>두부류</t>
    <phoneticPr fontId="12" type="noConversion"/>
  </si>
  <si>
    <t>상온 18개월</t>
    <phoneticPr fontId="12" type="noConversion"/>
  </si>
  <si>
    <t>된장52%[대두(외국산),소맥분(밀:미국산,호주산),정제소금,메주분,밀쌀],물엿,고추양념(중국산),양파(국산),</t>
    <phoneticPr fontId="12" type="noConversion"/>
  </si>
  <si>
    <t>2KG</t>
    <phoneticPr fontId="12" type="noConversion"/>
  </si>
  <si>
    <t>신송짠맛을줄인건강한쌈장(2kg)</t>
    <phoneticPr fontId="12" type="noConversion"/>
  </si>
  <si>
    <t>대두(외국산 : 미국,캐나다,호주 등),소맥분(밀 : 미국산,호주산),정제소금(국산),밀쌀,주정,메주분,메주된장,탈지대두분</t>
    <phoneticPr fontId="12" type="noConversion"/>
  </si>
  <si>
    <t>신송짠맛을줄인건강한재래된장(14kg)</t>
    <phoneticPr fontId="12" type="noConversion"/>
  </si>
  <si>
    <t>상온 18개월</t>
    <phoneticPr fontId="12" type="noConversion"/>
  </si>
  <si>
    <t>소맥분(밀:미국산,호주산),고추양념(고춧가루 5.3%,정제소금,양파,마늘,포도당/중국산),정제소금(국산),고춧가루 1%(고추 : 중국산)</t>
    <phoneticPr fontId="12" type="noConversion"/>
  </si>
  <si>
    <t>신송짠맛을줄인건강한고추장(14kg)</t>
    <phoneticPr fontId="12" type="noConversion"/>
  </si>
  <si>
    <t>신송식품</t>
    <phoneticPr fontId="12" type="noConversion"/>
  </si>
  <si>
    <t>실온 12개월</t>
    <phoneticPr fontId="12" type="noConversion"/>
  </si>
  <si>
    <t>콩(대두)78%(국내산),천일염12%(국내산),정제수</t>
    <phoneticPr fontId="12" type="noConversion"/>
  </si>
  <si>
    <t>14kg</t>
    <phoneticPr fontId="12" type="noConversion"/>
  </si>
  <si>
    <t>14kg</t>
    <phoneticPr fontId="12" type="noConversion"/>
  </si>
  <si>
    <r>
      <t xml:space="preserve">순창성가정식품 우리콩전통된장
</t>
    </r>
    <r>
      <rPr>
        <b/>
        <sz val="9"/>
        <color indexed="10"/>
        <rFont val="맑은 고딕"/>
        <family val="3"/>
        <charset val="129"/>
      </rPr>
      <t>(전통식품인증)</t>
    </r>
    <phoneticPr fontId="12" type="noConversion"/>
  </si>
  <si>
    <t>실온 12개월</t>
    <phoneticPr fontId="12" type="noConversion"/>
  </si>
  <si>
    <t>고춧가루25%(국내산),찹쌀20%(국내산),메주가루10%[대두(국내산)60%,쌀(국내산)40%],엿기름10%[겉보리(국내산)100%],천일염10%,물엿8%,설탕7%,정제수</t>
    <phoneticPr fontId="12" type="noConversion"/>
  </si>
  <si>
    <r>
      <t xml:space="preserve">순창성가정식품 전통찹쌀고추장
</t>
    </r>
    <r>
      <rPr>
        <b/>
        <sz val="9"/>
        <color indexed="10"/>
        <rFont val="맑은 고딕"/>
        <family val="3"/>
        <charset val="129"/>
      </rPr>
      <t>(전통식품인증)</t>
    </r>
    <phoneticPr fontId="12" type="noConversion"/>
  </si>
  <si>
    <t>성가정</t>
    <phoneticPr fontId="12" type="noConversion"/>
  </si>
  <si>
    <t>대두(국산)22.8%, 쌀(국산)15.7%,  슈가시럽(無화학조미료, 無합성보존료)</t>
    <phoneticPr fontId="12" type="noConversion"/>
  </si>
  <si>
    <t>5KG</t>
    <phoneticPr fontId="12" type="noConversion"/>
  </si>
  <si>
    <t>5KG</t>
    <phoneticPr fontId="12" type="noConversion"/>
  </si>
  <si>
    <r>
      <t xml:space="preserve">진미 우리쌀춘장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</si>
  <si>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상온 12개월</t>
    <phoneticPr fontId="12" type="noConversion"/>
  </si>
  <si>
    <t>대두:35.2%(국산),쌀:13.1%(국산)
천일염(국산),주정</t>
    <phoneticPr fontId="12" type="noConversion"/>
  </si>
  <si>
    <r>
      <rPr>
        <b/>
        <sz val="9"/>
        <color indexed="8"/>
        <rFont val="맑은 고딕"/>
        <family val="3"/>
        <charset val="129"/>
      </rPr>
      <t xml:space="preserve">진미 우리쌀메주된장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</si>
  <si>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고추가루 7.35% [0.87(국산), 6.48(중국산)]
쌀24.49%(국산) 신안산 천일염, 주정, 종국  
(無화학조미료, 無합성보존료, 無밀가루)</t>
    <phoneticPr fontId="12" type="noConversion"/>
  </si>
  <si>
    <t>진미식품 찰진통쌀고추장</t>
    <phoneticPr fontId="12" type="noConversion"/>
  </si>
  <si>
    <t>쌀21.2%(국산)고추가루 11% [0.9%(국산), 10.1%(중국산)]신안산천일염, 주정, 종국 
(無화학조미료, 無합성보존료, 無밀가루)</t>
    <phoneticPr fontId="12" type="noConversion"/>
  </si>
  <si>
    <t>진미 명품골드우리쌀고추장</t>
    <phoneticPr fontId="12" type="noConversion"/>
  </si>
  <si>
    <t>진미식품</t>
    <phoneticPr fontId="12" type="noConversion"/>
  </si>
  <si>
    <t>고추장83.4%,태양초고춧가루5%,백설사과식초4.8%,레이지레몬주스0.6%</t>
    <phoneticPr fontId="12" type="noConversion"/>
  </si>
  <si>
    <t>13KG</t>
    <phoneticPr fontId="12" type="noConversion"/>
  </si>
  <si>
    <t>이츠웰 새콤달콤 초고추장(리뉴얼)</t>
    <phoneticPr fontId="12" type="noConversion"/>
  </si>
  <si>
    <t>고춧가루 총함량 6.2% (태양초 함량 6.2%)</t>
    <phoneticPr fontId="12" type="noConversion"/>
  </si>
  <si>
    <t>17KG</t>
    <phoneticPr fontId="12" type="noConversion"/>
  </si>
  <si>
    <t>이츠웰 고추장(실속 태양초 17KG/EA)</t>
  </si>
  <si>
    <t>상온 24개월</t>
    <phoneticPr fontId="12" type="noConversion"/>
  </si>
  <si>
    <t>산분해간장 [탈지대두(외국산:인도,미국,중국),정제수],정제수, 정제소금(중국산),기타과당,양조간장[탈지대두(인도산),천일염(호주산),소맥],L-글루탐산나트륨(향미증진제),카라멜색소,효소처리스테비아,혼합제제(주정,정제수,포리소르베이트20,비타민B1라우릴황산염),파라옥시안식향산에틸(보존료)</t>
    <phoneticPr fontId="12" type="noConversion"/>
  </si>
  <si>
    <t>14L</t>
  </si>
  <si>
    <r>
      <t xml:space="preserve">이츠웰 참진한국간장
</t>
    </r>
    <r>
      <rPr>
        <b/>
        <sz val="9"/>
        <color indexed="10"/>
        <rFont val="맑은 고딕"/>
        <family val="3"/>
        <charset val="129"/>
      </rPr>
      <t>★대두non-GMO★</t>
    </r>
    <phoneticPr fontId="12" type="noConversion"/>
  </si>
  <si>
    <t>산분해간장 42.75%[탈지대두(외국산:인도,미국,중국),정제수],정제수, 정제소금(중국산),기타과당,양조간장2.82%[탈지대두(인도산),천일염(호주산),소맥],L-글루탐산나트륨(향미증진제),카라멜색소,효소처리스테비아,혼합제제(주정,정제수,포리소르베이트20,비타민B1라우릴황산염),파라옥시안식향산에틸(보존료)</t>
    <phoneticPr fontId="12" type="noConversion"/>
  </si>
  <si>
    <r>
      <t xml:space="preserve">이츠웰 참진한진간장
</t>
    </r>
    <r>
      <rPr>
        <b/>
        <sz val="9"/>
        <color indexed="10"/>
        <rFont val="맑은 고딕"/>
        <family val="3"/>
        <charset val="129"/>
      </rPr>
      <t>★대두non-GMO★</t>
    </r>
    <phoneticPr fontId="12" type="noConversion"/>
  </si>
  <si>
    <t>대두,소맥분,물엿,발효곡물,고추양념 (된장 53%)</t>
  </si>
  <si>
    <r>
      <t xml:space="preserve">해찬들 쌈장(사계절)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</si>
  <si>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대두,소맥분,발효곡물,물엿,고추양념 (된장 64%)</t>
  </si>
  <si>
    <r>
      <t xml:space="preserve">해찬들 쌈장(알찬)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</si>
  <si>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상온 12개월</t>
    <phoneticPr fontId="12" type="noConversion"/>
  </si>
  <si>
    <t>대두,소맥분,발효곡물,물엿,고추양념 (된장 57%)</t>
  </si>
  <si>
    <r>
      <t xml:space="preserve">해찬들 쌈장(사계절)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</si>
  <si>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대두,소맥분,정제소금, 개량메주된장</t>
  </si>
  <si>
    <r>
      <t xml:space="preserve">해찬들 된장(재래식콩 지함)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</si>
  <si>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상온 13개월</t>
    <phoneticPr fontId="12" type="noConversion"/>
  </si>
  <si>
    <t>대두,소맥분,정제소금,한식메주된장</t>
  </si>
  <si>
    <t>6.5Kg</t>
    <phoneticPr fontId="12" type="noConversion"/>
  </si>
  <si>
    <r>
      <t xml:space="preserve">해찬들 재래된장(플라스틱)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</si>
  <si>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r>
      <t xml:space="preserve">해찬들 된장(지함 재래식된장)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</si>
  <si>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된장(대두:수입산), 소맥분(밀:호주산), 개량메주된장, 한식메주된장, 청국장, 된장92%( 된장 74%, 한식메주된장 18%)</t>
    <phoneticPr fontId="12" type="noConversion"/>
  </si>
  <si>
    <r>
      <t xml:space="preserve">해찬들 된장(명품 시골)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</si>
  <si>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대두,소맥분,정제소금</t>
  </si>
  <si>
    <r>
      <t xml:space="preserve">해찬들 된장(일식(왜))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</si>
  <si>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r>
      <t xml:space="preserve">해찬들 된장(갈은 믹스)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</si>
  <si>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대두, 소맥분, 정제소금 한식메주된장된장 (된장38%, 한식메주된장33%)</t>
    <phoneticPr fontId="12" type="noConversion"/>
  </si>
  <si>
    <r>
      <t xml:space="preserve">해찬들 된장(구수한 집된장)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</si>
  <si>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상온 7개월</t>
    <phoneticPr fontId="12" type="noConversion"/>
  </si>
  <si>
    <t>된장{대두(외국산:미국,캐나다,호주 등),소맥분(밀:미국산,호주산),정제소금,밀쌀,종국},해찬들직접빚은옛날메주된장 외</t>
    <phoneticPr fontId="12" type="noConversion"/>
  </si>
  <si>
    <r>
      <t xml:space="preserve">해찬들순한된장(골드)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</si>
  <si>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물엿, 쌀 23.3%, 고추양념(중국산/고춧가루 7.7%, 정제소금, 양파, 마늘), 정제수, 탈지대두분, 천일염(국산), 주정, 대두, 올리고당 1.3%, 정제소금,  대두분, 혼합미분, 찹쌀, 정제소금, 종국, 스테비아추출물</t>
    <phoneticPr fontId="12" type="noConversion"/>
  </si>
  <si>
    <r>
      <rPr>
        <b/>
        <sz val="9"/>
        <color indexed="12"/>
        <rFont val="맑은 고딕"/>
        <family val="3"/>
        <charset val="129"/>
      </rPr>
      <t>우리쌀이 들어간 고추장 출시!</t>
    </r>
    <r>
      <rPr>
        <b/>
        <sz val="9"/>
        <rFont val="맑은 고딕"/>
        <family val="3"/>
        <charset val="129"/>
      </rPr>
      <t xml:space="preserve">
해찬들 우리쌀 순한 태양초고추장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</si>
  <si>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물엿,소맥분(밀:미국산,호주산),정제수,고추양념(중국산/고춧가루5.2%,정제소금,양파,마늘),혼합미분{밀쌀(밀:미국산),쌀(외국산)},고추양념분(중국산/찐밀쌀가루,고춧가루0.95%,정제염,포도당,마늘분),정제소금,밀쌀,주정,L-글루탐산나트륨(향미증진제),종국</t>
    <phoneticPr fontId="12" type="noConversion"/>
  </si>
  <si>
    <r>
      <t xml:space="preserve">해찬들 참좋은고추장(14Kg/EA)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</si>
  <si>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물엿,고추양념(중국산/고춧가루9.3%,정제소금,마늘,양파),소맥분(밀:미국산,호주산),정제수,정제소금(국산),고춧가루3.1%(고추:중국산),밀쌀,혼합미분,주정,종국,L-글루탐산나트륨(향미증진제)</t>
    <phoneticPr fontId="12" type="noConversion"/>
  </si>
  <si>
    <t>6.5KG</t>
  </si>
  <si>
    <r>
      <t xml:space="preserve">해찬들 고추장(태양초)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</si>
  <si>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 xml:space="preserve">상온 12개월 </t>
    <phoneticPr fontId="12" type="noConversion"/>
  </si>
  <si>
    <t>물엿,소맥분(밀:미국산,호주산),정제수,고추양념(중국산/고춧가루6.2%,정제소금,마늘,양파),탈지대두분(중국산),정제소금
고춧가루 총함량 6.2% (태양초 함량 6.2%)
&lt;매운정도 덜매운맛&gt;</t>
    <phoneticPr fontId="12" type="noConversion"/>
  </si>
  <si>
    <r>
      <t xml:space="preserve">해찬들 고추장(알찬)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</si>
  <si>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물엿,소맥분(밀:미국산,호주산),정제수,고추양념(중국산/고춧가루6.2%,정제소금,마늘,양파),탈지대두분(중국산),정제소금,밀쌀,혼합미분,주정,L-글루탐산나트륨(향미증진제),종국
(매운정도 ★★☆☆☆&gt;</t>
    <phoneticPr fontId="12" type="noConversion"/>
  </si>
  <si>
    <t>상온12개월</t>
  </si>
  <si>
    <t>물엿, 소맥분(밀:미국산, 호주산), 정제수, 고추양념(중국산/고춧가루6.52%, 정제소금, 마늘, 양파), 밀쌀(밀:미국산), 정제소금, 고춧가루2.52%(고추:중국산)(태양초함량 6.52%, 고춧가루 9.04%)
&lt;매운정도 ★★★★☆&gt;</t>
    <phoneticPr fontId="12" type="noConversion"/>
  </si>
  <si>
    <r>
      <t xml:space="preserve">해찬들 고추장(태양초 찰골드)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</si>
  <si>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물엿, 고추양념(중국산/고춧가루9.2%, 정제소금, 마늘, 양파),소맥분(밀:미국산, 호주산), 정제수, 정제소금(국산), 고춧가루3.3%(고추:중국산56.5%, 국산43.5%)(태양초 함량 9.4%, 고춧가루 12.5%)
&lt;매운정도 ★★★☆☆&gt;</t>
    <phoneticPr fontId="12" type="noConversion"/>
  </si>
  <si>
    <r>
      <t xml:space="preserve">해찬들 고추장(태양초)
골드라벨有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</si>
  <si>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물엿, 소맥분(밀:미국산, 호주산), 정제수, 고추양념(중국산/고춧가루6.5%, 정제소금, 양파, 마늘), 탈지대두분(중국산), 합성보존료 無, 자사 고추장대비 염도10% down 고춧가루 총함량6.5%(태양초 함량 6.5%)
&lt;매운정도 ★★☆☆☆&gt;</t>
    <phoneticPr fontId="12" type="noConversion"/>
  </si>
  <si>
    <r>
      <t xml:space="preserve">해찬들 고추장(태양초 덜맵게 순한)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</si>
  <si>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물엿, 고추양념(중국산/고춧가루9.3%, 정제소금, 양파, 마늘),
쌀20.99%(국산),정제수, 천일염(국산),고춧가루2.0%(고추:국산),찹쌀,국산쌀가루(100%태양초 중 고추가루 함량11.3%)
&lt;매운정도 ★★★★☆&gt;</t>
    <phoneticPr fontId="12" type="noConversion"/>
  </si>
  <si>
    <r>
      <t xml:space="preserve">해찬들 고추장(우리쌀 태양초)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</si>
  <si>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해찬들/이츠웰</t>
    <phoneticPr fontId="12" type="noConversion"/>
  </si>
  <si>
    <t>인증</t>
    <phoneticPr fontId="12" type="noConversion"/>
  </si>
  <si>
    <t>상품정보</t>
    <phoneticPr fontId="12" type="noConversion"/>
  </si>
  <si>
    <t>원당,올리고당</t>
    <phoneticPr fontId="12" type="noConversion"/>
  </si>
  <si>
    <t>백설 요리당</t>
  </si>
  <si>
    <t>2.45KG</t>
  </si>
  <si>
    <t>쌀올리고당(이소말토올리고당)70%,프락토올리고당30%</t>
    <phoneticPr fontId="12" type="noConversion"/>
  </si>
  <si>
    <t>1.2KG</t>
  </si>
  <si>
    <t>백설 쌀올리고당(리뉴얼)</t>
  </si>
  <si>
    <t>프락토올리고당50%, 물엿 함량 50%(옥수수:수입산)</t>
    <phoneticPr fontId="12" type="noConversion"/>
  </si>
  <si>
    <t>백설 프락토올리고당</t>
    <phoneticPr fontId="3" type="noConversion"/>
  </si>
  <si>
    <t>옥수수전분100% (옥수수(외국산:미국,브라질,우크라이나등))</t>
    <phoneticPr fontId="12" type="noConversion"/>
  </si>
  <si>
    <t>10KG</t>
    <phoneticPr fontId="12" type="noConversion"/>
  </si>
  <si>
    <t>이츠웰 이온물엿(NEW)</t>
    <phoneticPr fontId="12" type="noConversion"/>
  </si>
  <si>
    <t>9KG</t>
    <phoneticPr fontId="12" type="noConversion"/>
  </si>
  <si>
    <t>옥수수분[옥수수(외국산:호주,브라질,우크라이나 등)]98.6%,탄산칼슘, 요소, 엿기름 0.67%,Non-Gmo</t>
    <phoneticPr fontId="12" type="noConversion"/>
  </si>
  <si>
    <t>15KG</t>
    <phoneticPr fontId="12" type="noConversion"/>
  </si>
  <si>
    <t>이츠웰 조정맥아물엿(NEW)</t>
    <phoneticPr fontId="3" type="noConversion"/>
  </si>
  <si>
    <t>10KG</t>
  </si>
  <si>
    <t>옥분(옥수수:수입산)98.6%, 효소, 탄산칼슘, 엿기름가루,Non-Gmo</t>
    <phoneticPr fontId="12" type="noConversion"/>
  </si>
  <si>
    <t>물엿(옥수수전분(옥수수:외국산:미국,브라질,우크라이나등))92%, 폴리덱스트로스8%</t>
    <phoneticPr fontId="12" type="noConversion"/>
  </si>
  <si>
    <r>
      <t xml:space="preserve">이츠웰 식이섬유 물엿
</t>
    </r>
    <r>
      <rPr>
        <b/>
        <sz val="9"/>
        <color indexed="10"/>
        <rFont val="맑은 고딕"/>
        <family val="3"/>
        <charset val="129"/>
      </rPr>
      <t>★non-GMO★</t>
    </r>
    <phoneticPr fontId="12" type="noConversion"/>
  </si>
  <si>
    <t>물엿류</t>
    <phoneticPr fontId="12" type="noConversion"/>
  </si>
  <si>
    <t>건고추(국내산) 100%</t>
    <phoneticPr fontId="12" type="noConversion"/>
  </si>
  <si>
    <t>프레시웨이 고춧가루
(상품 남영양산 김치용)</t>
    <phoneticPr fontId="12" type="noConversion"/>
  </si>
  <si>
    <t>프레시웨이 고춧가루
(상품 남영양산 양념용)</t>
    <phoneticPr fontId="12" type="noConversion"/>
  </si>
  <si>
    <t>밀가루(밀:미국산),복합조미식품{정제소금(국내산),옥수수전분(외국산),백설탕,L-글루탐산나트륨(향미증진제)},옥수수전분{옥수수:외국산(러시아,헝가리,세르비아 등)},멥쌀가루,탈지대두분(대두:인도산),백후추분말</t>
    <phoneticPr fontId="12" type="noConversion"/>
  </si>
  <si>
    <t>백설 치킨전용믹스(순한맛 5Kg/EA)</t>
  </si>
  <si>
    <t>밀가루(밀:미국산),복합조미식품{정제소금(국내산),옥수수전분(외국산),백설탕,L-글루탐산나트륨(향미증진제),올레오레진캪시컴},탈지대두분(대두:인도산),매운맛조미분,백후추분말</t>
    <phoneticPr fontId="12" type="noConversion"/>
  </si>
  <si>
    <t>백설 치킨전용믹스(매운맛 5Kg/EA)</t>
  </si>
  <si>
    <t>상온 6개월</t>
    <phoneticPr fontId="12" type="noConversion"/>
  </si>
  <si>
    <t>닭고기분말6%,닭고기분말(고형분95%)5.94%,로즈마리추출물,닭고기유지1.497%,정제소금,옥수수전분</t>
    <phoneticPr fontId="12" type="noConversion"/>
  </si>
  <si>
    <t>유니레버 크노르 치킨파우더</t>
  </si>
  <si>
    <t xml:space="preserve">
옥수수 100%(옥수수:수입산) NonGMO
</t>
  </si>
  <si>
    <t>20KG</t>
  </si>
  <si>
    <r>
      <t xml:space="preserve">이츠웰 옥수수전분
</t>
    </r>
    <r>
      <rPr>
        <b/>
        <sz val="9"/>
        <color rgb="FFFF0000"/>
        <rFont val="맑은 고딕"/>
        <family val="3"/>
        <charset val="129"/>
        <scheme val="minor"/>
      </rPr>
      <t>★NonGMO★</t>
    </r>
    <phoneticPr fontId="3" type="noConversion"/>
  </si>
  <si>
    <t>ISO22000</t>
  </si>
  <si>
    <t>상온 18개월</t>
  </si>
  <si>
    <t>②⑤⑥⑫⑮</t>
    <phoneticPr fontId="12" type="noConversion"/>
  </si>
  <si>
    <t>카레분 5.0%(고수,강황,쿠민,생강,소두구,흑후추,호로파,마조림,고추) 크림분말</t>
  </si>
  <si>
    <t>수급이슈</t>
    <phoneticPr fontId="3" type="noConversion"/>
  </si>
  <si>
    <t>이츠웰 인델리마크니풍커리</t>
  </si>
  <si>
    <t xml:space="preserve"> ISO22000 </t>
  </si>
  <si>
    <t>②⑤⑥⑫</t>
  </si>
  <si>
    <t>카레분5.62%(고수,강황,쿠민,마조람,소두구,고추,생강), 토마토페이스트(토마토)</t>
  </si>
  <si>
    <t>이츠웰 파니르 인델리커리</t>
  </si>
  <si>
    <t>⑤⑥⑫</t>
    <phoneticPr fontId="3" type="noConversion"/>
  </si>
  <si>
    <t xml:space="preserve">카레분6.62%(고수,고추,강황,생강,소두구,쿠민), 토마토페이스트(토마토) </t>
  </si>
  <si>
    <t>이츠웰 빈달루 인델리커리</t>
  </si>
  <si>
    <t>상온18개월</t>
  </si>
  <si>
    <t>⑥⑫</t>
  </si>
  <si>
    <t>카레분8.15%(고수,강황,흑후추,쿠민,소두구,호로파,진피,계피,회향,아니스,크로브,생강), 토마토페이스트(토마토)</t>
  </si>
  <si>
    <t xml:space="preserve">이츠웰 데미 인델리커리 </t>
  </si>
  <si>
    <t>소맥분, 정백당,월계수잎, 카라멜,토마토페이스트,정제가공유지,정제염,백설탕,강황분 ※리뉴얼 예정</t>
    <phoneticPr fontId="12" type="noConversion"/>
  </si>
  <si>
    <t>이츠웰 크림스프</t>
  </si>
  <si>
    <r>
      <t>②⑤⑥</t>
    </r>
    <r>
      <rPr>
        <sz val="9"/>
        <color indexed="8"/>
        <rFont val="맑은 고딕"/>
        <family val="3"/>
        <charset val="129"/>
      </rPr>
      <t>⑯</t>
    </r>
  </si>
  <si>
    <t>카레분,소맥분,정백당,정제소금,정제가공유지,강황분,월계수잎분,양파분,토마토분 ※순한맛</t>
    <phoneticPr fontId="12" type="noConversion"/>
  </si>
  <si>
    <t>이츠웰 카레가루</t>
  </si>
  <si>
    <r>
      <t>②⑥⑪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</si>
  <si>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소맥분,옥수수분,유크림혼합분,정백당,분말유크림,정제유지,정제염,마늘분말,강황분</t>
    <phoneticPr fontId="12" type="noConversion"/>
  </si>
  <si>
    <t>이츠웰 하이스가루</t>
  </si>
  <si>
    <t>설탕,버터혼합분말15%(버터2.0%,우유:국산),크림버터혼합분말5.0%,가공버터20%(호주산)</t>
    <phoneticPr fontId="12" type="noConversion"/>
  </si>
  <si>
    <t>태원식품 양념감자시즈닝(허니버터맛)</t>
    <phoneticPr fontId="12" type="noConversion"/>
  </si>
  <si>
    <t>②⑤⑥</t>
    <phoneticPr fontId="12" type="noConversion"/>
  </si>
  <si>
    <t>치즈혼합분말 9.95%[자연치즈20%(수입산),식물성유지(수입산),유당,정제가공유지,카제인나트륨</t>
    <phoneticPr fontId="12" type="noConversion"/>
  </si>
  <si>
    <t>태원식품 양념감자시즈닝(치즈맛)</t>
    <phoneticPr fontId="12" type="noConversion"/>
  </si>
  <si>
    <t>녹두가루76.3%(녹두:중국산),멥쌀가루(쌀:외국산),볶음쌀가루(쌀:외국산),정제소금,베이킹파우더(산도조절제,전분,유화제),잔탄검,비타민B2</t>
    <phoneticPr fontId="12" type="noConversion"/>
  </si>
  <si>
    <t>백설 녹두 빈대떡가루</t>
  </si>
  <si>
    <t>밀가루(밀:미국,호주,캐나다산),변성전분,찹쌀가루(찹쌀:국내산),대두유,팽화미,백설탕,정제소금</t>
    <phoneticPr fontId="12" type="noConversion"/>
  </si>
  <si>
    <t>백설 찹쌀호떡믹스</t>
    <phoneticPr fontId="12" type="noConversion"/>
  </si>
  <si>
    <t>곡류가공품[밀가루(밀:미국,호주,캐나다산),갈색설탕,코코넛
분말(필리핀산),옥수수전분{옥수수:외국산(러시아,헝가리,세르비아 등)}/초코칩18.51 %(벨기에산믹스270g/올리고당20g</t>
    <phoneticPr fontId="12" type="noConversion"/>
  </si>
  <si>
    <t>290G</t>
  </si>
  <si>
    <t>백설 쿠키믹스(초코칩)</t>
  </si>
  <si>
    <t>밀가루(밀:미국산),백설탕,식물성쇼트닝{팜유:말레이시아산,d-토코페롤(혼합형)},포도당,유청분말{농축유청(국내산),유청분말(외국산:미국,프랑스,체코 등)}</t>
    <phoneticPr fontId="12" type="noConversion"/>
  </si>
  <si>
    <t>백설 오븐용 머핀믹스(NEW)</t>
    <phoneticPr fontId="12" type="noConversion"/>
  </si>
  <si>
    <t>밀가루(밀:미국산),백설탕,식물성쇼트닝,팜유(말레이시아산),d-토코페롤(혼합형),베이킹파우더(산도조절제,전분,유화제),정제소금,포도당,혼합제제(포도당,바닐라향베이스1/2/3),혼합제제(프로필렌글리콜,마론후레바,아세틸미라진),비타민B2</t>
    <phoneticPr fontId="12" type="noConversion"/>
  </si>
  <si>
    <t>백설 도넛믹스</t>
    <phoneticPr fontId="12" type="noConversion"/>
  </si>
  <si>
    <t>혼합제제(변성전분,백설탕,글루텐)밀가루(밀:캐나다산),식물성쇼트닝</t>
    <phoneticPr fontId="12" type="noConversion"/>
  </si>
  <si>
    <t>백설 오븐용깨찰빵믹스</t>
    <phoneticPr fontId="12" type="noConversion"/>
  </si>
  <si>
    <t>밀가루(밀:미국산),백설탕,고지방분말[팜유:말레이시아산)],식물성쇼트닝[팜유(말레이시아산)</t>
    <phoneticPr fontId="12" type="noConversion"/>
  </si>
  <si>
    <t>백설 핫케익가루</t>
    <phoneticPr fontId="12" type="noConversion"/>
  </si>
  <si>
    <t>밀100%(호주산,미국산)</t>
    <phoneticPr fontId="12" type="noConversion"/>
  </si>
  <si>
    <t>백설 밀가루(찰)</t>
  </si>
  <si>
    <t>2.5KG</t>
    <phoneticPr fontId="12" type="noConversion"/>
  </si>
  <si>
    <t>백설 밀가루(중력)</t>
  </si>
  <si>
    <t>2,5KG</t>
  </si>
  <si>
    <t>밀100%(호주산,미국산)</t>
  </si>
  <si>
    <t>백설 밀가루(중력 1등)</t>
  </si>
  <si>
    <t>밀 100%</t>
  </si>
  <si>
    <t>백설 밀가루(중력_1등)</t>
    <phoneticPr fontId="12" type="noConversion"/>
  </si>
  <si>
    <t>냉동 3개월</t>
    <phoneticPr fontId="12" type="noConversion"/>
  </si>
  <si>
    <t>⑥</t>
    <phoneticPr fontId="12" type="noConversion"/>
  </si>
  <si>
    <t>밀가루{밀(외국산:미국,캐나다,호주)}, 포도당,쇼트닝(말레이시아산),정제소금(국산),효모, 혼합제제(옥수수전분,염화암모늄,황산칼슘,아밀라아제,비타민C)</t>
    <phoneticPr fontId="12" type="noConversion"/>
  </si>
  <si>
    <t>이츠웰 고소한 습식빵가루</t>
    <phoneticPr fontId="12" type="noConversion"/>
  </si>
  <si>
    <t>밀가루(밀:미국산,캐나다산), 쇼트닝(말레이시아산), 정제소금(국산), 대두분, 효모, 합성항료(버터향)</t>
    <phoneticPr fontId="12" type="noConversion"/>
  </si>
  <si>
    <t>이츠웰 프리미엄 고소한 습식빵가루</t>
    <phoneticPr fontId="12" type="noConversion"/>
  </si>
  <si>
    <t>이츠웰 고소한 하얀 빵가루</t>
    <phoneticPr fontId="12" type="noConversion"/>
  </si>
  <si>
    <t>밀가루(밀:미국산), 전분(수입산), 옥수수가루, 베이킹파우더(산도조절제, 전분, 스테아린산칼슘)</t>
    <phoneticPr fontId="12" type="noConversion"/>
  </si>
  <si>
    <t>이츠웰 튀김가루</t>
  </si>
  <si>
    <t>밀가루(밀:미국산), 부침양념믹스, 정제소금</t>
    <phoneticPr fontId="12" type="noConversion"/>
  </si>
  <si>
    <t>이츠웰 부침가루</t>
    <phoneticPr fontId="3" type="noConversion"/>
  </si>
  <si>
    <t>빵분전용가루{밀가루(밀:미국,호주,캐나다산)테아레트,아라비아검)</t>
    <phoneticPr fontId="12" type="noConversion"/>
  </si>
  <si>
    <t>백설 빵가루</t>
  </si>
  <si>
    <t>밀가루(밀: 미국산), 옥수수전분[옥수수:외국산(러시아,헝가리,세르비아 등)],정제소금(국내산),백설탕,옥수수가루,베이킹파우더(산도조절제,전분,유화제),고춧가루,후춧가루,덱스트린,생강가루,마늘농축분말,메이스분말,너트맥가루</t>
    <phoneticPr fontId="12" type="noConversion"/>
  </si>
  <si>
    <t>백설 치킨 튀김가루</t>
  </si>
  <si>
    <t>밀가루(밀: 미국산), 옥수수전분[옥수수:외국산(러시아,헝가리,세르비아 등)],옥수수가루(옥수수:인도산), 베이킹파우더(산도조절제,전분,유화제), 정제소금,,볶음쌀가루, 마늘농축분말</t>
    <phoneticPr fontId="12" type="noConversion"/>
  </si>
  <si>
    <t>백설 바삭 튀김가루</t>
  </si>
  <si>
    <t>밀가루(밀:미국산),옥수수전분(옥수수:수입산),옥수수가루,베이킹파우더(산도조절제,전분,유화제),정제소금,볶음쌀가루,마늘농축분말,흑후추가루</t>
    <phoneticPr fontId="12" type="noConversion"/>
  </si>
  <si>
    <t>백설 튀김가루</t>
  </si>
  <si>
    <t>②⑥</t>
    <phoneticPr fontId="3" type="noConversion"/>
  </si>
  <si>
    <t>밀가루(밀:국내산)66.19%,쌀가루(쌀:국내산), 튀김양념믹스8.71%(전분,정제소금,마늘가루,후춧가루),베이킹파우더(산도조절제,전분,유화제),옥수수가루,백설탕,볶음쌀가루</t>
    <phoneticPr fontId="12" type="noConversion"/>
  </si>
  <si>
    <t>백설 우리밀 튀김가루</t>
  </si>
  <si>
    <t>밀가루(밀: 미국산), 옥수수전분[옥수수:외국산(러시아,헝가리,세르비아 등)], 쌀가루 5.2%(국내산), 베이킹파우더(산도조절제,전분,유화제),정제소금, 프라이드오니온씨즈닝</t>
    <phoneticPr fontId="12" type="noConversion"/>
  </si>
  <si>
    <t>백설 바삭 튀김가루(우리쌀)</t>
  </si>
  <si>
    <t>백설 부침가루</t>
  </si>
  <si>
    <t>밀가루(밀:호주,미국산),마늘가루(국산),천일염(국산),양파분말,흑후추분말</t>
  </si>
  <si>
    <t>백설 100%자연재료(부침가루)</t>
  </si>
  <si>
    <t>밀가루(밀:호주,미국산),소맥전분(외국산:프랑스,독일산,리투아니아산 등),알파옥수수가루(옥수수:인도산),복합조미식품,건조감자분말,백설탕,정제소금,베이킹파우더</t>
    <phoneticPr fontId="12" type="noConversion"/>
  </si>
  <si>
    <t>백설 부침가루(통감자 바삭)</t>
  </si>
  <si>
    <t>밀가루(밀:국내산)93.033%,찹쌀가루(찹쌀:국내산), 부침양념믹스(중국산)2.015%, 감자전분플러스, 정제소금, 백설탕,베이킹파우더</t>
    <phoneticPr fontId="12" type="noConversion"/>
  </si>
  <si>
    <t>과세</t>
    <phoneticPr fontId="3" type="noConversion"/>
  </si>
  <si>
    <t>백설 우리밀 부침가루</t>
  </si>
  <si>
    <t>제조일로부터 
5년까지</t>
    <phoneticPr fontId="12" type="noConversion"/>
  </si>
  <si>
    <t>천일염 100%(호주산90%, 국산 10%)</t>
    <phoneticPr fontId="12" type="noConversion"/>
  </si>
  <si>
    <t>3KG</t>
    <phoneticPr fontId="12" type="noConversion"/>
  </si>
  <si>
    <t>백설 꽃소금</t>
  </si>
  <si>
    <t>천임염100%[국산(신안군)]</t>
  </si>
  <si>
    <r>
      <t>백설 천일염
(</t>
    </r>
    <r>
      <rPr>
        <b/>
        <sz val="9"/>
        <color indexed="10"/>
        <rFont val="맑은 고딕"/>
        <family val="3"/>
        <charset val="129"/>
      </rPr>
      <t>명품가는</t>
    </r>
    <r>
      <rPr>
        <b/>
        <sz val="9"/>
        <color indexed="8"/>
        <rFont val="맑은 고딕"/>
        <family val="3"/>
        <charset val="129"/>
      </rPr>
      <t xml:space="preserve"> 오천년신비)</t>
    </r>
    <phoneticPr fontId="12" type="noConversion"/>
  </si>
  <si>
    <t>제조일로부터
 5년까지</t>
    <phoneticPr fontId="12" type="noConversion"/>
  </si>
  <si>
    <r>
      <t>백설 천일염
(</t>
    </r>
    <r>
      <rPr>
        <b/>
        <sz val="9"/>
        <color indexed="10"/>
        <rFont val="맑은 고딕"/>
        <family val="3"/>
        <charset val="129"/>
      </rPr>
      <t>명품중간</t>
    </r>
    <r>
      <rPr>
        <b/>
        <sz val="9"/>
        <color indexed="8"/>
        <rFont val="맑은 고딕"/>
        <family val="3"/>
        <charset val="129"/>
      </rPr>
      <t xml:space="preserve"> 오천년신비)</t>
    </r>
    <phoneticPr fontId="12" type="noConversion"/>
  </si>
  <si>
    <r>
      <t xml:space="preserve">백설 천일염
</t>
    </r>
    <r>
      <rPr>
        <b/>
        <sz val="9"/>
        <rFont val="맑은 고딕"/>
        <family val="3"/>
        <charset val="129"/>
      </rPr>
      <t>(</t>
    </r>
    <r>
      <rPr>
        <b/>
        <sz val="9"/>
        <color indexed="10"/>
        <rFont val="맑은 고딕"/>
        <family val="3"/>
        <charset val="129"/>
      </rPr>
      <t xml:space="preserve">명품굵은 </t>
    </r>
    <r>
      <rPr>
        <b/>
        <sz val="9"/>
        <color indexed="8"/>
        <rFont val="맑은 고딕"/>
        <family val="3"/>
        <charset val="129"/>
      </rPr>
      <t>오천년신비)</t>
    </r>
    <phoneticPr fontId="12" type="noConversion"/>
  </si>
  <si>
    <t>제조일만 표시</t>
  </si>
  <si>
    <t>원당 100%(수입산)</t>
    <phoneticPr fontId="12" type="noConversion"/>
  </si>
  <si>
    <t>백설 흑설탕</t>
  </si>
  <si>
    <t>HACCP, 저탄소제품</t>
  </si>
  <si>
    <t>백설 하얀설탕</t>
    <phoneticPr fontId="12" type="noConversion"/>
  </si>
  <si>
    <t>백설 하얀설탕</t>
  </si>
  <si>
    <t>백설 갈색설탕</t>
  </si>
  <si>
    <t>하얀설탕 90.3 %, D-자일로오스 9.5 %, 난말텍0.2%</t>
    <phoneticPr fontId="12" type="noConversion"/>
  </si>
  <si>
    <t>백설 자일로스 갈색설탕</t>
    <phoneticPr fontId="12" type="noConversion"/>
  </si>
  <si>
    <t>하얀설탕 90.3 %, D-자일로오스 9.5 %, 난말텍0.2% ● 갈색설탕 - 135509</t>
    <phoneticPr fontId="12" type="noConversion"/>
  </si>
  <si>
    <t>백설 자일로스 하얀설탕</t>
  </si>
  <si>
    <t>설탕/소금/밀가루류</t>
    <phoneticPr fontId="12" type="noConversion"/>
  </si>
  <si>
    <t xml:space="preserve"> ①,②,⑤,⑥</t>
  </si>
  <si>
    <t>두부66%[대두(외국산:미국,캐나다,호주 등)]</t>
  </si>
  <si>
    <t>1kg(55±2g X 19ea)</t>
  </si>
  <si>
    <t>이츠웰 두부까츠</t>
  </si>
  <si>
    <t>냉동 9개월</t>
    <phoneticPr fontId="3" type="noConversion"/>
  </si>
  <si>
    <t xml:space="preserve"> ①,⑤,⑥</t>
    <phoneticPr fontId="3" type="noConversion"/>
  </si>
  <si>
    <t>두부[대두(국산100%)]37.35%,고기대신비건믹스(콩기름,두류가공품)20.01%</t>
    <phoneticPr fontId="3" type="noConversion"/>
  </si>
  <si>
    <t>중단</t>
    <phoneticPr fontId="3" type="noConversion"/>
  </si>
  <si>
    <t>1kg(14±2g X 65±5ea)</t>
    <phoneticPr fontId="3" type="noConversion"/>
  </si>
  <si>
    <t>이츠웰 한입 두부베지크로켓</t>
    <phoneticPr fontId="3" type="noConversion"/>
  </si>
  <si>
    <t>냉동3개월</t>
    <phoneticPr fontId="3" type="noConversion"/>
  </si>
  <si>
    <t>⑤⑥</t>
    <phoneticPr fontId="3" type="noConversion"/>
  </si>
  <si>
    <t>골든시럽 33% 내외, 박력쌀가루 15% 내외, 다크초콜릿 15% 내외</t>
    <phoneticPr fontId="3" type="noConversion"/>
  </si>
  <si>
    <t>720g(30g×24ea)</t>
    <phoneticPr fontId="3" type="noConversion"/>
  </si>
  <si>
    <t>이츠웰 비건브라우니(개별포장_30g*24입 720g/BOX)</t>
    <phoneticPr fontId="3" type="noConversion"/>
  </si>
  <si>
    <t>두부[대두(외국산:미국, 중국, 캐나다, 호주 등),응고제,소포제], 부추(중국산), 밀가루(밀:미국, 캐나다산), 대파, 양배추 등</t>
  </si>
  <si>
    <t>1kg(35g*28±2ea)</t>
    <phoneticPr fontId="3" type="noConversion"/>
  </si>
  <si>
    <t>이츠웰 다채로운야채만두(35g*29±1입 1Kg/EA)</t>
    <phoneticPr fontId="3" type="noConversion"/>
  </si>
  <si>
    <t>냉동9개월</t>
    <phoneticPr fontId="3" type="noConversion"/>
  </si>
  <si>
    <t>① ⑤ ⑥</t>
    <phoneticPr fontId="3" type="noConversion"/>
  </si>
  <si>
    <t>쏘이너겟믹스(대두(중국, 대만) 59.86%, 냉동양파(중국), 당근(중국)</t>
    <phoneticPr fontId="3" type="noConversion"/>
  </si>
  <si>
    <t>1kg(21g×50±2ea)</t>
    <phoneticPr fontId="3" type="noConversion"/>
  </si>
  <si>
    <t>이츠웰 프라잉베지볼(17g내외)</t>
    <phoneticPr fontId="3" type="noConversion"/>
  </si>
  <si>
    <t>냉동12개월</t>
    <phoneticPr fontId="3" type="noConversion"/>
  </si>
  <si>
    <t>①⑥</t>
    <phoneticPr fontId="3" type="noConversion"/>
  </si>
  <si>
    <t>브이민스[채종유,두류가공품,식물단백혼합액],밀가루,부추(국내산),절임배추,당면,두부,양파,대파,쌀가루,무말랭이,숯불갈비소스</t>
    <phoneticPr fontId="3" type="noConversion"/>
  </si>
  <si>
    <t>1.02kg(30g*34ea)</t>
    <phoneticPr fontId="3" type="noConversion"/>
  </si>
  <si>
    <t>베지가든 비건수제교자만두(부추맛 1.02Kg/EA)</t>
    <phoneticPr fontId="3" type="noConversion"/>
  </si>
  <si>
    <t>밀가루[김치{배추(국내산),고춧가루(국내산)}],두류가공품,당면,두부,무말랭이,양파,대파,쌀가루,고춧가루,낙지볶음용매운맛소스</t>
    <phoneticPr fontId="3" type="noConversion"/>
  </si>
  <si>
    <t>베지가든 비건수제교자만두(김치맛 1.02Kg/EA)</t>
    <phoneticPr fontId="3" type="noConversion"/>
  </si>
  <si>
    <t>두류가공품(대만산/분리대두단백88%,밀전분,글루텐,탄산칼슘,황산칼슘)55.81%, 고추장[물엿,고추양념(중국산/고춧가루,정제소금),소맥분(밀:미국산,호주산),정제소금,고춧가루]13.79%, 해바라기유(스페인산/해바라기유100%),정제수</t>
    <phoneticPr fontId="3" type="noConversion"/>
  </si>
  <si>
    <t>2kg</t>
    <phoneticPr fontId="3" type="noConversion"/>
  </si>
  <si>
    <t>쏘이마루 비건고추장불고기(2Kg/EA)</t>
    <phoneticPr fontId="3" type="noConversion"/>
  </si>
  <si>
    <t>①⑤⑥</t>
    <phoneticPr fontId="3" type="noConversion"/>
  </si>
  <si>
    <t>정제수, 두류가공품(중국산100%/대두)23.66%, 두류가공품(대만산/분리대두단백67%,밀전분,밀글루텐,밀식이섬유,대두유)11.83%,해바라기유(스페인산/해바라기유100%),떡갈비맛페이스트,난백,분리대두단백4.10%,감자후레이크,유기농설탕,양파(국내산),파, 채식시즈닝, 마늘(국내산)</t>
    <phoneticPr fontId="3" type="noConversion"/>
  </si>
  <si>
    <t>2kg(12g*165±5ea)</t>
    <phoneticPr fontId="3" type="noConversion"/>
  </si>
  <si>
    <t>쏘이마루 식물성너비안볼</t>
    <phoneticPr fontId="3" type="noConversion"/>
  </si>
  <si>
    <t>냉동 12개월</t>
    <phoneticPr fontId="12" type="noConversion"/>
  </si>
  <si>
    <t>정제수,두부[대두(외국산:미국,캐나다,중국 등),조제해수염화마그네슘,현미유,올리브유],두류가공품1[미국산/농축대두단백],채종유(호주산)</t>
    <phoneticPr fontId="3" type="noConversion"/>
  </si>
  <si>
    <t>1kg(25g*40입)</t>
    <phoneticPr fontId="3" type="noConversion"/>
  </si>
  <si>
    <t>베지가든 비건한입완자(1Kg/EA)</t>
  </si>
  <si>
    <t>브이민스[채종유(호주산),두류가공품1(미국산),야자유(인도네시아산),식물단백혼합액,두류가공품2],정제수,기타가공품1[밀가루{밀(미국산)},전분{옥수수(외국산:러시아,헝가리,세르비아 등}]</t>
    <phoneticPr fontId="3" type="noConversion"/>
  </si>
  <si>
    <t>1kg(10±2g*95±5입)</t>
    <phoneticPr fontId="3" type="noConversion"/>
  </si>
  <si>
    <t>베지가든 비건탕수육(1Kg/EA)</t>
  </si>
  <si>
    <t>냉장 6개월</t>
    <phoneticPr fontId="12" type="noConversion"/>
  </si>
  <si>
    <t>정제수,채종유(호주산),변성전분1,변성전분2,복합조미식품(미국산),정제소금(국내산),표고농축액,혼합제제[팜유,치즈향(합성향료),비타민E],효모추출물,젖산,카로틴,안나토색소</t>
    <phoneticPr fontId="3" type="noConversion"/>
  </si>
  <si>
    <t>1kg</t>
    <phoneticPr fontId="3" type="noConversion"/>
  </si>
  <si>
    <t>베지가든 비건체다치즈향소스(1Kg/EA)</t>
  </si>
  <si>
    <t>실온 6개월</t>
    <phoneticPr fontId="12" type="noConversion"/>
  </si>
  <si>
    <t>⑤</t>
    <phoneticPr fontId="3" type="noConversion"/>
  </si>
  <si>
    <t>채종유(호주산),현미식초[주요(포도당,주요발효영양원),현미당화농축액(현미:외국산),주정,물엿,올리고당],설탕,정제수,고과당,겨자분(캐나다산)</t>
    <phoneticPr fontId="3" type="noConversion"/>
  </si>
  <si>
    <t>베지가든 비건스윗머스타드소스(1Kg/EA)</t>
  </si>
  <si>
    <t>정제수,두류가공품1[미국산/농축대두단백],채종유(호주산),말토덱스트린,야자유(인도네시아산),양파,설탕,젤란검,식물단백혼합액,쿡메이트엔에프</t>
    <phoneticPr fontId="3" type="noConversion"/>
  </si>
  <si>
    <t>960g(80g*12ea)</t>
    <phoneticPr fontId="3" type="noConversion"/>
  </si>
  <si>
    <t>베지가든 비건숯불향떡갈비(960g/EA)</t>
  </si>
  <si>
    <t>⑤⑫</t>
    <phoneticPr fontId="3" type="noConversion"/>
  </si>
  <si>
    <t>채종유(호주산),토마토케첩(스페인산/토마토,식초,설탕,정제소금,계피추출물),오이피클[염장오이(오이:중국산),과당55, 화이트식초(주정,발효영양원)</t>
    <phoneticPr fontId="3" type="noConversion"/>
  </si>
  <si>
    <t>베지가든 비건사우전드아일랜드드레싱(1Kg/EA)</t>
  </si>
  <si>
    <t>실온 6개월</t>
    <phoneticPr fontId="12" type="noConversion"/>
  </si>
  <si>
    <t>채종유(호주산),정제수,현미식초[주요(포도장,주요발효영양원),현미당화농축액(현미:외국산),주정,물엿,올리고등]</t>
    <phoneticPr fontId="3" type="noConversion"/>
  </si>
  <si>
    <t>베지가든 비건마요소스(1Kg/EA)</t>
  </si>
  <si>
    <t>브이민스[체종유(호주산),두류가공품1(미국산),야자유(인도네시아산),식물단백혼합액,두류가공품2],양파(중국산),대파(중국산)</t>
    <phoneticPr fontId="3" type="noConversion"/>
  </si>
  <si>
    <t>베지가든 비건궁중너비아니(1Kg/EA)</t>
  </si>
  <si>
    <t>채종유(호주산),정제수, 고과당, 마늘쥬스농축액(중국산), 현미신초, 현미당화농축액(현미:외국산)</t>
    <phoneticPr fontId="3" type="noConversion"/>
  </si>
  <si>
    <t>베지가든 비건갈릭마요소스(1Kg/EA)</t>
  </si>
  <si>
    <t>대두단백, 야자유, 그릴소스, 발효사과농축액, 레몬농축액, 발효식초, 후추, 고량색소, 귀리식이섬유 등</t>
    <phoneticPr fontId="3" type="noConversion"/>
  </si>
  <si>
    <t>(80g*15입 1.2Kg/EA)</t>
    <phoneticPr fontId="3" type="noConversion"/>
  </si>
  <si>
    <t>베지가든 비건패티</t>
    <phoneticPr fontId="3" type="noConversion"/>
  </si>
  <si>
    <t>실온 12개월</t>
    <phoneticPr fontId="3" type="noConversion"/>
  </si>
  <si>
    <t>복합조미식품{말토덱스트린분말, 정제소금(국내산), 팜유(말레이시아산), 아라비아검, 식물성풍미유}, 분말덱스트린, 설탕</t>
    <phoneticPr fontId="3" type="noConversion"/>
  </si>
  <si>
    <t>500g</t>
    <phoneticPr fontId="3" type="noConversion"/>
  </si>
  <si>
    <t>베지가든 비건국물맛내기(500g/EA)</t>
    <phoneticPr fontId="3" type="noConversion"/>
  </si>
  <si>
    <t>두류가공품(대만산)[대두단백70%,쌀가루15%,글루텐,코코아분말]68.83%,해바라기유100%(스페인산)</t>
    <phoneticPr fontId="12" type="noConversion"/>
  </si>
  <si>
    <t>200내외</t>
    <phoneticPr fontId="12" type="noConversion"/>
  </si>
  <si>
    <t>2kg</t>
    <phoneticPr fontId="12" type="noConversion"/>
  </si>
  <si>
    <t>이츠그린 비건콩불구이</t>
    <phoneticPr fontId="3" type="noConversion"/>
  </si>
  <si>
    <t>①②⑤⑥</t>
    <phoneticPr fontId="12" type="noConversion"/>
  </si>
  <si>
    <t>두류가공품(대두:중국산)18.15%, 빵가루</t>
    <phoneticPr fontId="12" type="noConversion"/>
  </si>
  <si>
    <t>2kg(20g*100±5ea)</t>
    <phoneticPr fontId="12" type="noConversion"/>
  </si>
  <si>
    <t>이츠그린 식물성너겟</t>
    <phoneticPr fontId="12" type="noConversion"/>
  </si>
  <si>
    <t>①②④⑤⑥</t>
    <phoneticPr fontId="12" type="noConversion"/>
  </si>
  <si>
    <t>두류가공품(대만산)22.56%, 모짜렐라슬라이스18.80%</t>
    <phoneticPr fontId="12" type="noConversion"/>
  </si>
  <si>
    <t>2kg(100g*20ea)</t>
    <phoneticPr fontId="12" type="noConversion"/>
  </si>
  <si>
    <t>이츠그린 식물성치즈커틀렛</t>
    <phoneticPr fontId="12" type="noConversion"/>
  </si>
  <si>
    <t>두류가공품(대만산)57.71%, 채식배타파우더
*비건제품</t>
    <phoneticPr fontId="12" type="noConversion"/>
  </si>
  <si>
    <t>2kg(7g내외*300±10ea)</t>
    <phoneticPr fontId="12" type="noConversion"/>
  </si>
  <si>
    <t>이츠그린 비건후라이드</t>
    <phoneticPr fontId="3" type="noConversion"/>
  </si>
  <si>
    <t>①⑤⑥</t>
    <phoneticPr fontId="12" type="noConversion"/>
  </si>
  <si>
    <t>새송이버섯(국내산)17.6%,해바라기유100%(스페인산),두류가공품(대만산)</t>
    <phoneticPr fontId="12" type="noConversion"/>
  </si>
  <si>
    <t>1.4kg(70g*20ea)</t>
    <phoneticPr fontId="12" type="noConversion"/>
  </si>
  <si>
    <t>이츠그린 식물성햄버거패티</t>
    <phoneticPr fontId="12" type="noConversion"/>
  </si>
  <si>
    <t>두류가공품(대만산)31.17%, 빵가루</t>
    <phoneticPr fontId="12" type="noConversion"/>
  </si>
  <si>
    <t>1.2kg(60g*20ea)</t>
    <phoneticPr fontId="12" type="noConversion"/>
  </si>
  <si>
    <t>이츠그린 식물성까스</t>
    <phoneticPr fontId="12" type="noConversion"/>
  </si>
  <si>
    <t>두류가공품(대두:중국산)23.66%, 두류가공품(대만산)11.83%</t>
    <phoneticPr fontId="12" type="noConversion"/>
  </si>
  <si>
    <t>2kg(20g*105±5ea)</t>
    <phoneticPr fontId="12" type="noConversion"/>
  </si>
  <si>
    <t>이츠그린 식물성너비안</t>
    <phoneticPr fontId="12" type="noConversion"/>
  </si>
  <si>
    <t>냉동 12개월</t>
    <phoneticPr fontId="3" type="noConversion"/>
  </si>
  <si>
    <t>①②④⑤⑥</t>
    <phoneticPr fontId="3" type="noConversion"/>
  </si>
  <si>
    <t>빵가루(소맥분,밀:미국,호주산,캐나다산등),이스트,쇼트닝,정제염,대두분,정제수,두류가공품(대만산)</t>
    <phoneticPr fontId="3" type="noConversion"/>
  </si>
  <si>
    <t>(100g*20입 2Kg/EA)</t>
    <phoneticPr fontId="3" type="noConversion"/>
  </si>
  <si>
    <t>이츠그린 식물성감자치즈까스(100g*20입 2Kg/EA)</t>
    <phoneticPr fontId="3" type="noConversion"/>
  </si>
  <si>
    <t>두류가공품(대만산)(분리대두단백67%,밀전분)25.96%,해바라기유(스페인산),검정콩분말,흑미분말,연근분말</t>
    <phoneticPr fontId="3" type="noConversion"/>
  </si>
  <si>
    <t>쏘이마루 비건원형햄(500g/EA)</t>
  </si>
  <si>
    <t>두류가공품(대만산)(분리대두단백67%,밀전분)49.86%,해바라기유(스페인산),난백분말(덴마크산),가공치즈5.13%</t>
    <phoneticPr fontId="3" type="noConversion"/>
  </si>
  <si>
    <t>쏘이마루 식물성원형치즈햄(500g/EA)</t>
  </si>
  <si>
    <t>두류가공품(대만산/분리대두단백67%,밀전분)53.68%,해바라기유(스페인산),유청단백(미국산),모짜렐라치즈</t>
    <phoneticPr fontId="3" type="noConversion"/>
  </si>
  <si>
    <t>1kg</t>
    <phoneticPr fontId="3" type="noConversion"/>
  </si>
  <si>
    <t>쏘이마루 식물성원형햄(1Kg/EA)</t>
  </si>
  <si>
    <t>비건식품</t>
    <phoneticPr fontId="12" type="noConversion"/>
  </si>
  <si>
    <t>냉동 2년</t>
    <phoneticPr fontId="12" type="noConversion"/>
  </si>
  <si>
    <t>장어 100%(통영)</t>
    <phoneticPr fontId="12" type="noConversion"/>
  </si>
  <si>
    <t>1kg(90~110g*10마리)</t>
    <phoneticPr fontId="12" type="noConversion"/>
  </si>
  <si>
    <t>바다장어(10마리_마리당90g-110g 1Kg/EA)
-14일전 주문-</t>
    <phoneticPr fontId="12" type="noConversion"/>
  </si>
  <si>
    <t>냉동 2년</t>
    <phoneticPr fontId="12" type="noConversion"/>
  </si>
  <si>
    <t>⑱</t>
    <phoneticPr fontId="12" type="noConversion"/>
  </si>
  <si>
    <t>전복 100%(완도)</t>
    <phoneticPr fontId="12" type="noConversion"/>
  </si>
  <si>
    <t>1kg(30g*33마리±5마리)</t>
    <phoneticPr fontId="12" type="noConversion"/>
  </si>
  <si>
    <t>전복살(자숙_칼집 학교급식용 1Kg/EA)
-14일전 주문-</t>
    <phoneticPr fontId="12" type="noConversion"/>
  </si>
  <si>
    <t>제조일로부터 3년</t>
  </si>
  <si>
    <t>흰다리새우(에콰도르) 100%</t>
  </si>
  <si>
    <t>변동가 적용</t>
  </si>
  <si>
    <t>700g
(23g*30ea)</t>
    <phoneticPr fontId="12" type="noConversion"/>
  </si>
  <si>
    <t>통새우(버터플라이_헤드온 700g/EA)</t>
  </si>
  <si>
    <t>냉동 3년</t>
    <phoneticPr fontId="12" type="noConversion"/>
  </si>
  <si>
    <t>⑨</t>
    <phoneticPr fontId="12" type="noConversion"/>
  </si>
  <si>
    <t>새우 100%(필리핀,말레이시아,베트남)</t>
    <phoneticPr fontId="12" type="noConversion"/>
  </si>
  <si>
    <t>1.3kg(15미) 1마리 87g</t>
    <phoneticPr fontId="12" type="noConversion"/>
  </si>
  <si>
    <t>블랙타이거_15미 구이용 1.3Kg</t>
    <phoneticPr fontId="12" type="noConversion"/>
  </si>
  <si>
    <r>
      <t>⑧⑨</t>
    </r>
    <r>
      <rPr>
        <sz val="9"/>
        <color indexed="8"/>
        <rFont val="맑은 고딕"/>
        <family val="3"/>
        <charset val="129"/>
      </rPr>
      <t>⑱</t>
    </r>
    <phoneticPr fontId="12" type="noConversion"/>
  </si>
  <si>
    <t>랍스터테일(원산지 : 캐나다)</t>
    <phoneticPr fontId="12" type="noConversion"/>
  </si>
  <si>
    <t>4.54kg(약 110g *40ea)</t>
    <phoneticPr fontId="12" type="noConversion"/>
  </si>
  <si>
    <t>랍스터테일(40미 학교급식용 4.54Kg/BOX)</t>
    <phoneticPr fontId="12" type="noConversion"/>
  </si>
  <si>
    <t>110g</t>
    <phoneticPr fontId="12" type="noConversion"/>
  </si>
  <si>
    <t>랍스터테일(110g/마리)</t>
    <phoneticPr fontId="12" type="noConversion"/>
  </si>
  <si>
    <t>수산</t>
    <phoneticPr fontId="12" type="noConversion"/>
  </si>
  <si>
    <t>냉동 18개월</t>
    <phoneticPr fontId="12" type="noConversion"/>
  </si>
  <si>
    <t>감자95%(국내산), 튀김가루 2.9%,옥수수전분(수입산)</t>
    <phoneticPr fontId="12" type="noConversion"/>
  </si>
  <si>
    <t>공급이슈</t>
    <phoneticPr fontId="3" type="noConversion"/>
  </si>
  <si>
    <t>1BOX(900g*6ea)
(90g*60EA)</t>
    <phoneticPr fontId="12" type="noConversion"/>
  </si>
  <si>
    <t>삼원 회오리감자</t>
    <phoneticPr fontId="12" type="noConversion"/>
  </si>
  <si>
    <t>냉동 18개월</t>
    <phoneticPr fontId="12" type="noConversion"/>
  </si>
  <si>
    <t>1BOX(700g*6ea)
(70g*60EA)</t>
    <phoneticPr fontId="12" type="noConversion"/>
  </si>
  <si>
    <t>1BOX(500g *8ea)
(50g*80EA)</t>
    <phoneticPr fontId="12" type="noConversion"/>
  </si>
  <si>
    <t>감자75%,건조감자13%,감자전분,정제소금</t>
    <phoneticPr fontId="12" type="noConversion"/>
  </si>
  <si>
    <t>1.8KG
(약100~105EA)</t>
    <phoneticPr fontId="12" type="noConversion"/>
  </si>
  <si>
    <t>맥케인 냉동감자(스마일)</t>
    <phoneticPr fontId="12" type="noConversion"/>
  </si>
  <si>
    <t>완두콩 100%</t>
  </si>
  <si>
    <t>1.133KG</t>
  </si>
  <si>
    <t>심플로트 냉동야채(완두콩)</t>
    <phoneticPr fontId="12" type="noConversion"/>
  </si>
  <si>
    <t>완두22%,당근22%,그린빈22%,옥수수22%,리마빈12%</t>
    <phoneticPr fontId="12" type="noConversion"/>
  </si>
  <si>
    <t>1.134KG</t>
  </si>
  <si>
    <t>심플로트 냉동야채(혼합5종)</t>
  </si>
  <si>
    <t>냉동 24개월</t>
    <phoneticPr fontId="12" type="noConversion"/>
  </si>
  <si>
    <t>⑤⑥</t>
    <phoneticPr fontId="12" type="noConversion"/>
  </si>
  <si>
    <t>감자78.2%(미국산),식물성유지,변성전분,쌀가루 외 ★쌀가루 코팅으로 바삭한 식감이 일품인감자</t>
    <phoneticPr fontId="12" type="noConversion"/>
  </si>
  <si>
    <t>2.04kg</t>
    <phoneticPr fontId="12" type="noConversion"/>
  </si>
  <si>
    <t>심플로트 냉동감자(메가크런치)</t>
    <phoneticPr fontId="12" type="noConversion"/>
  </si>
  <si>
    <t>⑤⑥</t>
    <phoneticPr fontId="12" type="noConversion"/>
  </si>
  <si>
    <t>감자83.74%(미국산), 식물성유지, 정세소
금, 방사선조사향신료 외</t>
    <phoneticPr fontId="12" type="noConversion"/>
  </si>
  <si>
    <t>공급이슈</t>
    <phoneticPr fontId="3" type="noConversion"/>
  </si>
  <si>
    <t>심플로트 냉동감자(케이준프라이)</t>
    <phoneticPr fontId="12" type="noConversion"/>
  </si>
  <si>
    <t>감자86.22%(미국산), 식물성유지, 변성전
분, 쌀가루 외</t>
    <phoneticPr fontId="12" type="noConversion"/>
  </si>
  <si>
    <t>2.26kg</t>
    <phoneticPr fontId="12" type="noConversion"/>
  </si>
  <si>
    <t>심플로트 냉동감자(울트라줄리엔컷)</t>
    <phoneticPr fontId="12" type="noConversion"/>
  </si>
  <si>
    <t>감자86.6%(미국산), 대두유, 변성전분 외</t>
    <phoneticPr fontId="12" type="noConversion"/>
  </si>
  <si>
    <t>심플로트 냉동감자(울트라레귤러컷)</t>
    <phoneticPr fontId="12" type="noConversion"/>
  </si>
  <si>
    <t>감자90.05% ★한입크기로 먹기 좋게 성형 된 미니 해쉬브라운★</t>
  </si>
  <si>
    <t>2.26kg
(약28g×80±5ea)</t>
    <phoneticPr fontId="12" type="noConversion"/>
  </si>
  <si>
    <t>심플로트 냉동감자
(미니삼각 해쉬브라운)</t>
    <phoneticPr fontId="12" type="noConversion"/>
  </si>
  <si>
    <t xml:space="preserve">감자80%, </t>
  </si>
  <si>
    <t>2.04KG</t>
    <phoneticPr fontId="12" type="noConversion"/>
  </si>
  <si>
    <t>심플로트 냉동감자(버팔로스틱스)</t>
    <phoneticPr fontId="12" type="noConversion"/>
  </si>
  <si>
    <t xml:space="preserve">냉동 24개월 </t>
    <phoneticPr fontId="12" type="noConversion"/>
  </si>
  <si>
    <t>감자87.55% ★감자를 잘게 다져 한입 크기로 동글게 성형한 감자,일정 규격제품으로 인당 분량을 나누기가 용이함★</t>
  </si>
  <si>
    <t>2KG</t>
    <phoneticPr fontId="12" type="noConversion"/>
  </si>
  <si>
    <t>심플로트 냉동감자(테이터잼)</t>
    <phoneticPr fontId="12" type="noConversion"/>
  </si>
  <si>
    <t>감자92.45%, ★감자튀김의 대표메뉴 막대감자★</t>
  </si>
  <si>
    <t>심플로트 냉동감자(슈스트링)</t>
    <phoneticPr fontId="12" type="noConversion"/>
  </si>
  <si>
    <t>감자95.95%★통감자를 10절한 반달 모양의 감자★</t>
  </si>
  <si>
    <t>심플로트 냉동감자(렌치웨지)</t>
    <phoneticPr fontId="12" type="noConversion"/>
  </si>
  <si>
    <t>감자82%★통감자를 8절하여 세이보리 양념을 입힌 반달감자</t>
  </si>
  <si>
    <t>심플로트 냉동감자(크런치웨지)</t>
    <phoneticPr fontId="12" type="noConversion"/>
  </si>
  <si>
    <t>감자94.15%★감자튀김의 대표메뉴 줄무늬 감자★</t>
  </si>
  <si>
    <t>심플로트 냉동감자(클링클컷)</t>
    <phoneticPr fontId="12" type="noConversion"/>
  </si>
  <si>
    <t>감자88.25% ★감자를 잘게 다져 직사각형 모양으로 성형한 감자,봉당 20개 규격으로 배식량 산출 용이,후라이어, 오븐, 그릴 등 다양한 메뉴 구현 가능★</t>
  </si>
  <si>
    <t>1.26kg
(약63g×20ea)</t>
    <phoneticPr fontId="12" type="noConversion"/>
  </si>
  <si>
    <t>심플로트 냉동감자
(해쉬브라운)</t>
    <phoneticPr fontId="12" type="noConversion"/>
  </si>
  <si>
    <t>냉동 24개월</t>
    <phoneticPr fontId="15" type="noConversion"/>
  </si>
  <si>
    <t>감자80%(캐나다산),대두유,마늘분말,흑후추</t>
    <phoneticPr fontId="3" type="noConversion"/>
  </si>
  <si>
    <t>2KG</t>
    <phoneticPr fontId="3" type="noConversion"/>
  </si>
  <si>
    <t>카벤디쉬 냉동감자(케이준스타일_양념감자 2Kg/EA)</t>
    <phoneticPr fontId="3" type="noConversion"/>
  </si>
  <si>
    <t>(유럽산)감자 96.9%</t>
    <phoneticPr fontId="12" type="noConversion"/>
  </si>
  <si>
    <t>2kg(약550±50개)</t>
    <phoneticPr fontId="12" type="noConversion"/>
  </si>
  <si>
    <t>유로골드 냉동감자(슈스트링)</t>
    <phoneticPr fontId="12" type="noConversion"/>
  </si>
  <si>
    <t>냉동 24개월</t>
    <phoneticPr fontId="12" type="noConversion"/>
  </si>
  <si>
    <t>(유럽산)감자 97.4%</t>
    <phoneticPr fontId="12" type="noConversion"/>
  </si>
  <si>
    <t>2kg(200±5개)</t>
    <phoneticPr fontId="12" type="noConversion"/>
  </si>
  <si>
    <t>유로골드 냉동감자(웨지)</t>
    <phoneticPr fontId="12" type="noConversion"/>
  </si>
  <si>
    <t>냉동감자류</t>
    <phoneticPr fontId="12" type="noConversion"/>
  </si>
  <si>
    <t>감자전분50%,타피오카전분50%</t>
  </si>
  <si>
    <t>푸르온에프엔지 분모자(250g/EA)</t>
  </si>
  <si>
    <t>냉동36개월</t>
    <phoneticPr fontId="3" type="noConversion"/>
  </si>
  <si>
    <t>①⑥⑨</t>
    <phoneticPr fontId="3" type="noConversion"/>
  </si>
  <si>
    <t>새우함량: 빵포함 새우 50% 함유,
빵제외 새우 83.4% 함유</t>
    <phoneticPr fontId="3" type="noConversion"/>
  </si>
  <si>
    <t>과세</t>
    <phoneticPr fontId="3" type="noConversion"/>
  </si>
  <si>
    <t>(40g*8개입 320g/EA)</t>
  </si>
  <si>
    <t>참맛새우 멘보샤(40g*8개입 320g/EA)</t>
  </si>
  <si>
    <t>냉동 36개월</t>
  </si>
  <si>
    <t>새우60%,밀가루,정제소금,타피오카전분</t>
  </si>
  <si>
    <t>600g(15g*40입 )</t>
  </si>
  <si>
    <t>오션스퀘어 멘보샤(15g*40입 600g/EA)</t>
  </si>
  <si>
    <t>HACCP</t>
    <phoneticPr fontId="3" type="noConversion"/>
  </si>
  <si>
    <t>⑩</t>
    <phoneticPr fontId="3" type="noConversion"/>
  </si>
  <si>
    <t>돼지고기 96.21%(수입산, 삼겹살), 정제소금(국산)</t>
    <phoneticPr fontId="3" type="noConversion"/>
  </si>
  <si>
    <t>780g</t>
  </si>
  <si>
    <t>크레잇 두꺼운베이컨(5mm 780g/EA</t>
  </si>
  <si>
    <t>냉동 24개월</t>
    <phoneticPr fontId="3" type="noConversion"/>
  </si>
  <si>
    <t>아보카도 100%(페루)</t>
    <phoneticPr fontId="3" type="noConversion"/>
  </si>
  <si>
    <t>908g(하프컷 하프컷)</t>
  </si>
  <si>
    <t>심플로트 냉동아보카도(하프컷 908g/EA)</t>
  </si>
  <si>
    <t>아보카도 99.76%(페루),정제소금,비타민C</t>
    <phoneticPr fontId="3" type="noConversion"/>
  </si>
  <si>
    <t>908g(다이스 다이스)</t>
  </si>
  <si>
    <t>심플로트 아보카도(다이스 908g/EA)</t>
  </si>
  <si>
    <t>오징어(국내산)100%</t>
    <phoneticPr fontId="3" type="noConversion"/>
  </si>
  <si>
    <t>칼집오징어(IQF_6미 1Kg/EA)</t>
  </si>
  <si>
    <t>냉동 9개월</t>
    <phoneticPr fontId="15" type="noConversion"/>
  </si>
  <si>
    <t>찹쌀도나스가루 44.39%, 가공치즈 26.70%</t>
    <phoneticPr fontId="15" type="noConversion"/>
  </si>
  <si>
    <t>1kg(25g*40±2EA)</t>
    <phoneticPr fontId="15" type="noConversion"/>
  </si>
  <si>
    <t>야무진 찹쌀연유치즈볼</t>
    <phoneticPr fontId="15" type="noConversion"/>
  </si>
  <si>
    <t>냉동 6개월</t>
    <phoneticPr fontId="3" type="noConversion"/>
  </si>
  <si>
    <r>
      <t>①②⑤⑥</t>
    </r>
    <r>
      <rPr>
        <sz val="9"/>
        <color theme="1"/>
        <rFont val="맑은 고딕"/>
        <family val="3"/>
        <charset val="128"/>
        <scheme val="minor"/>
      </rPr>
      <t>⑯</t>
    </r>
    <phoneticPr fontId="3" type="noConversion"/>
  </si>
  <si>
    <t>자연치즈[자연치즈{모짜렐라(미국산),고다치즈(네덜란드산 : 원유, 유산균배양액, 정제소금, 우유응고효소)}, 분말셀룰로스],혼합제제식품첨가물[히드록시프로필전분(태국산), 설탕분말, 탈지분유(우유)]</t>
    <phoneticPr fontId="3" type="noConversion"/>
  </si>
  <si>
    <t>900g(30G*30EA)</t>
    <phoneticPr fontId="3" type="noConversion"/>
  </si>
  <si>
    <t>라온베이커리 소보로튀김치즈볼</t>
    <phoneticPr fontId="3" type="noConversion"/>
  </si>
  <si>
    <t>치즈볼용믹스, 허니리코타치즈 30.9%(자연치즈 함량 63%)
 - 제품 중 자연치즈 함량 : 19.47% </t>
  </si>
  <si>
    <t>500g(25g X 20±2ea)</t>
    <phoneticPr fontId="12" type="noConversion"/>
  </si>
  <si>
    <t xml:space="preserve">쉐프솔루션 허니리코타치즈볼 </t>
    <phoneticPr fontId="12" type="noConversion"/>
  </si>
  <si>
    <t>찰쌀가루(찹쌀:국내산) 자연치즈[모짜렐라치즈(미국산), 분말셀룰로스],타피오카전분 :베트남산</t>
    <phoneticPr fontId="3" type="noConversion"/>
  </si>
  <si>
    <t xml:space="preserve"> 1.02Kg(30g*34개입)</t>
    <phoneticPr fontId="3" type="noConversion"/>
  </si>
  <si>
    <t>이츠웰 모짜렐라가득_찹쌀_치즈볼(생지)</t>
    <phoneticPr fontId="3" type="noConversion"/>
  </si>
  <si>
    <r>
      <t xml:space="preserve"> ①,②,⑤,⑥,,⑨,⑩,⑫,⑮,</t>
    </r>
    <r>
      <rPr>
        <sz val="9"/>
        <color theme="1"/>
        <rFont val="맑은 고딕"/>
        <family val="3"/>
        <charset val="128"/>
        <scheme val="minor"/>
      </rPr>
      <t>⑯</t>
    </r>
    <phoneticPr fontId="3" type="noConversion"/>
  </si>
  <si>
    <t>라리마카로니17.78%, 스팸클래식L13.46%, 자연치즈 7.53%, 가공치즈 0.17%</t>
    <phoneticPr fontId="3" type="noConversion"/>
  </si>
  <si>
    <t>CJ제일제당 맥앤치즈with스팸(1Kg/EA)</t>
    <phoneticPr fontId="3" type="noConversion"/>
  </si>
  <si>
    <t>기타</t>
    <phoneticPr fontId="12" type="noConversion"/>
  </si>
  <si>
    <t>냉동 6개월</t>
    <phoneticPr fontId="12" type="noConversion"/>
  </si>
  <si>
    <t>②⑤⑥</t>
    <phoneticPr fontId="12" type="noConversion"/>
  </si>
  <si>
    <t>또띠아전용분51.88% 쌀가루(국내산)14.59%,유기농갈색설탕1.62% 無합성보존료,  지름: 15cm 내외</t>
  </si>
  <si>
    <t>240G
(20G*12EA)</t>
    <phoneticPr fontId="12" type="noConversion"/>
  </si>
  <si>
    <t>이츠웰 쌀품은또띠아 6인치</t>
    <phoneticPr fontId="12" type="noConversion"/>
  </si>
  <si>
    <t>⑤⑥⑥</t>
    <phoneticPr fontId="12" type="noConversion"/>
  </si>
  <si>
    <t>또띠아전용분 70.72%(밀가루85.29%), 
無합성보존료, 지름: 25cm 내외</t>
  </si>
  <si>
    <t>780G
(65G*12EA)</t>
    <phoneticPr fontId="12" type="noConversion"/>
  </si>
  <si>
    <t>이츠웰 밀또띠아 10인치</t>
    <phoneticPr fontId="12" type="noConversion"/>
  </si>
  <si>
    <t>또띠아전용분 70.72%(밀가루85.29%),
無합성보존료, 지름: 20cm 내외</t>
  </si>
  <si>
    <t>496G
(약41G*12EA)</t>
    <phoneticPr fontId="12" type="noConversion"/>
  </si>
  <si>
    <t>이츠웰 밀또띠아 8인치</t>
    <phoneticPr fontId="12" type="noConversion"/>
  </si>
  <si>
    <t>또띠아전용분 70.72%(밀가루85.29%), 
無합성보존료, 지름: 15cm 내외</t>
  </si>
  <si>
    <r>
      <rPr>
        <b/>
        <sz val="9"/>
        <color indexed="10"/>
        <rFont val="맑은 고딕"/>
        <family val="3"/>
        <charset val="129"/>
      </rPr>
      <t>★광주시장조사상품★</t>
    </r>
    <r>
      <rPr>
        <b/>
        <sz val="9"/>
        <color indexed="8"/>
        <rFont val="맑은 고딕"/>
        <family val="3"/>
        <charset val="129"/>
      </rPr>
      <t xml:space="preserve">
이츠웰 밀또띠아 6인치</t>
    </r>
    <phoneticPr fontId="12" type="noConversion"/>
  </si>
  <si>
    <t>또띠아류</t>
    <phoneticPr fontId="12" type="noConversion"/>
  </si>
  <si>
    <t>양배추42%, 당근7.08%, 양파0.5%, 소맥분, 당면, 그린빈, 대두유, 옥수수전분, 설탕, 정제소금, 후추등</t>
    <phoneticPr fontId="12" type="noConversion"/>
  </si>
  <si>
    <t>900g
(15g*60ea)</t>
    <phoneticPr fontId="12" type="noConversion"/>
  </si>
  <si>
    <t>차이웰 야채춘권</t>
    <phoneticPr fontId="12" type="noConversion"/>
  </si>
  <si>
    <t>냉동 9개월</t>
    <phoneticPr fontId="12" type="noConversion"/>
  </si>
  <si>
    <t>고구마(중국산)32%,당근(중국산)20.5%,양파(국산)20.4%,튀김가루[밀가루(미국산,멥쌀가루(수입산),옥수수전분,옥수수가루,정제소금],대두유,정데수,쑥갓(국산)1%</t>
    <phoneticPr fontId="12" type="noConversion"/>
  </si>
  <si>
    <t>1.5kg
(60g*25ea)</t>
    <phoneticPr fontId="12" type="noConversion"/>
  </si>
  <si>
    <t>애니쿡 야채튀김</t>
    <phoneticPr fontId="12" type="noConversion"/>
  </si>
  <si>
    <t>①⑥</t>
  </si>
  <si>
    <t>증숙고구마(중국산)20.88%, 감자크링클컷(벨기에산)16.71%, 스위트콘(태국산)16.71%</t>
    <phoneticPr fontId="12" type="noConversion"/>
  </si>
  <si>
    <t>1kg
(33g*30±2ea)</t>
    <phoneticPr fontId="12" type="noConversion"/>
  </si>
  <si>
    <t>이츠웰 고로케(고구마+감자+옥수수)</t>
    <phoneticPr fontId="12" type="noConversion"/>
  </si>
  <si>
    <t>당면(중국산/고구마전분,알긴산나트륨), 백설튀김가루[밀가루(밀:미국산),옥수수전분(옥수수:외국산)]</t>
  </si>
  <si>
    <t>1kg(15gX66±3ea)</t>
    <phoneticPr fontId="12" type="noConversion"/>
  </si>
  <si>
    <t>크레잇 바삭한입김말이</t>
    <phoneticPr fontId="12" type="noConversion"/>
  </si>
  <si>
    <t xml:space="preserve">이츠웰찰당면(중국산/고구마전분, 알긴산나트룸,비타민C) , 백설튀김가루,김(국산)4.48%, </t>
  </si>
  <si>
    <t>1.4kg
(35g*40±2ea)</t>
    <phoneticPr fontId="12" type="noConversion"/>
  </si>
  <si>
    <t>크레잇 통바삭김말이</t>
    <phoneticPr fontId="12" type="noConversion"/>
  </si>
  <si>
    <t>이츠웰찰당면(중국산/고구마전분, 알긴산나트룸,비타민C) , 백설튀김가루,김(국산)4.48%,  길이 6cm/두께 2.3cm</t>
  </si>
  <si>
    <t>1.4kg
(25g*56±4ea)</t>
    <phoneticPr fontId="12" type="noConversion"/>
  </si>
  <si>
    <t>크레잇 바삭김말이</t>
    <phoneticPr fontId="12" type="noConversion"/>
  </si>
  <si>
    <t>치즈52% (모짜렐라치즈95%, 프로볼론치즈4%),프로볼론치즈특징:2~4개월 숙성하여 아주 부드러운 맛을 가지고 있으며 보통 요리용이나 디저트용.</t>
  </si>
  <si>
    <t>1kg
(25g*40ea)</t>
    <phoneticPr fontId="12" type="noConversion"/>
  </si>
  <si>
    <t>디케이 치즈스틱(오븐용)[매입]</t>
    <phoneticPr fontId="12" type="noConversion"/>
  </si>
  <si>
    <t>단호박(중국산)27.21 %, 모짜렐라치즈(미국산)24.21 %</t>
    <phoneticPr fontId="12" type="noConversion"/>
  </si>
  <si>
    <t>1kg(41±2gX23~25ea)</t>
    <phoneticPr fontId="12" type="noConversion"/>
  </si>
  <si>
    <t>[매입] 단호박치즈크로켓</t>
    <phoneticPr fontId="12" type="noConversion"/>
  </si>
  <si>
    <t>상온 9개월</t>
    <phoneticPr fontId="12" type="noConversion"/>
  </si>
  <si>
    <t>모짜렐라치즈(미국산 24%) 냉동자숙감자(중국산, 7%)</t>
    <phoneticPr fontId="12" type="noConversion"/>
  </si>
  <si>
    <t>1kg
(40g×24±1ea)</t>
    <phoneticPr fontId="12" type="noConversion"/>
  </si>
  <si>
    <t>[매입] 치즈하모니고로케</t>
    <phoneticPr fontId="12" type="noConversion"/>
  </si>
  <si>
    <t>CJ70  스틱용치즈(가칭) 52%[프레쉬모짜렐라커드 48%(미국산),
모짜렐라치즈 16%(외국산:벨기에,뉴질랜드,독일 등),프로볼론
치즈6.4%(미국산),카제인,혼합제제]</t>
  </si>
  <si>
    <t>1kg
(25g*40ea)</t>
  </si>
  <si>
    <t>이츠웰 쫄깃한 치즈스틱</t>
    <phoneticPr fontId="12" type="noConversion"/>
  </si>
  <si>
    <t>김말이/고로케류/야채튀김류</t>
    <phoneticPr fontId="12" type="noConversion"/>
  </si>
  <si>
    <t>②③⑤⑥⑩⑯⑱</t>
  </si>
  <si>
    <t>절임배추(국산) 20.86%, 돼지고기(국산) 7.75%, 밀가루(밀/호주산, 미국산) 6.69%</t>
  </si>
  <si>
    <t>1.2kg
(60g*20ea)</t>
    <phoneticPr fontId="12" type="noConversion"/>
  </si>
  <si>
    <t>이츠웰 메밀전병</t>
    <phoneticPr fontId="12" type="noConversion"/>
  </si>
  <si>
    <r>
      <t xml:space="preserve">①②③⑤⑥⑩ </t>
    </r>
    <r>
      <rPr>
        <sz val="9"/>
        <color indexed="8"/>
        <rFont val="맑은 고딕"/>
        <family val="3"/>
        <charset val="129"/>
      </rPr>
      <t>⑯ ⑱</t>
    </r>
    <phoneticPr fontId="12" type="noConversion"/>
  </si>
  <si>
    <t>절임배추 14.5%, 돼지고기(국산)10.87%,변성전분9.8%,곤드레나물(국산) 6.13%, 부추,두부,양파,대두단백,양배추,대파,글루텐,감자전분,청양고추(국산),건무,메밀가루</t>
    <phoneticPr fontId="12" type="noConversion"/>
  </si>
  <si>
    <t>이츠웰 곤드레나물전병</t>
    <phoneticPr fontId="12" type="noConversion"/>
  </si>
  <si>
    <r>
      <t xml:space="preserve">①②⑤⑥⑧⑨⑩ ⑮ </t>
    </r>
    <r>
      <rPr>
        <sz val="9"/>
        <color indexed="8"/>
        <rFont val="맑은 고딕"/>
        <family val="3"/>
        <charset val="129"/>
      </rPr>
      <t>⑰ ⑱</t>
    </r>
    <phoneticPr fontId="12" type="noConversion"/>
  </si>
  <si>
    <t>부침가루[밀가루(밀:호주산,미국산)],옥수수(태국산)19.84%,단호박(중국산)8.43%,홍파프리카,청피망,대두유,설탕,정제소금</t>
    <phoneticPr fontId="12" type="noConversion"/>
  </si>
  <si>
    <t>1kg
(20g*50±4ea)</t>
    <phoneticPr fontId="12" type="noConversion"/>
  </si>
  <si>
    <t>단호박 옥수수전[매입]</t>
    <phoneticPr fontId="12" type="noConversion"/>
  </si>
  <si>
    <t>단호박(중국산)32.7%, 늙은호박(중국산)32.7%,부침가루[밀가루(밀:호주산,미국산),프리믹스씨즈닝2호{정제소금(국산)},찹쌀가루,정제소금,백설탕],대두유,백설탕,정제수,정제소금</t>
    <phoneticPr fontId="12" type="noConversion"/>
  </si>
  <si>
    <t>황호박전[매입]</t>
    <phoneticPr fontId="12" type="noConversion"/>
  </si>
  <si>
    <t>소규모 HACCP</t>
  </si>
  <si>
    <r>
      <t>①②⑤⑥⑧⑨⑩⑮</t>
    </r>
    <r>
      <rPr>
        <sz val="9"/>
        <color indexed="8"/>
        <rFont val="맑은 고딕"/>
        <family val="3"/>
        <charset val="129"/>
      </rPr>
      <t>⑰⑱</t>
    </r>
    <phoneticPr fontId="12" type="noConversion"/>
  </si>
  <si>
    <t>부추(중국산)36.5%,부침가루[밀가루,프리믹스씨즈닝2호,찹쌀가루(국산),정제소금,백설탕]23.8%,정제수14.9%,양파(국산)11.3%,오징어(칠레산)9.7%,대두유,정제소금</t>
    <phoneticPr fontId="12" type="noConversion"/>
  </si>
  <si>
    <t>오징어부추전</t>
    <phoneticPr fontId="12" type="noConversion"/>
  </si>
  <si>
    <t>부침가루[밀가루(밀: 호주산, 미국산), 시금치(국산)23.1%,정제수17.3%,명태포(러시아산)16.2%,양파(국산,중국산)8.7%,대두유3.5%당근(국산,중국산)2.2%,정제소금(국내산)0.1%</t>
    <phoneticPr fontId="12" type="noConversion"/>
  </si>
  <si>
    <t>동태시금치전</t>
    <phoneticPr fontId="12" type="noConversion"/>
  </si>
  <si>
    <t>통팥앙금[통팥용삶은팥(팥:중국산), 설탕, 물엿, 정제소금(국산), 변성전분]43.75%부꾸미용가루[찹쌀가루(찹쌀:국산), 쌀가루(쌀:국산)] 26.47%, 기타설탕, 수수분말[수수(국산)100%] 2.65%, 오곡분말</t>
    <phoneticPr fontId="12" type="noConversion"/>
  </si>
  <si>
    <t>1Kg
(20g*50±2EA)</t>
    <phoneticPr fontId="12" type="noConversion"/>
  </si>
  <si>
    <t>이츠웰 수수부꾸미</t>
    <phoneticPr fontId="12" type="noConversion"/>
  </si>
  <si>
    <t>⑤⑥⑭</t>
  </si>
  <si>
    <t>농산물조림{팥적물앙금(팥:중국산),백설탕,물엿,호두(미국산),잔탄검},찹쌀가루(찹쌀:국산),쌀가루(쌀:국산),단호박퓨레(단호박:국산),곡류가공품,전분가공품,콩기름,누룽지분말,정제소금,혼합제제 ※ 학기중 리뉴얼 예정</t>
    <phoneticPr fontId="12" type="noConversion"/>
  </si>
  <si>
    <t>1kg
(43g*24±1ea)</t>
    <phoneticPr fontId="12" type="noConversion"/>
  </si>
  <si>
    <t>쉐프솔루션 단호박부꾸미</t>
    <phoneticPr fontId="12" type="noConversion"/>
  </si>
  <si>
    <t>전류</t>
    <phoneticPr fontId="12" type="noConversion"/>
  </si>
  <si>
    <t>냉동 24개월</t>
    <phoneticPr fontId="12" type="noConversion"/>
  </si>
  <si>
    <t>밀가루 97.72% (밀:호주산, 미국산), 소맥전분(호주산), 
정제소금(국내산), 혼합제제(탄산나트륨, 탄산수소나트륨),
치자황색소(덱스트린, 치자황색소)</t>
  </si>
  <si>
    <r>
      <rPr>
        <b/>
        <sz val="9"/>
        <color indexed="10"/>
        <rFont val="맑은 고딕"/>
        <family val="3"/>
        <charset val="129"/>
      </rPr>
      <t>★광주시장조사상품★</t>
    </r>
    <r>
      <rPr>
        <b/>
        <sz val="9"/>
        <color indexed="8"/>
        <rFont val="맑은 고딕"/>
        <family val="3"/>
        <charset val="129"/>
      </rPr>
      <t xml:space="preserve">
이츠웰 맛있는쫄면</t>
    </r>
    <phoneticPr fontId="12" type="noConversion"/>
  </si>
  <si>
    <t>냉동 9개월</t>
    <phoneticPr fontId="12" type="noConversion"/>
  </si>
  <si>
    <t>밀가루(밀/호주산), 변성전분, 
정제소금(국산), 전분</t>
  </si>
  <si>
    <t>1.25kg
(250g*5ea)</t>
    <phoneticPr fontId="12" type="noConversion"/>
  </si>
  <si>
    <t>이츠웰 냉동중화면</t>
    <phoneticPr fontId="12" type="noConversion"/>
  </si>
  <si>
    <t>밀가루(밀/호주산),변성전분,정제소금(국산), 전분</t>
    <phoneticPr fontId="12" type="noConversion"/>
  </si>
  <si>
    <t>1.15kg
(230g*5ea)</t>
    <phoneticPr fontId="12" type="noConversion"/>
  </si>
  <si>
    <t>이츠웰 사누끼 냉동 우동면</t>
    <phoneticPr fontId="12" type="noConversion"/>
  </si>
  <si>
    <t>우동/쫄면류</t>
    <phoneticPr fontId="12" type="noConversion"/>
  </si>
  <si>
    <t>소맥분62%, 설탕9.6%, 팜오일 2.1% 등　</t>
  </si>
  <si>
    <t>1.5kg
(30g*50ea)</t>
    <phoneticPr fontId="12" type="noConversion"/>
  </si>
  <si>
    <t>차이웰 꽃빵</t>
    <phoneticPr fontId="12" type="noConversion"/>
  </si>
  <si>
    <r>
      <t>①②⑤ 
⑥</t>
    </r>
    <r>
      <rPr>
        <sz val="9"/>
        <color indexed="8"/>
        <rFont val="맑은 고딕"/>
        <family val="3"/>
        <charset val="129"/>
      </rPr>
      <t>⑯⑱</t>
    </r>
    <phoneticPr fontId="12" type="noConversion"/>
  </si>
  <si>
    <t>밀가루(밀:호주산), 마요네즈[식물성유지{외국산(아르헨티나, 미국, 중국등) }, 난황액{난황(계란:국산), 정제소금}, 발효식초, 난백액, 설탕], 연육(실꼬리돔살, 설탕, 폴리인산나트륨), 양배추, 양파, 대두단백, 날치알레드</t>
    <phoneticPr fontId="12" type="noConversion"/>
  </si>
  <si>
    <t>1.4kg
(35g×38±2ea)</t>
    <phoneticPr fontId="12" type="noConversion"/>
  </si>
  <si>
    <t>[매입]명란군만두</t>
    <phoneticPr fontId="12" type="noConversion"/>
  </si>
  <si>
    <r>
      <t xml:space="preserve">⑤⑥⑨⑩
 </t>
    </r>
    <r>
      <rPr>
        <sz val="9"/>
        <color indexed="8"/>
        <rFont val="맑은 고딕"/>
        <family val="3"/>
        <charset val="129"/>
      </rPr>
      <t>⑯⑰⑱</t>
    </r>
    <phoneticPr fontId="12" type="noConversion"/>
  </si>
  <si>
    <t>돼지고기(국산), 밀가루(밀:미국산, 호주산), 양배추(국산), 짬뽕소스-엠[정제소금(국산), 고춧가루(중국산), 풍미유베이스-S, 대두유, L-글루탐산나트륨(향미증진제) ]3.05%</t>
    <phoneticPr fontId="12" type="noConversion"/>
  </si>
  <si>
    <t>[매입]짬뽕군만두</t>
    <phoneticPr fontId="12" type="noConversion"/>
  </si>
  <si>
    <r>
      <t>①②⑤⑥⑩⑮</t>
    </r>
    <r>
      <rPr>
        <sz val="8"/>
        <color theme="1"/>
        <rFont val="맑은 고딕"/>
        <family val="3"/>
        <charset val="128"/>
        <scheme val="minor"/>
      </rPr>
      <t>⑯⑱</t>
    </r>
    <phoneticPr fontId="3" type="noConversion"/>
  </si>
  <si>
    <t>돼지고기22.77%(국산), 쇠고기4.34(국산), 부추, 절임배추, 밀(수입)</t>
    <phoneticPr fontId="3" type="noConversion"/>
  </si>
  <si>
    <t>420g(70g*7ea)</t>
  </si>
  <si>
    <t>설성푸드 한우왕만두(70g*6입 420g/EA)</t>
  </si>
  <si>
    <r>
      <t>②⑤⑥⑨⑩⑮</t>
    </r>
    <r>
      <rPr>
        <sz val="8"/>
        <color theme="1"/>
        <rFont val="맑은 고딕"/>
        <family val="3"/>
        <charset val="128"/>
        <scheme val="minor"/>
      </rPr>
      <t>⑯⑱</t>
    </r>
    <phoneticPr fontId="3" type="noConversion"/>
  </si>
  <si>
    <t>420g(70g*6ea)</t>
    <phoneticPr fontId="3" type="noConversion"/>
  </si>
  <si>
    <t>설성푸드 한우김치왕만두(70g*6입 420g/EA)</t>
  </si>
  <si>
    <t>② ⑤ ⑥</t>
    <phoneticPr fontId="12" type="noConversion"/>
  </si>
  <si>
    <t>스위트콘(태국산/옥수수62.71%,설탕,정제수,소금)32.14%,밀가루,퐁듀소스 [자연치즈32%{체다치즈(호주산)62.5%, 고다치즈(네델란드산)37.5%,유크림(국산)}</t>
    <phoneticPr fontId="12" type="noConversion"/>
  </si>
  <si>
    <t>1.2kg
(40g*28±2ea)</t>
    <phoneticPr fontId="12" type="noConversion"/>
  </si>
  <si>
    <t>이츠웰 콘치즈만두</t>
    <phoneticPr fontId="12" type="noConversion"/>
  </si>
  <si>
    <t>②⑤⑥⑩⑫</t>
    <phoneticPr fontId="12" type="noConversion"/>
  </si>
  <si>
    <t>밀가루 20.44%, 돼지고기 19.14% 피자소스 10.23%</t>
    <phoneticPr fontId="12" type="noConversion"/>
  </si>
  <si>
    <t>1.2Kg
(40g*28±2ea)</t>
    <phoneticPr fontId="12" type="noConversion"/>
  </si>
  <si>
    <t>이츠웰 피자만두</t>
    <phoneticPr fontId="12" type="noConversion"/>
  </si>
  <si>
    <t xml:space="preserve">부추 21.33 %(중국산), 돼지고기 20.56 %(국산), 밀가루1(밀:미국,호주산), 밀가루2(밀:호주,미국산), 양배추, 두부, 혼합간장, 마늘, 쇠고기추출물, 찹쌀가루, 후춧가루   </t>
    <phoneticPr fontId="12" type="noConversion"/>
  </si>
  <si>
    <t>1kg
(9g*111±5ea)</t>
    <phoneticPr fontId="12" type="noConversion"/>
  </si>
  <si>
    <t>이츠웰 물만두(실속)</t>
    <phoneticPr fontId="12" type="noConversion"/>
  </si>
  <si>
    <t>밀가루38.35%(밀:미국,호주산)두부14.20%(대두:중국산)부추,돼지고기7.71%,당면,양배추 등</t>
    <phoneticPr fontId="12" type="noConversion"/>
  </si>
  <si>
    <t>1.35kg
(13.5g*100±5ea)</t>
    <phoneticPr fontId="12" type="noConversion"/>
  </si>
  <si>
    <t>이츠웰 교자만두(실속)</t>
    <phoneticPr fontId="12" type="noConversion"/>
  </si>
  <si>
    <t>돼지고기24.77 %(국산), 양배추(국산), 밀가루1(밀:미국,호주산), 밀가루2(밀:호주,미국산), 부추, 대파, 두부, 마늘, 쇠고기추출물, 찹쌀가루, 후춧가루</t>
  </si>
  <si>
    <t>1kg
(9g*112±3ea)</t>
    <phoneticPr fontId="12" type="noConversion"/>
  </si>
  <si>
    <t>이츠웰 쫄깃한 물만두</t>
    <phoneticPr fontId="12" type="noConversion"/>
  </si>
  <si>
    <t>밀가루(밀:미국산,호주산),돼지고기 25%(국산),부추(중국산),두부, 양파, 당면 ,대파, 콩단백, 분말검은후추,생강분말</t>
    <phoneticPr fontId="12" type="noConversion"/>
  </si>
  <si>
    <t>1kg
(25g*39±2ea)</t>
    <phoneticPr fontId="12" type="noConversion"/>
  </si>
  <si>
    <r>
      <rPr>
        <b/>
        <sz val="9"/>
        <color indexed="10"/>
        <rFont val="맑은 고딕"/>
        <family val="3"/>
        <charset val="129"/>
      </rPr>
      <t>★광주시장조사상품★</t>
    </r>
    <r>
      <rPr>
        <b/>
        <sz val="9"/>
        <color indexed="8"/>
        <rFont val="맑은 고딕"/>
        <family val="3"/>
        <charset val="129"/>
      </rPr>
      <t xml:space="preserve">
이츠웰 바삭한 군만두</t>
    </r>
    <phoneticPr fontId="12" type="noConversion"/>
  </si>
  <si>
    <r>
      <t xml:space="preserve">① ⑤ ⑥ ⑩ 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</si>
  <si>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밀가루(밀:미국산, 호주산)24.62%,돼지고기(국산)22.9%,부추(중국산)15.45%,건조무,당면,두부</t>
    <phoneticPr fontId="12" type="noConversion"/>
  </si>
  <si>
    <t>2kg
(28±1.5g*71±2ea)</t>
    <phoneticPr fontId="12" type="noConversion"/>
  </si>
  <si>
    <t>이츠웰 가득찬 고기손만두</t>
    <phoneticPr fontId="12" type="noConversion"/>
  </si>
  <si>
    <t>밀, 돼지고기, 대두, 계란, 쇠고기</t>
    <phoneticPr fontId="12" type="noConversion"/>
  </si>
  <si>
    <t>밀가루(밀:미국산,캐나다산)28.27%,당면(증국산),돼지고기(국산)13.04%,부추,양파,두부,대파</t>
    <phoneticPr fontId="12" type="noConversion"/>
  </si>
  <si>
    <t>2kg(13.5±1g*148±4ea)</t>
    <phoneticPr fontId="12" type="noConversion"/>
  </si>
  <si>
    <t>이츠웰 가득찬 교자만두</t>
    <phoneticPr fontId="12" type="noConversion"/>
  </si>
  <si>
    <t>돼지고기(국산)28.37%,밀가루(밀:미국산,캐나다산)20.78%,양배추(국산)15.48%,부추,대파,무말랭이</t>
    <phoneticPr fontId="12" type="noConversion"/>
  </si>
  <si>
    <t>1.5kg
(약9±1g*166±5ea)</t>
    <phoneticPr fontId="12" type="noConversion"/>
  </si>
  <si>
    <t>이츠웰 가득찬 물만두</t>
    <phoneticPr fontId="12" type="noConversion"/>
  </si>
  <si>
    <t>밀가루(밀:호주, 미국산) 37.65 %, 돼지고기(국산) 13.57 %, 두부, 부추(중국산), 양배추, 양파, 대파, 당면, 마늘, 옥수수전분, 혼합간장, 후춧가루, 생강분말</t>
    <phoneticPr fontId="12" type="noConversion"/>
  </si>
  <si>
    <t>1.35kg
(13.5g*100±3ea)</t>
    <phoneticPr fontId="12" type="noConversion"/>
  </si>
  <si>
    <t>이츠웰 담백한 교자만두</t>
    <phoneticPr fontId="12" type="noConversion"/>
  </si>
  <si>
    <t>⑤,⑥,⑩</t>
  </si>
  <si>
    <t>밀가루 27.17%(밀:국내산), 돼지고기 26.98%(국내산, 무항생제)</t>
  </si>
  <si>
    <t>1.35kg(13.5g*100ea)</t>
    <phoneticPr fontId="12" type="noConversion"/>
  </si>
  <si>
    <t>이츠웰 우리밀무항생제교자만두</t>
    <phoneticPr fontId="12" type="noConversion"/>
  </si>
  <si>
    <t>밀가루(밀:미국산,호주산), 돼지고기25%(국산), 부추(중국산),두부,양파,당면, 대파, 콩단백, 분말검은후추, 생강분말</t>
    <phoneticPr fontId="12" type="noConversion"/>
  </si>
  <si>
    <t>2kg
(25g*80±2ea)</t>
    <phoneticPr fontId="12" type="noConversion"/>
  </si>
  <si>
    <t>크레잇 군만두</t>
    <phoneticPr fontId="12" type="noConversion"/>
  </si>
  <si>
    <t>밀가루(밀:호주, 미국산) 37.65%,돼지고기(국산) 13.57%,두부,부추(중국산),양배추, 양파,대파,당면,마늘,혼합간장, 옥수수전분, 후춧가루, 생강가루</t>
    <phoneticPr fontId="12" type="noConversion"/>
  </si>
  <si>
    <t>2kg
(13.5g*140±3ea)</t>
    <phoneticPr fontId="12" type="noConversion"/>
  </si>
  <si>
    <t>크레잇 교자만두</t>
    <phoneticPr fontId="12" type="noConversion"/>
  </si>
  <si>
    <t>①⑤⑥</t>
    <phoneticPr fontId="12" type="noConversion"/>
  </si>
  <si>
    <t>정제수, 소맥전분(밀), 양배추, 문어8.31%,
전란(계란), 밀전분(밀), 대두유(대두) 외</t>
    <phoneticPr fontId="12" type="noConversion"/>
  </si>
  <si>
    <t>1kg
(20g*50ea)</t>
    <phoneticPr fontId="12" type="noConversion"/>
  </si>
  <si>
    <t>타코야끼_딤섬[매입]</t>
    <phoneticPr fontId="12" type="noConversion"/>
  </si>
  <si>
    <t>돼지고기 17.87 %(국산), 밀가루1 (밀:미
국, 호주산), 밀가루2(밀:호주, 미국산), 부
추, 절임배추(배추, 정제소금), 양파, 두부,
양배추, 대파, 당면, 마늘, 후춧가루, 생강분말</t>
    <phoneticPr fontId="12" type="noConversion"/>
  </si>
  <si>
    <t>CJ 쉐프솔루션 복주머니 딤섬</t>
  </si>
  <si>
    <t>돼지고기27.0%(국산), 밀가루(밀:미국산,캐나다산), 부추(중국산), 양배추,두부, 양파, 대파, 당면, L-글루탐산나트륨(향미증진제), 생강분말, 분말검은후추, 찹쌀가루</t>
    <phoneticPr fontId="12" type="noConversion"/>
  </si>
  <si>
    <t>2.1kg
( 70g*27±1ea)</t>
    <phoneticPr fontId="12" type="noConversion"/>
  </si>
  <si>
    <t>크레잇 왕만두</t>
    <phoneticPr fontId="3" type="noConversion"/>
  </si>
  <si>
    <t>밀가루(밀:미국, 캐나다산) 30.30%, 두부[대두(외국산) 외 ], 부추(중국산), 돼지고기(국산) 12.72%, 당면, 두류가공품, 무말랭이, 마늘, 후춧가루</t>
    <phoneticPr fontId="12" type="noConversion"/>
  </si>
  <si>
    <t>2kg
(28g*72±2ea)</t>
    <phoneticPr fontId="12" type="noConversion"/>
  </si>
  <si>
    <t>크레잇 정성담은손만두 (고기)</t>
    <phoneticPr fontId="12" type="noConversion"/>
  </si>
  <si>
    <r>
      <t>⑤⑥⑩</t>
    </r>
    <r>
      <rPr>
        <sz val="9"/>
        <color indexed="8"/>
        <rFont val="맑은 고딕"/>
        <family val="3"/>
        <charset val="129"/>
      </rPr>
      <t>⑯</t>
    </r>
  </si>
  <si>
    <t>밀가루(밀:호주산,미국산),돼지고기 24.98 %(국산),양파,양배추,콩단백,부추,갈비육 3.12 %(국산),</t>
    <phoneticPr fontId="12" type="noConversion"/>
  </si>
  <si>
    <t>1.2kg
(33g*36±4ea)</t>
    <phoneticPr fontId="12" type="noConversion"/>
  </si>
  <si>
    <t>크레잇(쉐프솔루션) 갈비만두</t>
    <phoneticPr fontId="12" type="noConversion"/>
  </si>
  <si>
    <r>
      <t xml:space="preserve">① ⑤ ⑥ ⑩ </t>
    </r>
    <r>
      <rPr>
        <sz val="9"/>
        <color indexed="8"/>
        <rFont val="맑은 고딕"/>
        <family val="3"/>
        <charset val="129"/>
      </rPr>
      <t>⑯ ⑱</t>
    </r>
    <phoneticPr fontId="12" type="noConversion"/>
  </si>
  <si>
    <t xml:space="preserve">돼지고기 25.59%(국산 44.43% / 수입산 55.57%), 
부침가루 21.04%[밀가루:밀(호주,미국산), </t>
    <phoneticPr fontId="12" type="noConversion"/>
  </si>
  <si>
    <t>700g
(70g*10ea)</t>
    <phoneticPr fontId="12" type="noConversion"/>
  </si>
  <si>
    <t>CJ제일제당 납작군만두700g(70gX10ea)</t>
  </si>
  <si>
    <r>
      <t>⑤⑥⑩⑮</t>
    </r>
    <r>
      <rPr>
        <sz val="9"/>
        <color indexed="8"/>
        <rFont val="맑은 고딕"/>
        <family val="3"/>
        <charset val="129"/>
      </rPr>
      <t>⑯⑱</t>
    </r>
  </si>
  <si>
    <r>
      <t xml:space="preserve">돼지고기 24.1%(국산), 양파(국산), 부추(국산), 감자전분 7.6%, 감자가루 0.2%(감자:국산), 찰보리가루(보리:국산) 등 </t>
    </r>
    <r>
      <rPr>
        <sz val="9"/>
        <color indexed="10"/>
        <rFont val="맑은 고딕"/>
        <family val="3"/>
        <charset val="129"/>
      </rPr>
      <t>5無첨가</t>
    </r>
    <r>
      <rPr>
        <sz val="9"/>
        <color indexed="8"/>
        <rFont val="맑은 고딕"/>
        <family val="3"/>
        <charset val="129"/>
      </rPr>
      <t xml:space="preserve"> </t>
    </r>
    <phoneticPr fontId="12" type="noConversion"/>
  </si>
  <si>
    <t>800g
(400g*2ea)(50g*16ea)</t>
    <phoneticPr fontId="12" type="noConversion"/>
  </si>
  <si>
    <t>비비고 찰보리감자만두</t>
    <phoneticPr fontId="12" type="noConversion"/>
  </si>
  <si>
    <t>당면43.16%(중국산/고구마전분,알긴산나트륨,비타민C), 밀가루1(밀:호주, 미국산),밀가루2(밀:호주산), 백설갈비양념[올리고당,32º숙성양조간장원액(대만산)},설탕</t>
    <phoneticPr fontId="12" type="noConversion"/>
  </si>
  <si>
    <t>1.5kg
(25g*60±4ea)</t>
  </si>
  <si>
    <t>크레잇 분식만두</t>
    <phoneticPr fontId="12" type="noConversion"/>
  </si>
  <si>
    <t>①②④⑤⑥</t>
    <phoneticPr fontId="12" type="noConversion"/>
  </si>
  <si>
    <t>전분가공품[변성전분1,설탕,혼합제제(변성전분,설탕), 쌀가루(쌀:국내산),밀가루(밀: 미국, 캐나다산)], 흑설탕13%, 볶음분태땅콩 5.2%, 해바라기씨 5.2%,전란액(계란:국산),마가린[식물성유지{팜스테아린유(말레이시아산)}, 정제소금(국산)</t>
    <phoneticPr fontId="12" type="noConversion"/>
  </si>
  <si>
    <t>1kg
(50g*20±1ea)</t>
  </si>
  <si>
    <t>크레잇 씨앗호떡만두</t>
    <phoneticPr fontId="3" type="noConversion"/>
  </si>
  <si>
    <t xml:space="preserve">냉동 9개월 </t>
    <phoneticPr fontId="12" type="noConversion"/>
  </si>
  <si>
    <r>
      <t xml:space="preserve">⑤ ⑥ ⑩ </t>
    </r>
    <r>
      <rPr>
        <sz val="9"/>
        <color indexed="8"/>
        <rFont val="맑은 고딕"/>
        <family val="3"/>
        <charset val="129"/>
      </rPr>
      <t>⑯ ⑱</t>
    </r>
    <phoneticPr fontId="12" type="noConversion"/>
  </si>
  <si>
    <r>
      <t>밀가루(밀:미국, 호주산), 비비고 김치[절임배추{배추(국산)}, 무(국산), 멸치액젓,고춧가루(중국산), 마늘], 돼지고기{국산80 %, 외국산(캐나다, 미국, 덴마크 등)20 %}</t>
    </r>
    <r>
      <rPr>
        <sz val="9"/>
        <color indexed="10"/>
        <rFont val="맑은 고딕"/>
        <family val="3"/>
        <charset val="129"/>
      </rPr>
      <t>5無첨가</t>
    </r>
    <phoneticPr fontId="12" type="noConversion"/>
  </si>
  <si>
    <t>1.05kg
(35g*30±2ea)</t>
    <phoneticPr fontId="12" type="noConversion"/>
  </si>
  <si>
    <t>비비고 김치왕교자</t>
    <phoneticPr fontId="12" type="noConversion"/>
  </si>
  <si>
    <r>
      <t xml:space="preserve">돼지고기23%(국산), 밀가루(밀:미국, 호주산), 두부
</t>
    </r>
    <r>
      <rPr>
        <b/>
        <sz val="9"/>
        <color indexed="10"/>
        <rFont val="맑은 고딕"/>
        <family val="3"/>
        <charset val="129"/>
      </rPr>
      <t xml:space="preserve"> </t>
    </r>
    <r>
      <rPr>
        <sz val="9"/>
        <color indexed="10"/>
        <rFont val="맑은 고딕"/>
        <family val="3"/>
        <charset val="129"/>
      </rPr>
      <t>5無첨가</t>
    </r>
    <r>
      <rPr>
        <sz val="9"/>
        <color indexed="8"/>
        <rFont val="맑은 고딕"/>
        <family val="3"/>
        <charset val="129"/>
      </rPr>
      <t>(합성착향료,합성착색료, 합성감미료(아스파탐), 황산알루미늄칼륨, D-소르비톨액)</t>
    </r>
    <phoneticPr fontId="12" type="noConversion"/>
  </si>
  <si>
    <t>1.05kg
(70g*15±1ea)</t>
    <phoneticPr fontId="12" type="noConversion"/>
  </si>
  <si>
    <t>비비고 왕만두</t>
    <phoneticPr fontId="12" type="noConversion"/>
  </si>
  <si>
    <r>
      <t xml:space="preserve">돼지고기25.41%(국산), 밀가루22.59%(밀:미국, 호주산), 부추, 양배추, 양파, 대파, 당면, 두부 </t>
    </r>
    <r>
      <rPr>
        <sz val="9"/>
        <color indexed="10"/>
        <rFont val="맑은 고딕"/>
        <family val="3"/>
        <charset val="129"/>
      </rPr>
      <t>5無첨가</t>
    </r>
    <r>
      <rPr>
        <sz val="9"/>
        <color indexed="8"/>
        <rFont val="맑은 고딕"/>
        <family val="3"/>
        <charset val="129"/>
      </rPr>
      <t xml:space="preserve"> (합성착향료, 합성착색료, 합성감미료(아스파탐), 황산알루미늄칼륨, D-소르비톨액)</t>
    </r>
    <phoneticPr fontId="12" type="noConversion"/>
  </si>
  <si>
    <r>
      <rPr>
        <b/>
        <sz val="9"/>
        <color indexed="10"/>
        <rFont val="맑은 고딕"/>
        <family val="3"/>
        <charset val="129"/>
      </rPr>
      <t>★광주시장조사상품★</t>
    </r>
    <r>
      <rPr>
        <b/>
        <sz val="9"/>
        <color indexed="8"/>
        <rFont val="맑은 고딕"/>
        <family val="3"/>
        <charset val="129"/>
      </rPr>
      <t xml:space="preserve">
비비고 왕교자</t>
    </r>
    <phoneticPr fontId="12" type="noConversion"/>
  </si>
  <si>
    <r>
      <t>돼지고기22%(국산), 대파(국산70%,중국산30%),밀가루(밀:미국,호주산),부추,양배추 외</t>
    </r>
    <r>
      <rPr>
        <sz val="9"/>
        <color indexed="10"/>
        <rFont val="맑은 고딕"/>
        <family val="3"/>
        <charset val="129"/>
      </rPr>
      <t xml:space="preserve"> 5無첨가</t>
    </r>
    <phoneticPr fontId="12" type="noConversion"/>
  </si>
  <si>
    <t>950g
(9g*110±2ea)</t>
    <phoneticPr fontId="12" type="noConversion"/>
  </si>
  <si>
    <t>비비고 물만두</t>
    <phoneticPr fontId="12" type="noConversion"/>
  </si>
  <si>
    <r>
      <t xml:space="preserve">밀가루(밀:미국,호주산), 돼지고기 25.32%(국산), 부추(국산64.7%, 중국산35.3%), 양배추, 옥수수전분 등
</t>
    </r>
    <r>
      <rPr>
        <sz val="9"/>
        <color indexed="10"/>
        <rFont val="맑은 고딕"/>
        <family val="3"/>
        <charset val="129"/>
      </rPr>
      <t>5無첨가</t>
    </r>
    <r>
      <rPr>
        <sz val="9"/>
        <color indexed="8"/>
        <rFont val="맑은 고딕"/>
        <family val="3"/>
        <charset val="129"/>
      </rPr>
      <t>(합성향료, 수용성안나토(착색료), 아세설팜칼륨(감미료), 아스파탐(감미료), D-소비톨액</t>
    </r>
    <phoneticPr fontId="12" type="noConversion"/>
  </si>
  <si>
    <t xml:space="preserve"> 950g
(38g*26±1ea)</t>
    <phoneticPr fontId="12" type="noConversion"/>
  </si>
  <si>
    <r>
      <rPr>
        <b/>
        <sz val="9"/>
        <color indexed="10"/>
        <rFont val="맑은 고딕"/>
        <family val="3"/>
        <charset val="129"/>
      </rPr>
      <t xml:space="preserve">★광주시장조사상품★
</t>
    </r>
    <r>
      <rPr>
        <b/>
        <sz val="9"/>
        <color indexed="8"/>
        <rFont val="맑은 고딕"/>
        <family val="3"/>
        <charset val="129"/>
      </rPr>
      <t>비비고 군만두</t>
    </r>
    <phoneticPr fontId="12" type="noConversion"/>
  </si>
  <si>
    <r>
      <t>⑤⑥⑩⑮</t>
    </r>
    <r>
      <rPr>
        <sz val="9"/>
        <color theme="1"/>
        <rFont val="맑은 고딕"/>
        <family val="3"/>
        <charset val="128"/>
        <scheme val="minor"/>
      </rPr>
      <t>⑯⑱</t>
    </r>
    <phoneticPr fontId="3" type="noConversion"/>
  </si>
  <si>
    <t>돼지고기(국산)27.32%, 양배추(국산)12.94%, 밀가루1(밀:미국,호주산), 밀가루2(밀:호주,미국산), 부추(국산)9,35%, 대파(국산)7.19%</t>
    <phoneticPr fontId="12" type="noConversion"/>
  </si>
  <si>
    <t>1kg(9g ± 1g 100~125개)</t>
    <phoneticPr fontId="12" type="noConversion"/>
  </si>
  <si>
    <t xml:space="preserve">생야채돼지고기물만두 1kg </t>
  </si>
  <si>
    <t>①⑤⑥⑩⑮</t>
    <phoneticPr fontId="12" type="noConversion"/>
  </si>
  <si>
    <r>
      <t>돼지고기26.15%(국산,외국산),밀가루(밀:미국,호주산),부추(국산),양배추,난백액,목이버섯,기타가공품, 외</t>
    </r>
    <r>
      <rPr>
        <sz val="9"/>
        <color indexed="10"/>
        <rFont val="맑은 고딕"/>
        <family val="3"/>
        <charset val="129"/>
      </rPr>
      <t>5無첨가</t>
    </r>
    <phoneticPr fontId="12" type="noConversion"/>
  </si>
  <si>
    <t>1.28kg
(64g*20±2ea)</t>
    <phoneticPr fontId="12" type="noConversion"/>
  </si>
  <si>
    <t>쉐프솔루션 한섬만두</t>
    <phoneticPr fontId="12" type="noConversion"/>
  </si>
  <si>
    <r>
      <t>⑤⑥⑩</t>
    </r>
    <r>
      <rPr>
        <sz val="9"/>
        <color indexed="8"/>
        <rFont val="맑은 고딕"/>
        <family val="3"/>
        <charset val="129"/>
      </rPr>
      <t>⑯⑱</t>
    </r>
    <phoneticPr fontId="12" type="noConversion"/>
  </si>
  <si>
    <t>돼지고기 23.09%(국산),밀가루26.18%(밀: 미국, 호주산)</t>
    <phoneticPr fontId="12" type="noConversion"/>
  </si>
  <si>
    <t>1.4kg
(28g×50ea)</t>
    <phoneticPr fontId="12" type="noConversion"/>
  </si>
  <si>
    <t>크레잇 포자찐만두</t>
    <phoneticPr fontId="12" type="noConversion"/>
  </si>
  <si>
    <t>돼지고기 25%, 밀가루(미국,호주산), 비비고김치 13%</t>
    <phoneticPr fontId="12" type="noConversion"/>
  </si>
  <si>
    <t>1.05kg(35g X 30±1ea)</t>
    <phoneticPr fontId="12" type="noConversion"/>
  </si>
  <si>
    <t xml:space="preserve">쉐프솔루션 만땅왕교자(김치) </t>
    <phoneticPr fontId="12" type="noConversion"/>
  </si>
  <si>
    <t>①⑤⑥⑩</t>
    <phoneticPr fontId="3" type="noConversion"/>
  </si>
  <si>
    <t>돼지고기34.38(국산),
밀가루(밀:호주,미국산),양배추(중국산),대파,당면,마늘,부추,두류가공품</t>
    <phoneticPr fontId="3" type="noConversion"/>
  </si>
  <si>
    <t>800g(400g*2번들/20±4ea)</t>
    <phoneticPr fontId="3" type="noConversion"/>
  </si>
  <si>
    <t>비비고 수제진한고기만두(400g*2봉 800g/EA)</t>
    <phoneticPr fontId="3" type="noConversion"/>
  </si>
  <si>
    <t>돼지고기18.53%(국산),
두부13.59%(대두/외국산),숙주4.94%,
밀가루(밀:미국,호주산),양배추,양파</t>
    <phoneticPr fontId="3" type="noConversion"/>
  </si>
  <si>
    <t>768g</t>
    <phoneticPr fontId="3" type="noConversion"/>
  </si>
  <si>
    <t>비비고 평양만두(384g*2입 768g/EA)</t>
    <phoneticPr fontId="3" type="noConversion"/>
  </si>
  <si>
    <r>
      <t xml:space="preserve">돼지고기(국산) 22.61%, 밀가루(밀:미국, 캐나다산), 대파(국산), 
청양고추 2.36% </t>
    </r>
    <r>
      <rPr>
        <sz val="9"/>
        <color indexed="10"/>
        <rFont val="맑은 고딕"/>
        <family val="3"/>
        <charset val="129"/>
      </rPr>
      <t>5無첨가</t>
    </r>
    <phoneticPr fontId="12" type="noConversion"/>
  </si>
  <si>
    <t>800g(400g*2봉)
(50gX16±2ea)</t>
    <phoneticPr fontId="12" type="noConversion"/>
  </si>
  <si>
    <t>비비고 수제깔끔 고기만두</t>
    <phoneticPr fontId="12" type="noConversion"/>
  </si>
  <si>
    <t>②⑤⑥⑨⑩⑮⑯⑱</t>
  </si>
  <si>
    <r>
      <t>밀가루(밀:미국,캐나다산), 절임배추[배추(국산),정제소금(국산)], 돼지고기(국산), 김치9.83%(배추,무,고춧가루,양파,마늘)</t>
    </r>
    <r>
      <rPr>
        <sz val="9"/>
        <color indexed="10"/>
        <rFont val="맑은 고딕"/>
        <family val="3"/>
        <charset val="129"/>
      </rPr>
      <t>5無첨가</t>
    </r>
    <phoneticPr fontId="12" type="noConversion"/>
  </si>
  <si>
    <t>1.2kg
(50g*24±2ea)</t>
    <phoneticPr fontId="3" type="noConversion"/>
  </si>
  <si>
    <t>비비고 수제만둣집 맛 김치만두</t>
    <phoneticPr fontId="12" type="noConversion"/>
  </si>
  <si>
    <t>⑤⑥⑨⑩⑯⑱</t>
  </si>
  <si>
    <r>
      <t xml:space="preserve">돼지고기 25.98% 중 갈비살 31.25%(국산), 밀가루(밀:미국,호주산), 양배추(중국산), 부추, 대파 </t>
    </r>
    <r>
      <rPr>
        <sz val="9"/>
        <color indexed="10"/>
        <rFont val="맑은 고딕"/>
        <family val="3"/>
        <charset val="129"/>
      </rPr>
      <t>5無첨가</t>
    </r>
    <phoneticPr fontId="12" type="noConversion"/>
  </si>
  <si>
    <t>1.5kg
(35g*43±2ea)</t>
    <phoneticPr fontId="12" type="noConversion"/>
  </si>
  <si>
    <t>비비고 갈비왕교자</t>
    <phoneticPr fontId="12" type="noConversion"/>
  </si>
  <si>
    <r>
      <t>①②⑤⑥⑨⑩</t>
    </r>
    <r>
      <rPr>
        <sz val="9"/>
        <color indexed="8"/>
        <rFont val="맑은 고딕"/>
        <family val="3"/>
        <charset val="129"/>
      </rPr>
      <t>⑰⑱</t>
    </r>
    <phoneticPr fontId="12" type="noConversion"/>
  </si>
  <si>
    <r>
      <t>돼지고기(국산) 18.5%, 해물 9.24%(오징어 4.62%, 새우),밀가루(밀:미국, 호주산), 대파(중국산 53.33%, 국산 46.67%)</t>
    </r>
    <r>
      <rPr>
        <sz val="9"/>
        <color indexed="10"/>
        <rFont val="맑은 고딕"/>
        <family val="3"/>
        <charset val="129"/>
      </rPr>
      <t>5無첨가</t>
    </r>
    <phoneticPr fontId="12" type="noConversion"/>
  </si>
  <si>
    <t>630g(315g*2봉)
(42±2gX15±2ea)</t>
    <phoneticPr fontId="12" type="noConversion"/>
  </si>
  <si>
    <t>비비고 해물파전 군교자</t>
    <phoneticPr fontId="12" type="noConversion"/>
  </si>
  <si>
    <t>⑤⑥⑨⑩⑮⑯⑱</t>
  </si>
  <si>
    <t>돼지고기(국산) 34.46%, 밀가루(밀:미국, 호주산), 양배추(국산)
5無첨가</t>
  </si>
  <si>
    <t>720g(360g*2봉)
(47±2gX15±2ea)</t>
  </si>
  <si>
    <t>비비고 군교자</t>
  </si>
  <si>
    <t>밀가루(밀:호주,미국산),양배추(국산),절임배추{배추(국산),정제소금(국산)},두부(대두,두부응고제),혼합제제(변성전분,밀글루텐,말토덱스트린,밀가루),양파,부추,대파,농축대두단백,대두유,무말랭이,마늘,소스,고춧가루,양조간장,채종유,생강가루,흑후추분말</t>
  </si>
  <si>
    <t>1.05kg(35g*30±2ea)</t>
  </si>
  <si>
    <t>비비고 플랜테이블김치왕교자(1.05Kg/EA)</t>
    <phoneticPr fontId="3" type="noConversion"/>
  </si>
  <si>
    <t>밀가루(밀:호주,미국산),양배추(국산),양파(국산),두부(대두,두부응고제),부추,대파,혼합제제(변성전분,밀글루텐,말토덱스트린,밀가루),대두유,농축대두단백,건면,양조간장,채종유,마늘,건조감자플레이크,소스,흑후추분말,생강가루</t>
  </si>
  <si>
    <t>비비고 플랜테이블왕교자(1.05Kg/EA)</t>
    <phoneticPr fontId="3" type="noConversion"/>
  </si>
  <si>
    <t>만두류</t>
    <phoneticPr fontId="12" type="noConversion"/>
  </si>
  <si>
    <r>
      <t>①②⑤⑥⑩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</si>
  <si>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핫도그후랑크[돈육(국산)]22.26%, 모짜렐라치즈[자연치즈(외국산:오스트리아,미국,독일 등)]</t>
    <phoneticPr fontId="12" type="noConversion"/>
  </si>
  <si>
    <t>500g
(50g*10ea)</t>
    <phoneticPr fontId="12" type="noConversion"/>
  </si>
  <si>
    <r>
      <t>이츠웰 반반한 핫도그</t>
    </r>
    <r>
      <rPr>
        <b/>
        <sz val="9"/>
        <color indexed="10"/>
        <rFont val="맑은 고딕"/>
        <family val="3"/>
        <charset val="129"/>
      </rPr>
      <t/>
    </r>
    <phoneticPr fontId="12" type="noConversion"/>
  </si>
  <si>
    <t>서류가공품30.00%[미국산/감자87.46%,쌀가루],소시지30%[돼지고기41.34%{지방일부사용,국산,외국산(미국,네덜란드,캐나다등)},닭고기28.74%(국산/기계발골육), 찹쌀가루(찹쌀:국산</t>
    <phoneticPr fontId="3" type="noConversion"/>
  </si>
  <si>
    <t>500g(50g*10입)</t>
    <phoneticPr fontId="3" type="noConversion"/>
  </si>
  <si>
    <t>깨비깨비 미니감자핫도그</t>
    <phoneticPr fontId="3" type="noConversion"/>
  </si>
  <si>
    <t>서류가공품31.25%[미국산/감자87.46%,쌀가루],소시지25%[돼지고기80.09%{지방일부사용,국산}], 찹쌀가루(찹쌀:국산)</t>
    <phoneticPr fontId="3" type="noConversion"/>
  </si>
  <si>
    <t>640g(80g*8입)</t>
    <phoneticPr fontId="3" type="noConversion"/>
  </si>
  <si>
    <t>깨비깨비 감자핫도그</t>
    <phoneticPr fontId="3" type="noConversion"/>
  </si>
  <si>
    <r>
      <t xml:space="preserve">① ② ⑤ ⑥ ⑩ </t>
    </r>
    <r>
      <rPr>
        <sz val="9"/>
        <color indexed="8"/>
        <rFont val="맑은 고딕"/>
        <family val="3"/>
        <charset val="129"/>
      </rPr>
      <t>⑱</t>
    </r>
    <phoneticPr fontId="12" type="noConversion"/>
  </si>
  <si>
    <t>꼬마핫도그용소시지[돼지고기(지방일부사용,국산)]35.71%, 비엔나믹스[밀가루(밀:미국산),쇼트닝(팜유:말레이시아산)]34.40%, 난백액(국산)</t>
    <phoneticPr fontId="12" type="noConversion"/>
  </si>
  <si>
    <t>1kg
(18g*약 55~57ea)</t>
    <phoneticPr fontId="12" type="noConversion"/>
  </si>
  <si>
    <t>이츠웰 한입 꼬마핫도그</t>
    <phoneticPr fontId="12" type="noConversion"/>
  </si>
  <si>
    <t>핫도그후랑크(N)[돼지고기(지방일부사용,국산), 옥수수전분{옥수수:외국산(러시아, 헝가리, 세르비아 등)}]35.6%, 핫도그믹스Y[밀가루(밀:미국산,호주산), 옥수수전분{옥수수:외국산(러시아, 헝가리, 세르비아 등)}]34.95%, 튀김유[대두유{대두:외국산(미국, 파라과이, 브라질 등)}]</t>
    <phoneticPr fontId="12" type="noConversion"/>
  </si>
  <si>
    <t>750g
(75g*10ea)</t>
    <phoneticPr fontId="12" type="noConversion"/>
  </si>
  <si>
    <t>이츠웰 부드러운 핫도그75G</t>
    <phoneticPr fontId="12" type="noConversion"/>
  </si>
  <si>
    <t>핫도그후랑크(N)[돼지고기(지방일부사용,국산), 옥수수전분{옥수수:외국산(러시아, 헝가리, 세르비아 등)}]35.6%, 핫도그믹스Y[밀가루(밀:미국산,호주산)</t>
    <phoneticPr fontId="12" type="noConversion"/>
  </si>
  <si>
    <t>이츠웰 부드러운 핫도그50G</t>
    <phoneticPr fontId="12" type="noConversion"/>
  </si>
  <si>
    <r>
      <t>①②⑤⑥⑩⑮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</si>
  <si>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소시지[돼지고기(국산), 닭고기(기계발골육/국산)], 콘후레이크[옥수수(인도산), 정제소금(국산)] 18.18 %</t>
    <phoneticPr fontId="12" type="noConversion"/>
  </si>
  <si>
    <t>600g
(50g*12ea)</t>
    <phoneticPr fontId="12" type="noConversion"/>
  </si>
  <si>
    <t>이츠웰 시리얼핫도그 50G</t>
    <phoneticPr fontId="12" type="noConversion"/>
  </si>
  <si>
    <t>소시지(돈육 국산, 계육(기계적발골육) 국산), 핫도그가루, 단호박분말 0.77%</t>
    <phoneticPr fontId="12" type="noConversion"/>
  </si>
  <si>
    <t>1kg
(50g*20ea)</t>
    <phoneticPr fontId="12" type="noConversion"/>
  </si>
  <si>
    <t>이츠웰 단호박핫도그 50G</t>
  </si>
  <si>
    <t>핫도그가루[밀가루(밀:미국산, 호주산), 옥수수전분(옥수수:외국산)] 39.44 %  소시지[돼지고기(국산), 닭고기(기계발골육/국산)]</t>
    <phoneticPr fontId="12" type="noConversion"/>
  </si>
  <si>
    <t>이츠웰 맛있는(레귤러)핫도그 50G</t>
    <phoneticPr fontId="12" type="noConversion"/>
  </si>
  <si>
    <t>600g
(30g*20ea)</t>
    <phoneticPr fontId="12" type="noConversion"/>
  </si>
  <si>
    <t>이츠웰 맛있는(레귤러)핫도그 30G</t>
    <phoneticPr fontId="12" type="noConversion"/>
  </si>
  <si>
    <t>밀가루(밀:국산) 27.6 %, 소시지[돼지고기(국산), 닭고기(기계발골육/국산)] 49.25 %</t>
    <phoneticPr fontId="12" type="noConversion"/>
  </si>
  <si>
    <t>이츠웰 우리밀핫도그 50G</t>
    <phoneticPr fontId="12" type="noConversion"/>
  </si>
  <si>
    <t>맘쏙핫도그후랑크 44.43%[무항생제돼지고기 81.03%(지방일부사용,국산)]</t>
    <phoneticPr fontId="3" type="noConversion"/>
  </si>
  <si>
    <t>500g(50g*10ea)</t>
    <phoneticPr fontId="12" type="noConversion"/>
  </si>
  <si>
    <t>아이누리 맘쏙핫도그(50g*10입_무항생제소세지 500g/EA)</t>
  </si>
  <si>
    <t>냉동9개월</t>
    <phoneticPr fontId="12" type="noConversion"/>
  </si>
  <si>
    <t>①②⑤⑥⑩</t>
    <phoneticPr fontId="12" type="noConversion"/>
  </si>
  <si>
    <t>고메핫도그믹스,[(밀가루(밀:호주,미국산)],소시지[돼지고기(국내산66.67%,외국산33.33%)]</t>
    <phoneticPr fontId="12" type="noConversion"/>
  </si>
  <si>
    <t>크레잇 미니크리스피 핫도그</t>
    <phoneticPr fontId="12" type="noConversion"/>
  </si>
  <si>
    <t>고메핫도그믹스,[(밀가루(밀:호주,미국산)],소시지[돼지고기(국내산66.67%,외국산33.33%)],모짜렐라스트링치즈[자연치즈[모짜렐라치즈:외국산)]</t>
    <phoneticPr fontId="12" type="noConversion"/>
  </si>
  <si>
    <t>크레잇 미니크리스피 치즈 핫도그</t>
    <phoneticPr fontId="12" type="noConversion"/>
  </si>
  <si>
    <t>고메핫도그믹스,켄터키후랑크[돼지고기(국내산66.67%, 외국산 33.33%), 외],고메현미감자빵가루</t>
    <phoneticPr fontId="12" type="noConversion"/>
  </si>
  <si>
    <t>800g
(80g*10ea)</t>
    <phoneticPr fontId="12" type="noConversion"/>
  </si>
  <si>
    <t>크레잇 크리스피핫도그</t>
    <phoneticPr fontId="12" type="noConversion"/>
  </si>
  <si>
    <t>고메핫도그믹스[밀가루(밀:호주,미국산) 등], 켄터키후랑크[돼지고기(국산66.67%,외국산33.33%) 등], 
모짜렐라스트링치즈[모짜렐라치즈(외국산) 등]</t>
    <phoneticPr fontId="12" type="noConversion"/>
  </si>
  <si>
    <t>850g
(85g*10ea)</t>
    <phoneticPr fontId="12" type="noConversion"/>
  </si>
  <si>
    <t>크레잇 치즈크리스피핫도그</t>
    <phoneticPr fontId="12" type="noConversion"/>
  </si>
  <si>
    <t>핫도그류</t>
    <phoneticPr fontId="12" type="noConversion"/>
  </si>
  <si>
    <t>남방대구필렛(뉴질랜드산) 45%, 생빵가
루, 레몬향0.09%</t>
    <phoneticPr fontId="12" type="noConversion"/>
  </si>
  <si>
    <t>600g
(60g*10ea)</t>
    <phoneticPr fontId="12" type="noConversion"/>
  </si>
  <si>
    <t>참손 레몬향 크런치 생선까스</t>
    <phoneticPr fontId="12" type="noConversion"/>
  </si>
  <si>
    <t>남방대구필렛(뉴질랜드산) 50%, 생빵가
루, 청파래(국내산) 0.23%</t>
    <phoneticPr fontId="12" type="noConversion"/>
  </si>
  <si>
    <t>참손 청파래 생선까스</t>
    <phoneticPr fontId="12" type="noConversion"/>
  </si>
  <si>
    <r>
      <t>①⑥⑧⑨</t>
    </r>
    <r>
      <rPr>
        <sz val="9"/>
        <color indexed="8"/>
        <rFont val="맑은 고딕"/>
        <family val="3"/>
        <charset val="129"/>
      </rPr>
      <t>⑰</t>
    </r>
    <phoneticPr fontId="12" type="noConversion"/>
  </si>
  <si>
    <t>오징어(칠레산) 33%, 생빵가루, 새우살
(중국산) 14%, 지름:8.58cm 두께:1.1~1.5cm</t>
    <phoneticPr fontId="12" type="noConversion"/>
  </si>
  <si>
    <t>이츠웰 탱글탱글 새우까스</t>
    <phoneticPr fontId="12" type="noConversion"/>
  </si>
  <si>
    <t>냉동6개월</t>
    <phoneticPr fontId="12" type="noConversion"/>
  </si>
  <si>
    <r>
      <t xml:space="preserve">① ② ⑤ ⑥ </t>
    </r>
    <r>
      <rPr>
        <sz val="9"/>
        <color indexed="8"/>
        <rFont val="맑은 고딕"/>
        <family val="3"/>
        <charset val="129"/>
      </rPr>
      <t>⑰</t>
    </r>
    <phoneticPr fontId="12" type="noConversion"/>
  </si>
  <si>
    <t>팡가시우스(베트남산) 71.6%,정제수</t>
    <phoneticPr fontId="12" type="noConversion"/>
  </si>
  <si>
    <t>1kg
(비정형(30±5ea))</t>
    <phoneticPr fontId="12" type="noConversion"/>
  </si>
  <si>
    <t xml:space="preserve">이츠웰 피쉬앤칩스용 피쉬너겟 </t>
  </si>
  <si>
    <r>
      <t>①②⑤⑥</t>
    </r>
    <r>
      <rPr>
        <sz val="9"/>
        <color indexed="8"/>
        <rFont val="맑은 고딕"/>
        <family val="3"/>
        <charset val="129"/>
      </rPr>
      <t>⑰</t>
    </r>
  </si>
  <si>
    <t>오징어(칠레산)47.58%, 생빵가루, 청파래(국내산)0.24%</t>
    <phoneticPr fontId="12" type="noConversion"/>
  </si>
  <si>
    <t>800g
(40g*20ea)</t>
    <phoneticPr fontId="12" type="noConversion"/>
  </si>
  <si>
    <t>이츠웰 청파래 오징어까스</t>
    <phoneticPr fontId="12" type="noConversion"/>
  </si>
  <si>
    <t>민대구(한국산)50%, 생빵가루20%, 카레나이스볼5%,카레분말0.6%,</t>
    <phoneticPr fontId="12" type="noConversion"/>
  </si>
  <si>
    <t>수급이슈(수입지연)</t>
    <phoneticPr fontId="3" type="noConversion"/>
  </si>
  <si>
    <t>이츠웰 커리볼 생선까스</t>
    <phoneticPr fontId="12" type="noConversion"/>
  </si>
  <si>
    <t>민대구(한국산)50%, 생빵가루,카레0.55%</t>
    <phoneticPr fontId="12" type="noConversion"/>
  </si>
  <si>
    <t>민대구(한국산)50%,생빵가루</t>
    <phoneticPr fontId="12" type="noConversion"/>
  </si>
  <si>
    <r>
      <rPr>
        <b/>
        <sz val="9"/>
        <color indexed="10"/>
        <rFont val="맑은 고딕"/>
        <family val="3"/>
        <charset val="129"/>
      </rPr>
      <t>★광주시장조사상품★</t>
    </r>
    <r>
      <rPr>
        <b/>
        <sz val="9"/>
        <color indexed="8"/>
        <rFont val="맑은 고딕"/>
        <family val="3"/>
        <charset val="129"/>
      </rPr>
      <t xml:space="preserve">
이츠웰 흰살 생선까스</t>
    </r>
    <phoneticPr fontId="12" type="noConversion"/>
  </si>
  <si>
    <t>민대구필렛(한국산)45%,생빵가루20.8%,정제수14.72%,옥수수전분10.47%,밀가루2.94%,참판코2.6%,감자후레이크2.6%</t>
    <phoneticPr fontId="12" type="noConversion"/>
  </si>
  <si>
    <t>1.2kg
(60g×20ea)</t>
    <phoneticPr fontId="12" type="noConversion"/>
  </si>
  <si>
    <t>이츠웰 별바다포테이토 생선까스</t>
    <phoneticPr fontId="12" type="noConversion"/>
  </si>
  <si>
    <t>HACCP</t>
    <phoneticPr fontId="12" type="noConversion"/>
  </si>
  <si>
    <t>새우살55.53%(인도네시아산), 연육(베트남산:어육, 설탕, 산도조절제), 코코넛3.27%(필리핀산)</t>
    <phoneticPr fontId="12" type="noConversion"/>
  </si>
  <si>
    <t>이츠웰 55.5코코넛흰다리새우까스</t>
    <phoneticPr fontId="12" type="noConversion"/>
  </si>
  <si>
    <t>1.2kg
(80g*15ea)</t>
    <phoneticPr fontId="12" type="noConversion"/>
  </si>
  <si>
    <t>연어살 40.17%(러시아산, 칠레산), 반경성치즈 8.37%[자연치즈(미국산) 99%, 분말셀룰로스], 코코넛 4.01%(필리핀산)</t>
    <phoneticPr fontId="12" type="noConversion"/>
  </si>
  <si>
    <t>1kg
(40g*25ea)</t>
    <phoneticPr fontId="12" type="noConversion"/>
  </si>
  <si>
    <t>이츠웰 코코넛치즈연어스틱</t>
    <phoneticPr fontId="12" type="noConversion"/>
  </si>
  <si>
    <t>새우함량(48.0%)</t>
    <phoneticPr fontId="3" type="noConversion"/>
  </si>
  <si>
    <t>600g</t>
    <phoneticPr fontId="3" type="noConversion"/>
  </si>
  <si>
    <t>다이아몬드새우 새우볼(20g*30개입 600g/EA)</t>
  </si>
  <si>
    <t>제조일로부터 24개월까지</t>
    <phoneticPr fontId="12" type="noConversion"/>
  </si>
  <si>
    <t>①⑤⑥⑨</t>
  </si>
  <si>
    <t>새우 40%(베트남)</t>
    <phoneticPr fontId="12" type="noConversion"/>
  </si>
  <si>
    <t>500g
(50gx10ea)</t>
    <phoneticPr fontId="12" type="noConversion"/>
  </si>
  <si>
    <t>이츠웰 더큰 왕새우튀김</t>
    <phoneticPr fontId="12" type="noConversion"/>
  </si>
  <si>
    <t>HACCP
[베트남]</t>
  </si>
  <si>
    <t>냉동24개월</t>
    <phoneticPr fontId="12" type="noConversion"/>
  </si>
  <si>
    <t>새우 40%</t>
    <phoneticPr fontId="12" type="noConversion"/>
  </si>
  <si>
    <t>300g
(30g*10ea)</t>
    <phoneticPr fontId="12" type="noConversion"/>
  </si>
  <si>
    <t>[매입]프라이드 빵가루새우튀김</t>
    <phoneticPr fontId="12" type="noConversion"/>
  </si>
  <si>
    <t>새우 32%</t>
    <phoneticPr fontId="12" type="noConversion"/>
  </si>
  <si>
    <t>[매입]에스에스앤컴퍼니 빵분말새우튀김</t>
    <phoneticPr fontId="12" type="noConversion"/>
  </si>
  <si>
    <t>새우 28.8%, 빵가루, 베터믹스</t>
    <phoneticPr fontId="12" type="noConversion"/>
  </si>
  <si>
    <r>
      <rPr>
        <b/>
        <sz val="9"/>
        <color indexed="10"/>
        <rFont val="맑은 고딕"/>
        <family val="3"/>
        <charset val="129"/>
      </rPr>
      <t>★광주시장조사상품★</t>
    </r>
    <r>
      <rPr>
        <b/>
        <sz val="9"/>
        <rFont val="맑은 고딕"/>
        <family val="3"/>
        <charset val="129"/>
      </rPr>
      <t xml:space="preserve">
이츠웰 왕새우튀김</t>
    </r>
    <phoneticPr fontId="12" type="noConversion"/>
  </si>
  <si>
    <t>새우28.8%(베트남산), 빵가루</t>
    <phoneticPr fontId="12" type="noConversion"/>
  </si>
  <si>
    <t>400g
(20g*20ea)</t>
    <phoneticPr fontId="12" type="noConversion"/>
  </si>
  <si>
    <t>이츠웰 새우튀김</t>
    <phoneticPr fontId="12" type="noConversion"/>
  </si>
  <si>
    <t>냉동18개월</t>
    <phoneticPr fontId="12" type="noConversion"/>
  </si>
  <si>
    <t>①②⑤⑥⑨</t>
  </si>
  <si>
    <t>새우(베트남산) 40%, 빵가루, 코코넛후레이크20%, 배터믹스</t>
    <phoneticPr fontId="12" type="noConversion"/>
  </si>
  <si>
    <t>200g
(20g*10ea)</t>
    <phoneticPr fontId="12" type="noConversion"/>
  </si>
  <si>
    <t>이츠웰 코코넛 새우튀김</t>
    <phoneticPr fontId="12" type="noConversion"/>
  </si>
  <si>
    <t>⑤⑥⑨</t>
  </si>
  <si>
    <t>(정제수포함)새우(베트남산)55%, 라이스볼 15%</t>
    <phoneticPr fontId="12" type="noConversion"/>
  </si>
  <si>
    <t>1kg
(10~11g×90±5ea)</t>
    <phoneticPr fontId="12" type="noConversion"/>
  </si>
  <si>
    <t>이츠웰 새우크런치</t>
    <phoneticPr fontId="12" type="noConversion"/>
  </si>
  <si>
    <t>새우(베트남산)37.23%</t>
  </si>
  <si>
    <t>1kg
(7g*140±10ea)</t>
    <phoneticPr fontId="12" type="noConversion"/>
  </si>
  <si>
    <r>
      <rPr>
        <b/>
        <sz val="9"/>
        <color indexed="8"/>
        <rFont val="맑은 고딕"/>
        <family val="3"/>
        <charset val="129"/>
      </rPr>
      <t>이츠웰 한입 깐쇼새우</t>
    </r>
    <r>
      <rPr>
        <b/>
        <sz val="9"/>
        <color indexed="10"/>
        <rFont val="맑은 고딕"/>
        <family val="3"/>
        <charset val="129"/>
      </rPr>
      <t/>
    </r>
    <phoneticPr fontId="12" type="noConversion"/>
  </si>
  <si>
    <t>(정제수미포함)새우(외국산/베트남,중국,인도네시아산 등)72.58%, 오곡탕수육배터18.09 %</t>
    <phoneticPr fontId="12" type="noConversion"/>
  </si>
  <si>
    <t>1kg
(약11g×90±5ea)</t>
    <phoneticPr fontId="12" type="noConversion"/>
  </si>
  <si>
    <t>이츠웰 오곡 깐쇼새우</t>
    <phoneticPr fontId="12" type="noConversion"/>
  </si>
  <si>
    <r>
      <t>①②⑤⑥</t>
    </r>
    <r>
      <rPr>
        <sz val="9"/>
        <color indexed="8"/>
        <rFont val="맑은 고딕"/>
        <family val="3"/>
        <charset val="129"/>
      </rPr>
      <t>⑰</t>
    </r>
    <phoneticPr fontId="12" type="noConversion"/>
  </si>
  <si>
    <t>새우(베트남산)71.24%,밀가루(밀 : 미국산, 호주산)</t>
    <phoneticPr fontId="12" type="noConversion"/>
  </si>
  <si>
    <t>1Kg
(18±1g*55±3 EA)</t>
    <phoneticPr fontId="12" type="noConversion"/>
  </si>
  <si>
    <t>이츠웰 가득찬깐쇼새우</t>
    <phoneticPr fontId="12" type="noConversion"/>
  </si>
  <si>
    <r>
      <t>①②⑤⑥⑧⑨</t>
    </r>
    <r>
      <rPr>
        <sz val="9"/>
        <color theme="1"/>
        <rFont val="맑은 고딕"/>
        <family val="3"/>
        <charset val="128"/>
        <scheme val="minor"/>
      </rPr>
      <t>⑯⑰</t>
    </r>
    <phoneticPr fontId="3" type="noConversion"/>
  </si>
  <si>
    <t>분쇄뻥이요 13%, 새우 11%(외국산: 베트남, 태국, 중국)</t>
    <phoneticPr fontId="3" type="noConversion"/>
  </si>
  <si>
    <t>600g(60g*10입)</t>
    <phoneticPr fontId="3" type="noConversion"/>
  </si>
  <si>
    <t>뻥이요 새우까스(60g*10입 600g/EA)</t>
  </si>
  <si>
    <r>
      <t>①②⑤⑥</t>
    </r>
    <r>
      <rPr>
        <sz val="9"/>
        <color theme="1"/>
        <rFont val="맑은 고딕"/>
        <family val="3"/>
        <charset val="128"/>
        <scheme val="minor"/>
      </rPr>
      <t>⑯⑰</t>
    </r>
    <phoneticPr fontId="3" type="noConversion"/>
  </si>
  <si>
    <t>분쇄뻥이요 13%, 오징어 12%(외국산: 칠레, 페루, 중국)</t>
    <phoneticPr fontId="3" type="noConversion"/>
  </si>
  <si>
    <t>뻥이요 오징어까스(60g*10입 600g/EA)</t>
  </si>
  <si>
    <t>냉동6개월</t>
    <phoneticPr fontId="3" type="noConversion"/>
  </si>
  <si>
    <t>②⑤⑥⑨</t>
    <phoneticPr fontId="3" type="noConversion"/>
  </si>
  <si>
    <t>자숙흰다리새우살(베트남산/새우,정제소금),기타가공품[밀가루(밀:미국산,호주산),쇼트닝(팜유:말레이시아산),옥수수전분,연육2(베트나산/어육,설탕),</t>
    <phoneticPr fontId="3" type="noConversion"/>
  </si>
  <si>
    <t>250g(8~9g*29~30ea)</t>
    <phoneticPr fontId="3" type="noConversion"/>
  </si>
  <si>
    <t>CJ 꼬마새우까스 250G</t>
    <phoneticPr fontId="3" type="noConversion"/>
  </si>
  <si>
    <t>오징어(칠레산) 65.39%, 쌀가루(국내산) 0.42%, 정제수 12.46%</t>
    <phoneticPr fontId="12" type="noConversion"/>
  </si>
  <si>
    <t>일시 중단 (수급이슈)
원산지 변경 예정(10월중)</t>
    <phoneticPr fontId="3" type="noConversion"/>
  </si>
  <si>
    <t>1kg(16±2gX62±5ea)</t>
    <phoneticPr fontId="12" type="noConversion"/>
  </si>
  <si>
    <t>이츠웰 우리쌀오징어바</t>
    <phoneticPr fontId="12" type="noConversion"/>
  </si>
  <si>
    <r>
      <t>①②⑤⑥</t>
    </r>
    <r>
      <rPr>
        <sz val="9"/>
        <color indexed="8"/>
        <rFont val="MS Gothic"/>
        <family val="3"/>
        <charset val="128"/>
      </rPr>
      <t>⑰</t>
    </r>
    <phoneticPr fontId="12" type="noConversion"/>
  </si>
  <si>
    <t>오징어(칠레산) 65.82%, 쌀가루(국내산) 0.42%, 정제수 12.55%</t>
    <phoneticPr fontId="12" type="noConversion"/>
  </si>
  <si>
    <t>1kg(16±2gX65±2ea)</t>
    <phoneticPr fontId="12" type="noConversion"/>
  </si>
  <si>
    <t>이츠웰 우리쌀한입 오징어링</t>
    <phoneticPr fontId="12" type="noConversion"/>
  </si>
  <si>
    <t>1kg
(25±2g*39±1ea)</t>
    <phoneticPr fontId="12" type="noConversion"/>
  </si>
  <si>
    <t>이츠웰 우리쌀오징어링</t>
    <phoneticPr fontId="12" type="noConversion"/>
  </si>
  <si>
    <t>수산가공품</t>
    <phoneticPr fontId="12" type="noConversion"/>
  </si>
  <si>
    <r>
      <t>②⑤⑥⑮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</si>
  <si>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닭고기 64.01%[(가슴살:50.93%, 스킨:13.08%), (국내산)] 양파(국내산), 가공치즈8%[정제수, 자연치즈32%{체다치즈(미국산)62.5%, 고다치즈(외국산:뉴질랜드, 독일, 네덜란드 등)37.5%, 우유, 소금, 배양액, 응유효소}, 유크림(국산), 변성전분, 유청분말(체코산)</t>
    <phoneticPr fontId="12" type="noConversion"/>
  </si>
  <si>
    <t>1kg(100g*10ea)</t>
    <phoneticPr fontId="12" type="noConversion"/>
  </si>
  <si>
    <t>[매입]체리푸드 닭가슴살함박스테이크(퐁듀치즈)</t>
    <phoneticPr fontId="12" type="noConversion"/>
  </si>
  <si>
    <t>닭고기 71.12%[(가슴살:56.58%, 스킨:14.54%), (국내산)], 양파(국내산), 소스[올리고당, 32° 숙성양조간장{32° 숙성양조간장원액(대만산), 백설탕</t>
    <phoneticPr fontId="12" type="noConversion"/>
  </si>
  <si>
    <t>[매입]체리푸드 닭가슴살함박스테이크(오리지널)</t>
    <phoneticPr fontId="12" type="noConversion"/>
  </si>
  <si>
    <r>
      <t>⑤⑥⑮</t>
    </r>
    <r>
      <rPr>
        <sz val="9"/>
        <color indexed="8"/>
        <rFont val="MS Gothic"/>
        <family val="3"/>
        <charset val="128"/>
      </rPr>
      <t>⑯</t>
    </r>
    <phoneticPr fontId="12" type="noConversion"/>
  </si>
  <si>
    <t xml:space="preserve">닭고기(국내산) 89.37%, 정제수, 매콤간장맛염지제【[염지프리믹스S4{간장분말[산분해간장(탈지대두:인도산)}], 변성전분, 폴리인산나트륨, 백설탕 </t>
    <phoneticPr fontId="12" type="noConversion"/>
  </si>
  <si>
    <t>2kg(125g*16ea)</t>
    <phoneticPr fontId="12" type="noConversion"/>
  </si>
  <si>
    <t>[매입]체리푸드 간장오븐치킨</t>
    <phoneticPr fontId="12" type="noConversion"/>
  </si>
  <si>
    <t>9개월</t>
    <phoneticPr fontId="12" type="noConversion"/>
  </si>
  <si>
    <t>⑮</t>
    <phoneticPr fontId="12" type="noConversion"/>
  </si>
  <si>
    <t>1등급 닭고기(국내산) 70%, 파(국내산) 30%</t>
  </si>
  <si>
    <t>파닭꼬치[매입]</t>
    <phoneticPr fontId="12" type="noConversion"/>
  </si>
  <si>
    <r>
      <t xml:space="preserve"> ①,②,④,⑤,⑥,⑮,</t>
    </r>
    <r>
      <rPr>
        <sz val="9"/>
        <color theme="1"/>
        <rFont val="맑은 고딕"/>
        <family val="3"/>
        <charset val="128"/>
        <scheme val="minor"/>
      </rPr>
      <t>⑯</t>
    </r>
    <phoneticPr fontId="3" type="noConversion"/>
  </si>
  <si>
    <t>동물복지닭가슴살(국내산)61.51%</t>
    <phoneticPr fontId="3" type="noConversion"/>
  </si>
  <si>
    <t>1kg(33±3g X  27±3ea)</t>
    <phoneticPr fontId="3" type="noConversion"/>
  </si>
  <si>
    <t>튼튼스쿨 동물복지 안심꼬꼬까스</t>
    <phoneticPr fontId="3" type="noConversion"/>
  </si>
  <si>
    <t xml:space="preserve"> ①,②,⑤,⑥,⑮</t>
    <phoneticPr fontId="3" type="noConversion"/>
  </si>
  <si>
    <t>동물복지닭가슴살(국내산)63.38%</t>
    <phoneticPr fontId="3" type="noConversion"/>
  </si>
  <si>
    <t>1kg(6g X 167±5ea)</t>
    <phoneticPr fontId="3" type="noConversion"/>
  </si>
  <si>
    <t>튼튼스쿨 동물복지 크리스피 팝콘치킨</t>
    <phoneticPr fontId="3" type="noConversion"/>
  </si>
  <si>
    <r>
      <t xml:space="preserve">② ⑤ ⑥ ⑮ 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</si>
  <si>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닭고기(안심:국내산) 48.62%, 가라아게믹스</t>
    <phoneticPr fontId="12" type="noConversion"/>
  </si>
  <si>
    <t>1kg
(15±2g×66±10ea)</t>
    <phoneticPr fontId="12" type="noConversion"/>
  </si>
  <si>
    <t>이츠웰 매콤안심깐풍치킨</t>
    <phoneticPr fontId="12" type="noConversion"/>
  </si>
  <si>
    <t>⑤ ⑥ ⑮</t>
    <phoneticPr fontId="3" type="noConversion"/>
  </si>
  <si>
    <t>닭고기62.1%, S브래더 14.4%</t>
    <phoneticPr fontId="3" type="noConversion"/>
  </si>
  <si>
    <t>1kg(31g±3g×32±5ea)</t>
    <phoneticPr fontId="3" type="noConversion"/>
  </si>
  <si>
    <t>크레잇 소보로순살치킨1kg</t>
    <phoneticPr fontId="3" type="noConversion"/>
  </si>
  <si>
    <t>6개월</t>
    <phoneticPr fontId="12" type="noConversion"/>
  </si>
  <si>
    <t>⑤⑥⑩</t>
    <phoneticPr fontId="12" type="noConversion"/>
  </si>
  <si>
    <t>닭고기66.54%(국산) 정제수, 곡류가공품[밀가루(밀:미국,호주산),옥수수전분(옥수수:외국산),쌀가루,곡류가공품,생강분말]</t>
    <phoneticPr fontId="12" type="noConversion"/>
  </si>
  <si>
    <t>1kg
(25±5gX43~50ea)</t>
    <phoneticPr fontId="12" type="noConversion"/>
  </si>
  <si>
    <t>튼튼스쿨 순살 치킨가라아게(국내산)</t>
    <phoneticPr fontId="12" type="noConversion"/>
  </si>
  <si>
    <t>닭고기(다리살)70.57%(브라질산), 정제수, 곡류가공품(밀:미국,호주산) 외</t>
    <phoneticPr fontId="12" type="noConversion"/>
  </si>
  <si>
    <t>1kg
(비정형, 36±3ea)</t>
    <phoneticPr fontId="12" type="noConversion"/>
  </si>
  <si>
    <t>쉐프솔루션 치킨가라아게(VIPS,수입)</t>
    <phoneticPr fontId="12" type="noConversion"/>
  </si>
  <si>
    <r>
      <t xml:space="preserve">① ⑤ ⑥ ⑮ 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</si>
  <si>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닭고기(안심:국내산)55.4%, 골드치킨브레더 19.59%</t>
  </si>
  <si>
    <t>1kg
(약40-50g*22±2ea)</t>
    <phoneticPr fontId="12" type="noConversion"/>
  </si>
  <si>
    <t>이츠웰 골든 치킨텐더</t>
    <phoneticPr fontId="12" type="noConversion"/>
  </si>
  <si>
    <t>①②⑤⑥⑮</t>
  </si>
  <si>
    <t>닭가슴살(국산), 기타가공품1[밀가루(밀:미국산, 호주산), 쇼트닝(팜유:말레이시아산), 옥수수전분, 재제소금, 대두분], 정제수, 곡류가공품[밀가루(밀:미국산), 정제소금(국산)], 대두유, 분리대두단백, 기타가공품2, 마늘, 미림, 옥수수전분, 설탕, 소스, 복합조미식품, 정제소금, 혼합제제(폴리인산나트륨, 피로인산나트륨, 메타인산나트륨), 천연향신료, 커리분말 * 우유, 대두, 밀, 닭고기 함유</t>
  </si>
  <si>
    <t>320g(9~10g*32~34ea)</t>
  </si>
  <si>
    <t>CJ 꼬마너겟 320G</t>
  </si>
  <si>
    <t>닭고기 53.7%(국내산), 
가공치즈 4.7%</t>
    <phoneticPr fontId="3" type="noConversion"/>
  </si>
  <si>
    <t>440g</t>
    <phoneticPr fontId="3" type="noConversion"/>
  </si>
  <si>
    <t>고메 미니치킨너겟(36~37개, 400g/EA)</t>
    <phoneticPr fontId="3" type="noConversion"/>
  </si>
  <si>
    <r>
      <t xml:space="preserve">① ② ⑤ ⑥ ⑮ 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</si>
  <si>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닭고기(국내산)68.75%, 오곡브레더7.85%
※기존대비 저염 상품</t>
    <phoneticPr fontId="12" type="noConversion"/>
  </si>
  <si>
    <t>1kg
(18g*54±2ea)</t>
    <phoneticPr fontId="12" type="noConversion"/>
  </si>
  <si>
    <t>이츠웰 오곡 치킨너겟(덜짠)</t>
    <phoneticPr fontId="12" type="noConversion"/>
  </si>
  <si>
    <t>① ② ④ ⑤ ⑥ ⑮</t>
    <phoneticPr fontId="12" type="noConversion"/>
  </si>
  <si>
    <t>닭고기63.59%(국산), 콜드치킨베터 6.07%</t>
    <phoneticPr fontId="12" type="noConversion"/>
  </si>
  <si>
    <t>1kg
(17g*55±3ea)</t>
    <phoneticPr fontId="12" type="noConversion"/>
  </si>
  <si>
    <t>이츠웰 골든 치킨너겟</t>
    <phoneticPr fontId="12" type="noConversion"/>
  </si>
  <si>
    <t>①②④⑤⑥⑭⑮</t>
    <phoneticPr fontId="12" type="noConversion"/>
  </si>
  <si>
    <t xml:space="preserve">닭고기(국산) 52.92 % 현미감자플레이크(밀:미국,호주산) 외 </t>
    <phoneticPr fontId="12" type="noConversion"/>
  </si>
  <si>
    <t>1.5kg 
(20g*68~70ea)</t>
    <phoneticPr fontId="12" type="noConversion"/>
  </si>
  <si>
    <t>쉐프솔루션 크리스피치킨너겟</t>
    <phoneticPr fontId="12" type="noConversion"/>
  </si>
  <si>
    <t>닭고기(가슴살:국내산)65.36%(정제수포함), 허브브레더4.84%</t>
    <phoneticPr fontId="12" type="noConversion"/>
  </si>
  <si>
    <t>1kg
(100g*10ea)</t>
    <phoneticPr fontId="12" type="noConversion"/>
  </si>
  <si>
    <t>이츠웰 허브 통가슴살 치킨까스</t>
    <phoneticPr fontId="12" type="noConversion"/>
  </si>
  <si>
    <t>⑥⑮</t>
    <phoneticPr fontId="3" type="noConversion"/>
  </si>
  <si>
    <t>닭고기 50.5%(국산),
독일빅빵가루,쇼트닝</t>
    <phoneticPr fontId="3" type="noConversion"/>
  </si>
  <si>
    <t>1.45kg(145g*10ea)</t>
    <phoneticPr fontId="3" type="noConversion"/>
  </si>
  <si>
    <t>크레잇 한판치킨까스</t>
    <phoneticPr fontId="3" type="noConversion"/>
  </si>
  <si>
    <t>①②⑤⑥⑩⑮</t>
    <phoneticPr fontId="12" type="noConversion"/>
  </si>
  <si>
    <t>닭고기(가슴살)30.91%,모짜렐라치즈13.33%.프레스햄5.33%</t>
    <phoneticPr fontId="12" type="noConversion"/>
  </si>
  <si>
    <t>1.5kg(150g*10ea)</t>
    <phoneticPr fontId="12" type="noConversion"/>
  </si>
  <si>
    <t>크레잇 전문점햄치즈카츠</t>
    <phoneticPr fontId="12" type="noConversion"/>
  </si>
  <si>
    <t>냉동 5개월</t>
    <phoneticPr fontId="12" type="noConversion"/>
  </si>
  <si>
    <t>⑤⑥⑮</t>
    <phoneticPr fontId="12" type="noConversion"/>
  </si>
  <si>
    <t xml:space="preserve">닭고기 91.08 %[봉 100 %](국산),정제수,옥수수전분(옥수수:수입산) 외 </t>
    <phoneticPr fontId="12" type="noConversion"/>
  </si>
  <si>
    <t>1kg
(비정형, 25ea내외)</t>
    <phoneticPr fontId="12" type="noConversion"/>
  </si>
  <si>
    <t>크레잇 로스트핫봉</t>
    <phoneticPr fontId="12" type="noConversion"/>
  </si>
  <si>
    <t>오리(국내산)76.9% 1등급,무항생제 아질산나트륨,L-글루타민산나트륨무첨가
※ 시세에 따라 변동 될 수 있습니다.</t>
    <phoneticPr fontId="12" type="noConversion"/>
  </si>
  <si>
    <t>1kg</t>
    <phoneticPr fontId="12" type="noConversion"/>
  </si>
  <si>
    <t>튼튼스쿨 오리주물럭</t>
    <phoneticPr fontId="12" type="noConversion"/>
  </si>
  <si>
    <t>냉동12개월</t>
    <phoneticPr fontId="12" type="noConversion"/>
  </si>
  <si>
    <r>
      <t>②⑤⑥⑫⑮</t>
    </r>
    <r>
      <rPr>
        <sz val="9"/>
        <color indexed="8"/>
        <rFont val="맑은 고딕"/>
        <family val="3"/>
        <charset val="129"/>
      </rPr>
      <t>⑯</t>
    </r>
  </si>
  <si>
    <t xml:space="preserve">오리고기82.76%(국내산), 아질산나트륨(발색제) 無첨가, 무항생제 오리육사용 </t>
    <phoneticPr fontId="12" type="noConversion"/>
  </si>
  <si>
    <t xml:space="preserve">1kg
(100g*10ea) </t>
    <phoneticPr fontId="12" type="noConversion"/>
  </si>
  <si>
    <t>튼튼스쿨 오리그릴스테이크</t>
    <phoneticPr fontId="12" type="noConversion"/>
  </si>
  <si>
    <t>닭고기(가슴살) 63.6%, 정제수, 기타가공품, 청양고추다이스, 홍고추다이스</t>
    <phoneticPr fontId="12" type="noConversion"/>
  </si>
  <si>
    <t>1kg(25±5gX43~50ea)</t>
    <phoneticPr fontId="12" type="noConversion"/>
  </si>
  <si>
    <t>튼튼스쿨 고추송송순살치킨</t>
    <phoneticPr fontId="12" type="noConversion"/>
  </si>
  <si>
    <t>계육가공품</t>
    <phoneticPr fontId="12" type="noConversion"/>
  </si>
  <si>
    <t>⑩</t>
  </si>
  <si>
    <t>돼지고기 94.11%(국산) - 정제수미포함
8mm 슬라이스</t>
    <phoneticPr fontId="12" type="noConversion"/>
  </si>
  <si>
    <t>1kg
(33g*30ea)</t>
    <phoneticPr fontId="12" type="noConversion"/>
  </si>
  <si>
    <t>오뗄 햄(오팜 슬라이스 0.8CM)[매입]</t>
    <phoneticPr fontId="12" type="noConversion"/>
  </si>
  <si>
    <r>
      <t>①②⑤⑥⑩</t>
    </r>
    <r>
      <rPr>
        <sz val="9"/>
        <color indexed="8"/>
        <rFont val="맑은 고딕"/>
        <family val="3"/>
        <charset val="129"/>
      </rPr>
      <t>⑱</t>
    </r>
    <phoneticPr fontId="12" type="noConversion"/>
  </si>
  <si>
    <t>-맛있는후랑크햄:돼지고기(국산) 68.87% 
-맛있는스모크햄 돼지고기(국산) 64.57%
-맛있는보글보글햄:돼지고기(국산)75.21%</t>
    <phoneticPr fontId="12" type="noConversion"/>
  </si>
  <si>
    <r>
      <rPr>
        <b/>
        <sz val="9"/>
        <color indexed="10"/>
        <rFont val="맑은 고딕"/>
        <family val="3"/>
        <charset val="129"/>
      </rPr>
      <t>★광주시장조사상품★</t>
    </r>
    <r>
      <rPr>
        <b/>
        <sz val="9"/>
        <color indexed="8"/>
        <rFont val="맑은 고딕"/>
        <family val="3"/>
        <charset val="129"/>
      </rPr>
      <t xml:space="preserve">
이츠웰 부대찌개용 모듬햄</t>
    </r>
    <phoneticPr fontId="12" type="noConversion"/>
  </si>
  <si>
    <t>⑤⑩</t>
  </si>
  <si>
    <t>돼지고기 90.52%(지방일부사용/국산),정제수
정제수 포함- 70.15%</t>
    <phoneticPr fontId="12" type="noConversion"/>
  </si>
  <si>
    <t>400g
(약 5~6gX70±5ea)</t>
    <phoneticPr fontId="12" type="noConversion"/>
  </si>
  <si>
    <t>크레잇 구이한판</t>
    <phoneticPr fontId="12" type="noConversion"/>
  </si>
  <si>
    <t>햄류</t>
    <phoneticPr fontId="12" type="noConversion"/>
  </si>
  <si>
    <t xml:space="preserve">⑤⑥⑫⑮② </t>
    <phoneticPr fontId="12" type="noConversion"/>
  </si>
  <si>
    <t xml:space="preserve">밀가루1(밀:미국산),모짜렐라 치즈[외국산(독일, 미국, 덴마크 등)/우유, 정제소금, 치즈컬쳐, 렌넷],자숙흰다리 새우살(베트남산/흰다리새우, 폴리인산나트륨, 정제소금), 소스(토마토페이스트, 맥아물엿 폴리글리시톨시럽, 옥수수유, 설탕),다이스드토마토(토마토, 토마토쥬스, 구연산, 염화칼슐), </t>
    <phoneticPr fontId="12" type="noConversion"/>
  </si>
  <si>
    <t>고메 바르셀로나칠리감바스피자(한판 350g/EA)</t>
  </si>
  <si>
    <t xml:space="preserve">⑤⑥⑫⑮② </t>
  </si>
  <si>
    <t xml:space="preserve">밀가루1(밀: 미국산), 소스 (토마토페이스트(미국산), 맥아물엿, 폴리글리시톨시럽, 옥수수유(옥수수배아(외국산)), </t>
    <phoneticPr fontId="12" type="noConversion"/>
  </si>
  <si>
    <t>325g</t>
    <phoneticPr fontId="3" type="noConversion"/>
  </si>
  <si>
    <t>고메 나폴리마르게리타피자(325g/EA)</t>
  </si>
  <si>
    <t>밀가루1,(밀: 미국산), 소스 [마요네즈{대두유(외국산)}, 농후크림발효유{원유(국산)}, 크림치즈, 설탕, 옥수수기름], 모짜렐라치즈[외국산 (독일, 미국, 덴마크등)/우유, 정제소금, 치즈컬쳐, 렌넷], 자연치즈[고다치즈(네덜란드산), 분말셀룰로스], 가공치즈[체자치즈, 고다치즈, 렌넷카제인, 가공치즈A, 야자경화유]</t>
    <phoneticPr fontId="12" type="noConversion"/>
  </si>
  <si>
    <t>310g</t>
    <phoneticPr fontId="12" type="noConversion"/>
  </si>
  <si>
    <t>고메 로마콰트로포르마지피자(한판 310g/EA)</t>
  </si>
  <si>
    <t>넹동 9개월</t>
    <phoneticPr fontId="12" type="noConversion"/>
  </si>
  <si>
    <t>②⑤⑥⑩⑫⑮</t>
    <phoneticPr fontId="12" type="noConversion"/>
  </si>
  <si>
    <t>밀가루(밀:미국산), 모짜렐라 치즈[외국산(독일, 미국, 덴마크 등)/우유, 정제소금, 치즈컬쳐, 렌넷]서류가공품(미국산/감자, 식물성오일, 포도당, 산성피로인산나트륨)</t>
    <phoneticPr fontId="12" type="noConversion"/>
  </si>
  <si>
    <t>400G</t>
    <phoneticPr fontId="12" type="noConversion"/>
  </si>
  <si>
    <t>고메 포테이토피자(400g/EA)_리뉴얼</t>
  </si>
  <si>
    <r>
      <t>②⑤⑥⑩</t>
    </r>
    <r>
      <rPr>
        <sz val="9"/>
        <color theme="1"/>
        <rFont val="맑은 고딕"/>
        <family val="3"/>
        <charset val="128"/>
        <scheme val="minor"/>
      </rPr>
      <t>⑯</t>
    </r>
    <phoneticPr fontId="12" type="noConversion"/>
  </si>
  <si>
    <t>밀가루(밀:미국산), 모짜렐라 치즈19%[외국산(독일, 미국, 덴마크 등), 돼지고기9.6%[외국산/미국, 스페인, 덴마크 등], 배퓨레[배(국산), 양파퓨레]</t>
    <phoneticPr fontId="12" type="noConversion"/>
  </si>
  <si>
    <t>405G</t>
    <phoneticPr fontId="12" type="noConversion"/>
  </si>
  <si>
    <t>고메 불고기피자(405g/EA)_리뉴얼</t>
  </si>
  <si>
    <r>
      <t>②⑤⑥⑩⑫⑮</t>
    </r>
    <r>
      <rPr>
        <sz val="9"/>
        <color theme="1"/>
        <rFont val="맑은 고딕"/>
        <family val="3"/>
        <charset val="128"/>
        <scheme val="minor"/>
      </rPr>
      <t>⑯</t>
    </r>
    <phoneticPr fontId="12" type="noConversion"/>
  </si>
  <si>
    <t>밀가루(밀:미국산), 모짜렐라 치즈[외국산(독일, 미국, 덴마크 등)/우유, 정제소금, 치즈컬쳐, 렌넷], 소스[토마토페이스트(미국산), 맥아물엿, 폴리글리시톨시럽, 옥수수유(옥수수배아(외국산), 설탕]</t>
    <phoneticPr fontId="12" type="noConversion"/>
  </si>
  <si>
    <t>고메 콤비네이션피자(405g/EA)_리뉴얼</t>
  </si>
  <si>
    <t>⑤,⑥,⑩</t>
    <phoneticPr fontId="3" type="noConversion"/>
  </si>
  <si>
    <t>돼지고기(등심/국내산)50%,정제수,곡류가공품[앤디분말{탕수육프리믹스(밀가루(밀:미국산))},밀가루(밀:미국산),볶음12곡분말{현미(외국산),멥쌀(외국산),보리(국내산),백태(미국산),옥수수(미국산),흑미(국내산),찹쌀(국내산),검정콩(중국산),찐율무(중국산),통밀(미국산),수수(중국산),차조(중국산),대두유[대두유:외국산(아르헨티나,미국,브라질 등)],해조칼슘(영국산,해조100%)</t>
    <phoneticPr fontId="3" type="noConversion"/>
  </si>
  <si>
    <t>1kg(11~14g X 70~90ea)</t>
    <phoneticPr fontId="3" type="noConversion"/>
  </si>
  <si>
    <t>이츠웰 12곡탕수육</t>
    <phoneticPr fontId="3" type="noConversion"/>
  </si>
  <si>
    <r>
      <t>⑤⑥,</t>
    </r>
    <r>
      <rPr>
        <sz val="9"/>
        <color theme="1"/>
        <rFont val="맑은 고딕"/>
        <family val="3"/>
        <charset val="128"/>
        <scheme val="minor"/>
      </rPr>
      <t>⑱</t>
    </r>
    <phoneticPr fontId="12" type="noConversion"/>
  </si>
  <si>
    <t>돼지고기(국산)56.2%,탕수육가루</t>
    <phoneticPr fontId="12" type="noConversion"/>
  </si>
  <si>
    <t>1kg(14gX70±2ea)</t>
    <phoneticPr fontId="12" type="noConversion"/>
  </si>
  <si>
    <t>야무진 탕수육(1Kg/EA)</t>
    <phoneticPr fontId="3" type="noConversion"/>
  </si>
  <si>
    <t>돼지고기(등심:국산) 53.43%, 곡류가공품15.98%[찹쌀가루(찹쌀:국산) 5%, 등], 옥수수전분</t>
    <phoneticPr fontId="12" type="noConversion"/>
  </si>
  <si>
    <t>1kg(10gX100±5ea)</t>
    <phoneticPr fontId="12" type="noConversion"/>
  </si>
  <si>
    <t>크레잇 찹쌀등심탕수육(큐브형)</t>
    <phoneticPr fontId="12" type="noConversion"/>
  </si>
  <si>
    <t>돼지고기(등심:국산) 42.73%, 곡류가공품 21.44%[찹쌀가루(찹쌀:국산) 5%, 등], 옥수수전분</t>
    <phoneticPr fontId="12" type="noConversion"/>
  </si>
  <si>
    <t>1kg(약15gX66±4ea)</t>
    <phoneticPr fontId="12" type="noConversion"/>
  </si>
  <si>
    <t>크레잇 찹쌀등심탕수육(스틱형)</t>
    <phoneticPr fontId="12" type="noConversion"/>
  </si>
  <si>
    <t>돼지고기 35.71% (국산),정제수,밀가루,탕수육가루</t>
    <phoneticPr fontId="12" type="noConversion"/>
  </si>
  <si>
    <t>1kg
(12±2g*90±10ea)</t>
    <phoneticPr fontId="12" type="noConversion"/>
  </si>
  <si>
    <t>이츠웰 바삭한 탕수육(1Kg/EA)</t>
    <phoneticPr fontId="12" type="noConversion"/>
  </si>
  <si>
    <t>⑤⑥⑩ (호두 제외)</t>
  </si>
  <si>
    <t>돈육(국산/등심): 40.91%
오곡베이스(국산+외국산):2%
해조칼슘(영국산) :0.42%</t>
    <phoneticPr fontId="12" type="noConversion"/>
  </si>
  <si>
    <t>1kg(12±2gX90±10ea)</t>
    <phoneticPr fontId="12" type="noConversion"/>
  </si>
  <si>
    <t>이츠웰 오곡탕수육</t>
    <phoneticPr fontId="12" type="noConversion"/>
  </si>
  <si>
    <t>돼지고기39.06%(국산), 탕수육가루21.39%</t>
  </si>
  <si>
    <t>1kg
(12G*80EA)</t>
    <phoneticPr fontId="12" type="noConversion"/>
  </si>
  <si>
    <t>크레잇 탕수육
구)CJ 쉐프솔루션 탕수육</t>
    <phoneticPr fontId="12" type="noConversion"/>
  </si>
  <si>
    <t>돈육(국산/등심): 43.48%찹쌀가루(국산):14.02%해조칼슘(영국산) :0.42%</t>
    <phoneticPr fontId="12" type="noConversion"/>
  </si>
  <si>
    <t>1kg(18±2gX63±5ea)</t>
    <phoneticPr fontId="12" type="noConversion"/>
  </si>
  <si>
    <t>이츠웰  찹쌀탕수육
(해초칼슘이 들어간)</t>
    <phoneticPr fontId="12" type="noConversion"/>
  </si>
  <si>
    <t>탕수육류/피자</t>
    <phoneticPr fontId="12" type="noConversion"/>
  </si>
  <si>
    <t>②⑤⑰</t>
  </si>
  <si>
    <t>연육(베트남산)26.89%, 오징어(페루산,칠레산)20.17%, 두부(국내산)2.02%</t>
    <phoneticPr fontId="12" type="noConversion"/>
  </si>
  <si>
    <t>1kg
(16±1g*60±5ea)</t>
  </si>
  <si>
    <t>이츠웰아이누리 바다친구들 해물완자</t>
    <phoneticPr fontId="12" type="noConversion"/>
  </si>
  <si>
    <r>
      <t>②⑤⑥⑨</t>
    </r>
    <r>
      <rPr>
        <sz val="9"/>
        <color indexed="8"/>
        <rFont val="맑은 고딕"/>
        <family val="3"/>
        <charset val="129"/>
      </rPr>
      <t>⑯⑰⑱</t>
    </r>
    <phoneticPr fontId="12" type="noConversion"/>
  </si>
  <si>
    <t>오징어 35.04%, 어육살 19.71%, 새우0.09%</t>
    <phoneticPr fontId="12" type="noConversion"/>
  </si>
  <si>
    <t>795g
(31g*25±1ea)</t>
    <phoneticPr fontId="12" type="noConversion"/>
  </si>
  <si>
    <t>비비고 도톰 해물완자</t>
  </si>
  <si>
    <r>
      <t>②⑤⑥⑨</t>
    </r>
    <r>
      <rPr>
        <sz val="9"/>
        <color indexed="8"/>
        <rFont val="맑은 고딕"/>
        <family val="3"/>
        <charset val="129"/>
      </rPr>
      <t>⑰⑱</t>
    </r>
    <phoneticPr fontId="12" type="noConversion"/>
  </si>
  <si>
    <t>1.2kg 
(30g×40±2ea)</t>
    <phoneticPr fontId="12" type="noConversion"/>
  </si>
  <si>
    <t>1kg
(19g×52±2ea)</t>
    <phoneticPr fontId="12" type="noConversion"/>
  </si>
  <si>
    <r>
      <t xml:space="preserve">돼지고기45.6%(지방일부사용/국산), 양파10.4%(국산), 두부{대두(외국산), 두부응고제} </t>
    </r>
    <r>
      <rPr>
        <b/>
        <sz val="9"/>
        <color indexed="12"/>
        <rFont val="맑은 고딕"/>
        <family val="3"/>
        <charset val="129"/>
      </rPr>
      <t>5無첨가(감미료, 발색제, 착색료, 착향료, D-소르비톨액)</t>
    </r>
    <phoneticPr fontId="12" type="noConversion"/>
  </si>
  <si>
    <t>1kg
(27g*37±2ea)</t>
    <phoneticPr fontId="12" type="noConversion"/>
  </si>
  <si>
    <r>
      <rPr>
        <b/>
        <sz val="9"/>
        <color indexed="10"/>
        <rFont val="맑은 고딕"/>
        <family val="3"/>
        <charset val="129"/>
      </rPr>
      <t>★광주시장조사상품★</t>
    </r>
    <r>
      <rPr>
        <b/>
        <sz val="9"/>
        <color indexed="8"/>
        <rFont val="맑은 고딕"/>
        <family val="3"/>
        <charset val="129"/>
      </rPr>
      <t xml:space="preserve">
튼튼스쿨 도톰동그랑땡(new)</t>
    </r>
    <phoneticPr fontId="12" type="noConversion"/>
  </si>
  <si>
    <r>
      <t>⑤⑥⑮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</si>
  <si>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두부(대두/외국산, 응고제) 36%, 닭가슴살(국내산)</t>
  </si>
  <si>
    <t>1Kg
(25g*40±3ea)</t>
    <phoneticPr fontId="12" type="noConversion"/>
  </si>
  <si>
    <t>이츠웰 네모랑땡</t>
    <phoneticPr fontId="12" type="noConversion"/>
  </si>
  <si>
    <t>돼지고기(국산), 두부15.29%(콩:국내산)</t>
    <phoneticPr fontId="12" type="noConversion"/>
  </si>
  <si>
    <t>1kg(60±5ea)</t>
    <phoneticPr fontId="12" type="noConversion"/>
  </si>
  <si>
    <t>이츠웰 우리콩두부로만든동그랑땡</t>
    <phoneticPr fontId="12" type="noConversion"/>
  </si>
  <si>
    <t>②⑤⑥⑩⑮</t>
  </si>
  <si>
    <t>돼지고기52.59%{지방 일부 사용/외국산
(미국, 스페인, 캐나다 등)}, 닭고기7.73%(국산)</t>
    <phoneticPr fontId="12" type="noConversion"/>
  </si>
  <si>
    <t>1kg
(10.5g*95±8ea)</t>
    <phoneticPr fontId="12" type="noConversion"/>
  </si>
  <si>
    <t>쉐프솔루션 숯불향 바베큐바</t>
    <phoneticPr fontId="12" type="noConversion"/>
  </si>
  <si>
    <t>⑤⑥⑩⑫⑮</t>
  </si>
  <si>
    <t>돼지고기(국산/지방일부사용) 51.85%, 달링토마토파스타소스 29%[토마토홀(이탈리아산), 토마토페이스트(토마토,중국산)],유기농새싹보리분말(국산) 0.05%</t>
    <phoneticPr fontId="12" type="noConversion"/>
  </si>
  <si>
    <t>1kg
(10g×(72±2ea)+소스300g)</t>
    <phoneticPr fontId="12" type="noConversion"/>
  </si>
  <si>
    <t xml:space="preserve">이츠웰 토마토 소스 새싹 미트볼 </t>
    <phoneticPr fontId="12" type="noConversion"/>
  </si>
  <si>
    <r>
      <t>②⑤⑥⑩⑫⑮</t>
    </r>
    <r>
      <rPr>
        <sz val="9"/>
        <color indexed="8"/>
        <rFont val="MS Gothic"/>
        <family val="3"/>
      </rPr>
      <t>⑯⑱</t>
    </r>
    <phoneticPr fontId="12" type="noConversion"/>
  </si>
  <si>
    <t>돼지고기(국산/지방일부사용) 51.85%, 고메함박소스 29%[토마토홀(이탈리아산), 
하인즈데미그라스소스(뉴질랜드산)], 유기농새싹보리분말(국산) 0.05%</t>
    <phoneticPr fontId="12" type="noConversion"/>
  </si>
  <si>
    <t>1kg
(10g×(72±2ea)+소스290g)</t>
    <phoneticPr fontId="12" type="noConversion"/>
  </si>
  <si>
    <t xml:space="preserve">이츠웰 데미그라스 소스 새싹 미트볼 </t>
    <phoneticPr fontId="12" type="noConversion"/>
  </si>
  <si>
    <r>
      <t>⑤⑥⑩⑫</t>
    </r>
    <r>
      <rPr>
        <sz val="9"/>
        <color indexed="8"/>
        <rFont val="맑은 고딕"/>
        <family val="3"/>
        <charset val="129"/>
      </rPr>
      <t>⑯</t>
    </r>
  </si>
  <si>
    <t>돼지고기(국산) 72.99%(정제수포함), 마늘분말(국산) 2.15%, 마늘농축액(프랑스산) 0.32%, 정제수</t>
    <phoneticPr fontId="12" type="noConversion"/>
  </si>
  <si>
    <t>1kg(18±2gX50±5ea)</t>
    <phoneticPr fontId="12" type="noConversion"/>
  </si>
  <si>
    <t>튼튼스쿨 덜짠도톰갈릭미트볼</t>
    <phoneticPr fontId="12" type="noConversion"/>
  </si>
  <si>
    <r>
      <t>⑤⑥⑩⑪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</si>
  <si>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돼지고기(국산) 51.82%, 허니닭강정소스[벌꿀(국산)2.5%] 29%</t>
    <phoneticPr fontId="12" type="noConversion"/>
  </si>
  <si>
    <t>1kg
(10±1g*68±2ea)</t>
    <phoneticPr fontId="12" type="noConversion"/>
  </si>
  <si>
    <t>이츠웰 달콤하니(honey) 미트볼(중탕가능)</t>
    <phoneticPr fontId="12" type="noConversion"/>
  </si>
  <si>
    <t>①⑤⑥⑩⑮</t>
  </si>
  <si>
    <t>닭고기29.07%(기계발골육/국산),돼지고기17.44%(지방일부사용/국산),정제수,양파(중국산)</t>
    <phoneticPr fontId="12" type="noConversion"/>
  </si>
  <si>
    <t>1kg
(10g*100±5ea)</t>
    <phoneticPr fontId="12" type="noConversion"/>
  </si>
  <si>
    <t>크레잇 고기팡팡미트볼</t>
    <phoneticPr fontId="12" type="noConversion"/>
  </si>
  <si>
    <t>②⑤⑥⑩</t>
    <phoneticPr fontId="12" type="noConversion"/>
  </si>
  <si>
    <t>돼지고기46.7 %(지방일부사용/국산),양파(중국산),쇠고기13.38 %(지방일부사용/국산79.48 %,호주산20.52 %)</t>
    <phoneticPr fontId="12" type="noConversion"/>
  </si>
  <si>
    <t>1kg
(24g×41±2ea)</t>
    <phoneticPr fontId="12" type="noConversion"/>
  </si>
  <si>
    <t>크레잇 고메미트볼</t>
    <phoneticPr fontId="12" type="noConversion"/>
  </si>
  <si>
    <t>①②⑤⑥⑩⑯</t>
  </si>
  <si>
    <t>돼지고기(국산) 38.2%, 쇠고기 7.09%(지방일부사용/국산51.26%,호주산48.74% ),고다치즈 1.71%, 모짜렐라 1.41%, 크림치즈 1.4%</t>
  </si>
  <si>
    <t>1kg(36±1gX29±2ea)</t>
  </si>
  <si>
    <t>크레잇 트리플 치즈 미트볼</t>
  </si>
  <si>
    <t>① ⑤ ⑥ ⑩ ⒃</t>
  </si>
  <si>
    <t>돼지고기51.9%(지방일부사용/국산), 쇠고기13.3%(지방일부사용/국산 79.5%, 호주산 20.5 %), 양파(중국산)</t>
  </si>
  <si>
    <t>1kg(10g×100±2ea)</t>
  </si>
  <si>
    <t>크레잇 다이닝미트볼1kg</t>
    <phoneticPr fontId="3" type="noConversion"/>
  </si>
  <si>
    <t>미트볼/완자류</t>
    <phoneticPr fontId="12" type="noConversion"/>
  </si>
  <si>
    <t>무항생제 돼지고기(국내산) 60.83%</t>
  </si>
  <si>
    <t>1kg
(17~19g*55±3ea)</t>
    <phoneticPr fontId="12" type="noConversion"/>
  </si>
  <si>
    <t>이츠웰 무항생제한입도톰고기산적</t>
    <phoneticPr fontId="12" type="noConversion"/>
  </si>
  <si>
    <r>
      <t>⑤⑥⑩⑮</t>
    </r>
    <r>
      <rPr>
        <sz val="9"/>
        <color indexed="8"/>
        <rFont val="맑은 고딕"/>
        <family val="3"/>
        <charset val="129"/>
      </rPr>
      <t>⑯⑱</t>
    </r>
    <phoneticPr fontId="12" type="noConversion"/>
  </si>
  <si>
    <t>돼지고기 60.95 %(지방일부사용/국산), 대파(중국산), 설탕,부추(중국산), 두부{대두(외국산),두부응고제},정제수,청양고추(국산), 너비아니용양념, 닭고기 1.21 %(국산)</t>
    <phoneticPr fontId="12" type="noConversion"/>
  </si>
  <si>
    <t>1kg
(32g×31±1ea)</t>
    <phoneticPr fontId="12" type="noConversion"/>
  </si>
  <si>
    <t>크레잇 고추송송고기말이</t>
    <phoneticPr fontId="12" type="noConversion"/>
  </si>
  <si>
    <r>
      <t>⑤⑥⑩</t>
    </r>
    <r>
      <rPr>
        <sz val="9"/>
        <color indexed="8"/>
        <rFont val="맑은 고딕"/>
        <family val="3"/>
        <charset val="129"/>
      </rPr>
      <t>⑯⑱</t>
    </r>
    <phoneticPr fontId="12" type="noConversion"/>
  </si>
  <si>
    <t>돼지고기 63.4 %(지방일부사용/국산),정제수,설탕,부추 3.21 %(중국산),당근 3.21 %(중국산),양배추 2.57 %,양파 2.57 %,대파 1.93 %,당면,너비아니용양념,마늘 1.79 %,두부</t>
    <phoneticPr fontId="12" type="noConversion"/>
  </si>
  <si>
    <t>크레잇 생활반찬 야채고기말이</t>
    <phoneticPr fontId="12" type="noConversion"/>
  </si>
  <si>
    <t>돼지고기66.66 %(지방일부사용/국산)(갈비살52.63%),정제수,설탕,마늘(중국산),두류가공품(탈지대두:세르비아산),백설갈비양념</t>
    <phoneticPr fontId="12" type="noConversion"/>
  </si>
  <si>
    <t>1kg
(18g*56±2ea)</t>
    <phoneticPr fontId="12" type="noConversion"/>
  </si>
  <si>
    <t>튼튼스쿨 한입 떡갈비</t>
    <phoneticPr fontId="12" type="noConversion"/>
  </si>
  <si>
    <r>
      <t xml:space="preserve">돼지고기64.8 %(정제수,설탕,마늘(중국산),두류가공품(탈지대두:세르비아산)
</t>
    </r>
    <r>
      <rPr>
        <b/>
        <sz val="9"/>
        <color indexed="12"/>
        <rFont val="맑은 고딕"/>
        <family val="3"/>
        <charset val="129"/>
      </rPr>
      <t>5無첨가 (감미료,발색제,착색료,착향료,D-소르비톨액)</t>
    </r>
    <phoneticPr fontId="12" type="noConversion"/>
  </si>
  <si>
    <t>1.05kg
(75g*14ea)</t>
    <phoneticPr fontId="12" type="noConversion"/>
  </si>
  <si>
    <t>튼튼스쿨 남도떡갈비</t>
    <phoneticPr fontId="12" type="noConversion"/>
  </si>
  <si>
    <t>돼지고기(국산) 77.17%(지방일부사용),백설갈비양념 1.75%</t>
    <phoneticPr fontId="12" type="noConversion"/>
  </si>
  <si>
    <t>920g(92g*10ea)</t>
    <phoneticPr fontId="12" type="noConversion"/>
  </si>
  <si>
    <t>크레잇 매콤바싹불고기</t>
    <phoneticPr fontId="12" type="noConversion"/>
  </si>
  <si>
    <r>
      <t xml:space="preserve">돼지고기(국산) 70.2%(지방일부사용),백설사리원불고기양념 2.02% </t>
    </r>
    <r>
      <rPr>
        <b/>
        <sz val="9"/>
        <color indexed="12"/>
        <rFont val="맑은 고딕"/>
        <family val="3"/>
        <charset val="129"/>
      </rPr>
      <t>5無첨가(감미료, 발색제, 착색료, 착향료, D-소르비톨액)</t>
    </r>
    <phoneticPr fontId="12" type="noConversion"/>
  </si>
  <si>
    <r>
      <rPr>
        <b/>
        <sz val="9"/>
        <color indexed="10"/>
        <rFont val="맑은 고딕"/>
        <family val="3"/>
        <charset val="129"/>
      </rPr>
      <t>★광주시장조사상품★</t>
    </r>
    <r>
      <rPr>
        <b/>
        <sz val="9"/>
        <color indexed="8"/>
        <rFont val="맑은 고딕"/>
        <family val="3"/>
        <charset val="129"/>
      </rPr>
      <t xml:space="preserve">
크레잇 언양식바싹불고기(라운드)</t>
    </r>
    <phoneticPr fontId="12" type="noConversion"/>
  </si>
  <si>
    <t>돼지고기(지방일부사용/국산) 갈비살50.2%
쇠고기(지방일부사용/국산 75%,호주산25%), 설탕, 마늘(중국산)</t>
    <phoneticPr fontId="12" type="noConversion"/>
  </si>
  <si>
    <t xml:space="preserve"> 1.265KG
(115G*11EA)</t>
    <phoneticPr fontId="12" type="noConversion"/>
  </si>
  <si>
    <t>쉐프솔루션 떡갈비스테이크</t>
    <phoneticPr fontId="12" type="noConversion"/>
  </si>
  <si>
    <t>돼지고기66.50%{지방일부사용/외국산(미국, 스페인, 캐나다 등)}(갈비살52.63%),정제수,설탕,마늘(중국산),두류가공품(탈지대두:세르비아산),백설갈비양념[32˚숙성양조진간장{32˚숙성양조간장원액(대만산)},배퓨레(배:국산)]</t>
    <phoneticPr fontId="12" type="noConversion"/>
  </si>
  <si>
    <t>1kg
(28±2g*33±3ea)</t>
    <phoneticPr fontId="12" type="noConversion"/>
  </si>
  <si>
    <t>크레잇 비비고직화 떡갈비(남도식)</t>
    <phoneticPr fontId="12" type="noConversion"/>
  </si>
  <si>
    <r>
      <t>⑤⑥⑩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</si>
  <si>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r>
      <t>돼지고기 71.3%(지방일부사용/국산)(갈비살 48%, 뒷다리살 25.3%),정제수,설탕,쇠고기3.8%(호주산),마늘(중국산),두류가공품(탈지대두:세르비아산)</t>
    </r>
    <r>
      <rPr>
        <b/>
        <sz val="9"/>
        <color indexed="12"/>
        <rFont val="맑은 고딕"/>
        <family val="3"/>
        <charset val="129"/>
      </rPr>
      <t>5無첨가(수용안나토, 아세설팜칼륨, 아질산나트륨, 아스파탐, 
D-소비톨액</t>
    </r>
    <phoneticPr fontId="12" type="noConversion"/>
  </si>
  <si>
    <t>960g
(80±5g×12ea)</t>
    <phoneticPr fontId="12" type="noConversion"/>
  </si>
  <si>
    <t>크레잇 주먹떡갈비</t>
    <phoneticPr fontId="12" type="noConversion"/>
  </si>
  <si>
    <t>돼지고기73.1%(지방일부사용/국산), 설탕, 정제수, 마늘(중국산),백설갈비양념[숙성양조진간장(숙성양조간장원약(대만산)}, 배퓨레(배:국산)}], 두류가공품1, 양파, 대파, 두류가공품2, 곡류가공품, 참기름, 정제소금, 양조간장</t>
    <phoneticPr fontId="3" type="noConversion"/>
  </si>
  <si>
    <t>1.08kg(개당 90g*12EA)</t>
    <phoneticPr fontId="3" type="noConversion"/>
  </si>
  <si>
    <t>크레잇 직화구이 두툼너비아니</t>
    <phoneticPr fontId="3" type="noConversion"/>
  </si>
  <si>
    <t>냉동9개월</t>
    <phoneticPr fontId="12" type="noConversion"/>
  </si>
  <si>
    <t>돼지고기(국산/지방일부사용) 59.46%(갈비살 40.28%), 두류가공품(탈지대두:세르비아산), 새송이버섯(국산) 5.62%, 배퓨레(배:국산)</t>
    <phoneticPr fontId="12" type="noConversion"/>
  </si>
  <si>
    <t>1.15kg
(115g*10ea)</t>
    <phoneticPr fontId="12" type="noConversion"/>
  </si>
  <si>
    <t xml:space="preserve">크레잇 새송이떡갈비 </t>
    <phoneticPr fontId="12" type="noConversion"/>
  </si>
  <si>
    <t>지고기(국산) 68.3%, 밤 3.6%</t>
    <phoneticPr fontId="3" type="noConversion"/>
  </si>
  <si>
    <t>1kg(100g X 10ea)</t>
    <phoneticPr fontId="3" type="noConversion"/>
  </si>
  <si>
    <t>크레잇 맛밤송송 떡갈비</t>
    <phoneticPr fontId="3" type="noConversion"/>
  </si>
  <si>
    <t>떡갈비/산적류</t>
    <phoneticPr fontId="12" type="noConversion"/>
  </si>
  <si>
    <t>돼지고기(국산/지방일부사용) 51.12%, 고메함박소스 30%[토마토홀(이탈리아산), 
하인즈데미그라스소스(뉴질랜드산)], 유기농새싹보리분말(국산) 0.05%</t>
    <phoneticPr fontId="12" type="noConversion"/>
  </si>
  <si>
    <t xml:space="preserve"> 1.2kg
(60gx14ea+소스360g)</t>
    <phoneticPr fontId="12" type="noConversion"/>
  </si>
  <si>
    <t>이츠웰 함박소스새싹함박스테이크</t>
    <phoneticPr fontId="12" type="noConversion"/>
  </si>
  <si>
    <t>중    단</t>
    <phoneticPr fontId="3" type="noConversion"/>
  </si>
  <si>
    <t>1kg
(100g×7ea+소스300g)</t>
    <phoneticPr fontId="12" type="noConversion"/>
  </si>
  <si>
    <t xml:space="preserve">이츠웰 데미그라스 새싹 함박스테이크 </t>
    <phoneticPr fontId="12" type="noConversion"/>
  </si>
  <si>
    <t>⑤⑥(16)</t>
    <phoneticPr fontId="12" type="noConversion"/>
  </si>
  <si>
    <t>소고기70%(국내산 무항생제한우 100%), 설성목장 양념불고기소스30%[배퓨레23.2%{배(국산)},양조간장11.6%{탈지대두(외국산)}, 양파11.6%, 설탕, 콩발효맛내기(소스류), 미림(기타주류), 대파, 마늘, 참기름, 볶음참깨, 흑후추분말,잔탄검]</t>
    <phoneticPr fontId="12" type="noConversion"/>
  </si>
  <si>
    <t>1KG(100G*10EA)</t>
    <phoneticPr fontId="12" type="noConversion"/>
  </si>
  <si>
    <t>설성푸드 한우함박스테이크(100g*10입 1Kg/EA)</t>
    <phoneticPr fontId="3" type="noConversion"/>
  </si>
  <si>
    <t>⑤,⑩</t>
  </si>
  <si>
    <t>돼지고기 70.25%(국내산), 두부 10.74%(국내산)</t>
  </si>
  <si>
    <t>이츠웰 우리콩두부그릴스테이크</t>
    <phoneticPr fontId="12" type="noConversion"/>
  </si>
  <si>
    <t xml:space="preserve"> ②⑤⑥⑩</t>
  </si>
  <si>
    <t>돼지고기(국산/지방일부사용) 65.65% , 소불고기양념장[혼합간장{아미노산액(탈지대두:외국산)},배퓨레(배:국산)], 옥수수전분[옥수수(외국산:러시아,헝가리,세르비아 등)]</t>
    <phoneticPr fontId="12" type="noConversion"/>
  </si>
  <si>
    <t>1kg
(35gx29±1ea)</t>
    <phoneticPr fontId="12" type="noConversion"/>
  </si>
  <si>
    <t>이츠웰 미니함박스테이크</t>
  </si>
  <si>
    <t>⑤⑥⑩⑮</t>
    <phoneticPr fontId="12" type="noConversion"/>
  </si>
  <si>
    <t>돼지고기31.86%(지방일부사용/국산),닭고기15.85%(국산),쌀떡볶이12.25%[쌀99%(외국산), 정제염0.5%, 주정0.5%],양파,대파,소스,옥수수전분</t>
    <phoneticPr fontId="12" type="noConversion"/>
  </si>
  <si>
    <t>1.4kg
(140g*10ea)</t>
    <phoneticPr fontId="12" type="noConversion"/>
  </si>
  <si>
    <r>
      <rPr>
        <b/>
        <sz val="9"/>
        <color indexed="10"/>
        <rFont val="맑은 고딕"/>
        <family val="3"/>
        <charset val="129"/>
      </rPr>
      <t>★광주시장조사상품★</t>
    </r>
    <r>
      <rPr>
        <b/>
        <sz val="9"/>
        <color indexed="8"/>
        <rFont val="맑은 고딕"/>
        <family val="3"/>
        <charset val="129"/>
      </rPr>
      <t xml:space="preserve">
CJ 쉐프솔루션 뉴 알떡스테이크</t>
    </r>
    <phoneticPr fontId="12" type="noConversion"/>
  </si>
  <si>
    <r>
      <rPr>
        <b/>
        <sz val="9"/>
        <color indexed="10"/>
        <rFont val="맑은 고딕"/>
        <family val="3"/>
        <charset val="129"/>
      </rPr>
      <t>★광주시장조사상품★</t>
    </r>
    <r>
      <rPr>
        <b/>
        <sz val="9"/>
        <color indexed="8"/>
        <rFont val="맑은 고딕"/>
        <family val="3"/>
        <charset val="129"/>
      </rPr>
      <t xml:space="preserve">
튼튼스쿨 뉴 알떡스테이크</t>
    </r>
    <phoneticPr fontId="12" type="noConversion"/>
  </si>
  <si>
    <r>
      <t>①②⑤⑥⑩⑮</t>
    </r>
    <r>
      <rPr>
        <sz val="9"/>
        <color theme="1"/>
        <rFont val="맑은 고딕"/>
        <family val="3"/>
        <charset val="128"/>
        <scheme val="minor"/>
      </rPr>
      <t>⑯</t>
    </r>
    <phoneticPr fontId="12" type="noConversion"/>
  </si>
  <si>
    <t>돼지고기 35.20%(지방일부사용/국산), 닭고기 16.37%(국산) 
(88mm X 83mm X 11mm)</t>
    <phoneticPr fontId="12" type="noConversion"/>
  </si>
  <si>
    <t>1KG(50g*20EA)</t>
    <phoneticPr fontId="12" type="noConversion"/>
  </si>
  <si>
    <t>쉐프솔루션 고기팡팡햄버거패티
(NEW_50g*20입 1Kg/EA)</t>
    <phoneticPr fontId="12" type="noConversion"/>
  </si>
  <si>
    <t>돼지고기 43.4%[지방일부사용/국산],정제수, 기계발골육 10.1%(국산),두류가공품</t>
    <phoneticPr fontId="12" type="noConversion"/>
  </si>
  <si>
    <t>1.3kg
(65g*20EA)</t>
    <phoneticPr fontId="12" type="noConversion"/>
  </si>
  <si>
    <t>쉐프솔루션 고기팡팡불고기맛함박</t>
    <phoneticPr fontId="12" type="noConversion"/>
  </si>
  <si>
    <r>
      <t xml:space="preserve">① ⑤ ⑥ ⑩ 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</si>
  <si>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돼지고기47.47 %(지방일부사용/국산),양파16.09 %(중국산),소고기13.39 %(지방일부사용/국산)</t>
    <phoneticPr fontId="12" type="noConversion"/>
  </si>
  <si>
    <t>960g
(60g*16ea)</t>
    <phoneticPr fontId="12" type="noConversion"/>
  </si>
  <si>
    <r>
      <rPr>
        <b/>
        <sz val="9"/>
        <color indexed="10"/>
        <rFont val="맑은 고딕"/>
        <family val="3"/>
        <charset val="129"/>
      </rPr>
      <t>★광주시장조사상품★</t>
    </r>
    <r>
      <rPr>
        <b/>
        <sz val="9"/>
        <color indexed="8"/>
        <rFont val="맑은 고딕"/>
        <family val="3"/>
        <charset val="129"/>
      </rPr>
      <t xml:space="preserve">
튼튼스쿨 쥬시 햄벅스테이크</t>
    </r>
    <phoneticPr fontId="12" type="noConversion"/>
  </si>
  <si>
    <t>①⑤⑥⑩⑯</t>
  </si>
  <si>
    <t>돼지고기 39.6%(국산), 양파 (중국산), 고구마 10.46% (인도네시아산), 쇠고기 7.59% (국산 66.67%, 호주산 33.33%), 곡류가공품</t>
  </si>
  <si>
    <t>1kg
(100g*10±1ea)</t>
  </si>
  <si>
    <t>크레잇 함박에속은고구마</t>
    <phoneticPr fontId="12" type="noConversion"/>
  </si>
  <si>
    <r>
      <t>①⑤⑥⑩</t>
    </r>
    <r>
      <rPr>
        <sz val="9"/>
        <color indexed="8"/>
        <rFont val="맑은 고딕"/>
        <family val="3"/>
        <charset val="129"/>
      </rPr>
      <t>⑯</t>
    </r>
  </si>
  <si>
    <t>돼지고기47.16 %(지방일부사용/국산),양파(중국산),쇠고기13.45 %(지방일부사용/국산 79.6%, 호주산20.4%),정제수</t>
    <phoneticPr fontId="12" type="noConversion"/>
  </si>
  <si>
    <t xml:space="preserve"> 960g
(96g*10ea)</t>
    <phoneticPr fontId="12" type="noConversion"/>
  </si>
  <si>
    <r>
      <t xml:space="preserve">튼튼스쿨 웰던 함박스테이크
</t>
    </r>
    <r>
      <rPr>
        <b/>
        <sz val="8"/>
        <color indexed="8"/>
        <rFont val="맑은 고딕"/>
        <family val="3"/>
        <charset val="129"/>
      </rPr>
      <t xml:space="preserve">구) 고메함박스테이크 </t>
    </r>
    <phoneticPr fontId="12" type="noConversion"/>
  </si>
  <si>
    <r>
      <t>①②⑤⑥⑩</t>
    </r>
    <r>
      <rPr>
        <sz val="9"/>
        <color indexed="8"/>
        <rFont val="MS Gothic"/>
        <family val="3"/>
        <charset val="128"/>
      </rPr>
      <t>⑯</t>
    </r>
    <phoneticPr fontId="12" type="noConversion"/>
  </si>
  <si>
    <t>돼지고기38.2 %{지방일부사용/국산90.5 %,외국산9.5 %(캐나다,미국,덴마크 등)},양파(중국산),정제수,쇠고기7.09 %(지방일부사용/국산51.21 %,호주산48.79 %),
*길이 7.5cm 높이 2.5cm</t>
    <phoneticPr fontId="12" type="noConversion"/>
  </si>
  <si>
    <t>크레잇 치즈함박스테이크</t>
    <phoneticPr fontId="12" type="noConversion"/>
  </si>
  <si>
    <t xml:space="preserve"> ①,②,⑤,⑥,⑩,⑯</t>
  </si>
  <si>
    <t>돼지고기(국산)39.6%, 쇠고기(호주산/국산) 7.5%, 밤 1.7%</t>
  </si>
  <si>
    <t>1kg(100g X 10ea)</t>
  </si>
  <si>
    <t xml:space="preserve">크레잇 맛밤송송 함박스테이크 </t>
    <phoneticPr fontId="3" type="noConversion"/>
  </si>
  <si>
    <r>
      <t>⑤,⑥,⑩,⑫,⑮,</t>
    </r>
    <r>
      <rPr>
        <sz val="9"/>
        <color theme="1"/>
        <rFont val="맑은 고딕"/>
        <family val="3"/>
        <charset val="128"/>
        <scheme val="minor"/>
      </rPr>
      <t>⑯</t>
    </r>
    <phoneticPr fontId="3" type="noConversion"/>
  </si>
  <si>
    <t>돈후지슬라이스62.98%((돼지고기:국산)</t>
    <phoneticPr fontId="3" type="noConversion"/>
  </si>
  <si>
    <t>1.25kg(비정형)</t>
    <phoneticPr fontId="3" type="noConversion"/>
  </si>
  <si>
    <t>CJ제일제당 큐브스테이크돈육(1.25Kg/EA)</t>
    <phoneticPr fontId="3" type="noConversion"/>
  </si>
  <si>
    <t>스테이크류</t>
    <phoneticPr fontId="12" type="noConversion"/>
  </si>
  <si>
    <r>
      <t>⑤⑥⑩⑮</t>
    </r>
    <r>
      <rPr>
        <sz val="9"/>
        <color indexed="8"/>
        <rFont val="맑은 고딕"/>
        <family val="3"/>
        <charset val="129"/>
      </rPr>
      <t>⑯</t>
    </r>
  </si>
  <si>
    <t>돼지고기(국내산) 32.45%, 닭고기(기계발골육:국내산) 17.62%</t>
    <phoneticPr fontId="12" type="noConversion"/>
  </si>
  <si>
    <t>1kg
(15±2g×72±5ea)</t>
    <phoneticPr fontId="12" type="noConversion"/>
  </si>
  <si>
    <t>이츠웰 미니돈까스</t>
    <phoneticPr fontId="12" type="noConversion"/>
  </si>
  <si>
    <t>돼지고기(미국,스페인,덴마크) 43.8%,가공치즈 4.7%</t>
    <phoneticPr fontId="3" type="noConversion"/>
  </si>
  <si>
    <t>450g</t>
    <phoneticPr fontId="3" type="noConversion"/>
  </si>
  <si>
    <r>
      <rPr>
        <b/>
        <sz val="9"/>
        <color rgb="FFFF0000"/>
        <rFont val="맑은 고딕"/>
        <family val="3"/>
        <charset val="129"/>
        <scheme val="minor"/>
      </rPr>
      <t>10월까지 공급</t>
    </r>
    <r>
      <rPr>
        <b/>
        <sz val="9"/>
        <color theme="1"/>
        <rFont val="맑은 고딕"/>
        <family val="3"/>
        <charset val="129"/>
        <scheme val="minor"/>
      </rPr>
      <t xml:space="preserve">
고메 라이언미니돈카츠(37~38개, 450g/EA)</t>
    </r>
    <phoneticPr fontId="3" type="noConversion"/>
  </si>
  <si>
    <r>
      <t>①②⑤⑥⑩⑮</t>
    </r>
    <r>
      <rPr>
        <sz val="9"/>
        <color indexed="8"/>
        <rFont val="MS Gothic"/>
        <family val="3"/>
        <charset val="128"/>
      </rPr>
      <t>⑯</t>
    </r>
    <phoneticPr fontId="12" type="noConversion"/>
  </si>
  <si>
    <t>돼지고기(국산) 29.82%(지방일부사용),닭고기(국산) 10.28%</t>
    <phoneticPr fontId="12" type="noConversion"/>
  </si>
  <si>
    <t>1kg
(12g×83±5ea)</t>
    <phoneticPr fontId="12" type="noConversion"/>
  </si>
  <si>
    <t>리뉴얼 
크레잇 생활반찬 꼬마 돈카츠</t>
    <phoneticPr fontId="12" type="noConversion"/>
  </si>
  <si>
    <t xml:space="preserve">돼지고기(지방일부사용/외국산:미국, 스페인, 덴마크 등), 정제수, 기타가공품[밀가루(밀:미국산, 호주산), 쇼트닝(팜유:말레이시아산), 옥수수전분, 재제소금, 대두분], 닭고기(국산), 곡류가공품1{밀가루, 정제소금, </t>
    <phoneticPr fontId="12" type="noConversion"/>
  </si>
  <si>
    <t>400g(10g*38~40ea)</t>
    <phoneticPr fontId="12" type="noConversion"/>
  </si>
  <si>
    <r>
      <rPr>
        <b/>
        <sz val="9"/>
        <color rgb="FFFF0000"/>
        <rFont val="맑은 고딕"/>
        <family val="3"/>
        <charset val="129"/>
        <scheme val="minor"/>
      </rPr>
      <t>리뉴얼</t>
    </r>
    <r>
      <rPr>
        <b/>
        <sz val="9"/>
        <color theme="1"/>
        <rFont val="맑은 고딕"/>
        <family val="3"/>
        <charset val="129"/>
        <scheme val="minor"/>
      </rPr>
      <t xml:space="preserve"> 
CJ 꼬마돈까스 400G</t>
    </r>
    <phoneticPr fontId="3" type="noConversion"/>
  </si>
  <si>
    <r>
      <t>⑤⑥⑩⑮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</si>
  <si>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돼지고기(돈정육:국내산) 33.26%, 닭고기(기계발골육:국내산) 13.76%</t>
    <phoneticPr fontId="12" type="noConversion"/>
  </si>
  <si>
    <t>1.3kg
(130g*10ea)</t>
    <phoneticPr fontId="12" type="noConversion"/>
  </si>
  <si>
    <t>이츠웰 실속돈까스</t>
    <phoneticPr fontId="12" type="noConversion"/>
  </si>
  <si>
    <t>돈육 70%, 쌀가루(국산)</t>
    <phoneticPr fontId="12" type="noConversion"/>
  </si>
  <si>
    <t>1kg
(25g×40ea)</t>
    <phoneticPr fontId="12" type="noConversion"/>
  </si>
  <si>
    <t>이츠웰 우리쌀 크런치미니돈까스</t>
    <phoneticPr fontId="12" type="noConversion"/>
  </si>
  <si>
    <t>②⑤⑥⑩</t>
  </si>
  <si>
    <t xml:space="preserve">돈육(국산)57.0% (등심41.17%.뒷다리살15.83%) </t>
    <phoneticPr fontId="12" type="noConversion"/>
  </si>
  <si>
    <t xml:space="preserve">2kg
(200g*10ea) </t>
    <phoneticPr fontId="12" type="noConversion"/>
  </si>
  <si>
    <t>이츠웰 등심대박돈까스</t>
    <phoneticPr fontId="12" type="noConversion"/>
  </si>
  <si>
    <t>돈육(국산)57.0% (등심41.17%.뒷다리살15.83%) 12X15cm</t>
  </si>
  <si>
    <t>1.5kg
(150g*10ea)</t>
    <phoneticPr fontId="12" type="noConversion"/>
  </si>
  <si>
    <t>이츠웰 등심대박돈까스(리뉴얼_150g*10입1.5Kg/EA)</t>
    <phoneticPr fontId="3" type="noConversion"/>
  </si>
  <si>
    <t>돼지고기 55.85%(국내산)</t>
    <phoneticPr fontId="12" type="noConversion"/>
  </si>
  <si>
    <t>이츠웰 코코넛 순살돈까스</t>
    <phoneticPr fontId="12" type="noConversion"/>
  </si>
  <si>
    <t>돼지고기(등심/국내산)51.13%, 냉동고구마페이스트(고구마100%/인도네시아산)11.40%
※ 학기 中 함량 및 알레르기 일부 변경 예정</t>
    <phoneticPr fontId="12" type="noConversion"/>
  </si>
  <si>
    <t>1.6kg
(80g*20ea)</t>
    <phoneticPr fontId="12" type="noConversion"/>
  </si>
  <si>
    <r>
      <rPr>
        <b/>
        <sz val="9"/>
        <color indexed="10"/>
        <rFont val="맑은 고딕"/>
        <family val="3"/>
        <charset val="129"/>
      </rPr>
      <t>★광주시장조사상품★</t>
    </r>
    <r>
      <rPr>
        <b/>
        <sz val="9"/>
        <color indexed="8"/>
        <rFont val="맑은 고딕"/>
        <family val="3"/>
        <charset val="129"/>
      </rPr>
      <t xml:space="preserve">
이츠웰 고구마돈까스</t>
    </r>
    <phoneticPr fontId="12" type="noConversion"/>
  </si>
  <si>
    <t>돼지고기(등심/국내산)51.13%,냉동고구마페이스트(고구마100%)11.40%</t>
    <phoneticPr fontId="12" type="noConversion"/>
  </si>
  <si>
    <t>돼지고기 50%(등심:국내산), 냉동생빵가루 9.36%{밀가루(밀:미국산, 캐나다산}, 팜유, 효모, 옥수수전분, 정제소금, 포도당, 혼합제제, 양배추 8.18%</t>
  </si>
  <si>
    <t>1.1kg
(110g*10ea)</t>
    <phoneticPr fontId="12" type="noConversion"/>
  </si>
  <si>
    <t>늘찬 돈까스 만두[매입]</t>
    <phoneticPr fontId="12" type="noConversion"/>
  </si>
  <si>
    <t>돼지등심(국내산) 50%, 고구마페이스트스트 (인도네시아산) 20%, 모짜렐라치즈(미국산) 5%</t>
    <phoneticPr fontId="12" type="noConversion"/>
  </si>
  <si>
    <t>늘찬 고구마치즈돈까스[매입]</t>
    <phoneticPr fontId="12" type="noConversion"/>
  </si>
  <si>
    <r>
      <t xml:space="preserve">①, ②, ⑤, ⑥, ⑩, </t>
    </r>
    <r>
      <rPr>
        <sz val="9"/>
        <color indexed="8"/>
        <rFont val="MS Gothic"/>
        <family val="3"/>
        <charset val="128"/>
      </rPr>
      <t>⑯</t>
    </r>
    <phoneticPr fontId="12" type="noConversion"/>
  </si>
  <si>
    <t>돼지고기(등심/국내산) : 37.5%, 빵가루 20%, 콘크림충전물 15%, 자연치즈(모짜렐라/프랑스산) 15%</t>
    <phoneticPr fontId="12" type="noConversion"/>
  </si>
  <si>
    <t>800g(80g*10ea)</t>
    <phoneticPr fontId="12" type="noConversion"/>
  </si>
  <si>
    <t>지푸드 콘크림롤까스[매입]</t>
    <phoneticPr fontId="12" type="noConversion"/>
  </si>
  <si>
    <r>
      <t xml:space="preserve">①, ②, ⑤, ⑥,⑨, ⑩, </t>
    </r>
    <r>
      <rPr>
        <sz val="9"/>
        <color indexed="8"/>
        <rFont val="MS Gothic"/>
        <family val="3"/>
        <charset val="128"/>
      </rPr>
      <t>⑯</t>
    </r>
    <r>
      <rPr>
        <sz val="9"/>
        <color indexed="8"/>
        <rFont val="맑은 고딕"/>
        <family val="3"/>
        <charset val="129"/>
      </rPr>
      <t xml:space="preserve">, </t>
    </r>
    <r>
      <rPr>
        <sz val="9"/>
        <color indexed="8"/>
        <rFont val="MS Gothic"/>
        <family val="3"/>
        <charset val="128"/>
      </rPr>
      <t>⑰</t>
    </r>
    <phoneticPr fontId="12" type="noConversion"/>
  </si>
  <si>
    <t>돼지고기(등심/국내산) 37.5%, 빵가루 20%, 볶음짬뽕베이스 15%, 자연치즈(모짜렐라/프랑스산) 15%</t>
    <phoneticPr fontId="12" type="noConversion"/>
  </si>
  <si>
    <t>지푸드 볶음짬뽕롤까스[매입]</t>
    <phoneticPr fontId="12" type="noConversion"/>
  </si>
  <si>
    <t>①,②,⑤,⑥,⑩,⑯</t>
  </si>
  <si>
    <t>돼지고기(등심/국내산) : 37.5%, 빵가루 20%, 매쉬드포테이토충전물 15%, 자연치즈(모짜렐라/프랑스산) 15%</t>
    <phoneticPr fontId="12" type="noConversion"/>
  </si>
  <si>
    <t>지푸드 매쉬드포테이토롤까스[매입]</t>
    <phoneticPr fontId="12" type="noConversion"/>
  </si>
  <si>
    <t>돼지고기(등심:국내산) 38%, 자연치즈(모짜렐라치즈(독일산)) 35%</t>
    <phoneticPr fontId="12" type="noConversion"/>
  </si>
  <si>
    <t>1kg
(200g*5ea)</t>
  </si>
  <si>
    <t>지푸드 30cm롱치즈롤까스[매입]</t>
    <phoneticPr fontId="12" type="noConversion"/>
  </si>
  <si>
    <r>
      <t>①②⑤⑥⑩</t>
    </r>
    <r>
      <rPr>
        <sz val="9"/>
        <color indexed="8"/>
        <rFont val="MS Gothic"/>
        <family val="3"/>
      </rPr>
      <t>⑯</t>
    </r>
    <phoneticPr fontId="12" type="noConversion"/>
  </si>
  <si>
    <t>돼지고기(등심:국내산)50%,자연치즈(모짜렐라,외국산)35%, 
빵가루A</t>
    <phoneticPr fontId="12" type="noConversion"/>
  </si>
  <si>
    <t>2.4kg(100g*24ea)</t>
    <phoneticPr fontId="12" type="noConversion"/>
  </si>
  <si>
    <t>지푸드 치즈듬뿍돈까스[매입]</t>
    <phoneticPr fontId="12" type="noConversion"/>
  </si>
  <si>
    <r>
      <t>⑩⑥⑤②①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</si>
  <si>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돼지등심 50%(국내산), 스위트커널콘(옥수수(태국산),), 냉동생빵가루,모짜렐라치즈</t>
    <phoneticPr fontId="12" type="noConversion"/>
  </si>
  <si>
    <t>1kg(100g X 10ea)</t>
    <phoneticPr fontId="12" type="noConversion"/>
  </si>
  <si>
    <r>
      <rPr>
        <b/>
        <sz val="9"/>
        <color indexed="8"/>
        <rFont val="맑은 고딕"/>
        <family val="3"/>
        <charset val="129"/>
      </rPr>
      <t>이츠웰</t>
    </r>
    <r>
      <rPr>
        <b/>
        <sz val="9"/>
        <color indexed="8"/>
        <rFont val="맑은 고딕"/>
        <family val="3"/>
        <charset val="129"/>
      </rPr>
      <t xml:space="preserve"> </t>
    </r>
    <r>
      <rPr>
        <b/>
        <sz val="9"/>
        <color indexed="8"/>
        <rFont val="맑은 고딕"/>
        <family val="3"/>
        <charset val="129"/>
      </rPr>
      <t>콘치즈 어니언 돈까스</t>
    </r>
    <phoneticPr fontId="12" type="noConversion"/>
  </si>
  <si>
    <t>돼지등심51%(국내산), 치즈17.5%</t>
  </si>
  <si>
    <t>이츠웰 치즈통등심돈까스</t>
    <phoneticPr fontId="12" type="noConversion"/>
  </si>
  <si>
    <t>등심50%, 체다치즈 10%, 모짜렐라치즈10%</t>
  </si>
  <si>
    <t>이츠웰 더블치즈롤까스</t>
    <phoneticPr fontId="12" type="noConversion"/>
  </si>
  <si>
    <t xml:space="preserve">돼지고기(등심/국내산)51.13%, 모짜렐라치즈(미국산)16.67%
※ 학기중 리뉴얼 예정 </t>
    <phoneticPr fontId="12" type="noConversion"/>
  </si>
  <si>
    <r>
      <rPr>
        <b/>
        <sz val="9"/>
        <color indexed="10"/>
        <rFont val="맑은 고딕"/>
        <family val="3"/>
        <charset val="129"/>
      </rPr>
      <t>★광주시장조사상품★</t>
    </r>
    <r>
      <rPr>
        <b/>
        <sz val="9"/>
        <color indexed="8"/>
        <rFont val="맑은 고딕"/>
        <family val="3"/>
        <charset val="129"/>
      </rPr>
      <t xml:space="preserve">
이츠웰 치즈돈까스</t>
    </r>
    <phoneticPr fontId="12" type="noConversion"/>
  </si>
  <si>
    <t>돼지고기(국내산)64.94%, 냉동청피망다이스 1.62%, 청양초조미분말 0.97%, 11x14cm</t>
  </si>
  <si>
    <t>1Kg
(100g*10EA)</t>
    <phoneticPr fontId="12" type="noConversion"/>
  </si>
  <si>
    <t>이츠웰 고추까스</t>
    <phoneticPr fontId="12" type="noConversion"/>
  </si>
  <si>
    <t>② ⑤ ⑥ ⑩ ⑯</t>
    <phoneticPr fontId="12" type="noConversion"/>
  </si>
  <si>
    <t>돈정육 39.04%, 쇠고기(호주산) 7.63% </t>
    <phoneticPr fontId="12" type="noConversion"/>
  </si>
  <si>
    <t>이츠웰 멘치까스</t>
    <phoneticPr fontId="12" type="noConversion"/>
  </si>
  <si>
    <t>돼지고기(등심:국산)50%, 독일빅빵가루[곡류가공품{밀가루(밀:미국산, 캐나다산)},</t>
  </si>
  <si>
    <t xml:space="preserve">2.6KG
(130G*20EA) </t>
    <phoneticPr fontId="12" type="noConversion"/>
  </si>
  <si>
    <t>크레잇 진짜통등심돈까스</t>
    <phoneticPr fontId="12" type="noConversion"/>
  </si>
  <si>
    <t>1.5kg
(100g*15ea)</t>
    <phoneticPr fontId="12" type="noConversion"/>
  </si>
  <si>
    <t>돼지고기(등심:국산)65%,빵가루[곡류가공품{밀가루(밀:미국산, 캐나다산)}, 쇼트닝(식물성유지:말레이시아산/경화유), 마가린(경화유)], 정제수</t>
  </si>
  <si>
    <t>튼튼스쿨 통등심 돈까스</t>
    <phoneticPr fontId="12" type="noConversion"/>
  </si>
  <si>
    <t>돼지고기 50%, 빵가루, 모짜렐라치즈 20%, 밀가루</t>
  </si>
  <si>
    <r>
      <t xml:space="preserve">크레잇 수제추억의 치즈 돈까스
</t>
    </r>
    <r>
      <rPr>
        <b/>
        <sz val="8"/>
        <color theme="1"/>
        <rFont val="맑은 고딕"/>
        <family val="3"/>
        <charset val="129"/>
        <scheme val="minor"/>
      </rPr>
      <t>(구)경양식등심돈까스)</t>
    </r>
    <phoneticPr fontId="12" type="noConversion"/>
  </si>
  <si>
    <t>돼지고기50%[등심50.66%,뒷다리49.34%](국산),모짜렐라치즈20%,독일빅빵가루17%</t>
    <phoneticPr fontId="12" type="noConversion"/>
  </si>
  <si>
    <t xml:space="preserve">1kg
(200g*5ea) </t>
    <phoneticPr fontId="12" type="noConversion"/>
  </si>
  <si>
    <r>
      <t xml:space="preserve">크레잇 수제추억의돈까스
</t>
    </r>
    <r>
      <rPr>
        <b/>
        <sz val="8"/>
        <color theme="1"/>
        <rFont val="맑은 고딕"/>
        <family val="3"/>
        <charset val="129"/>
        <scheme val="minor"/>
      </rPr>
      <t>(구)경양식등심돈까스)</t>
    </r>
    <phoneticPr fontId="12" type="noConversion"/>
  </si>
  <si>
    <t>돼지고기50%[등심50.66%,후지49.34%](국산),독일빅빵가루24%</t>
    <phoneticPr fontId="12" type="noConversion"/>
  </si>
  <si>
    <t xml:space="preserve">1.5kg
(150g*10ea) </t>
    <phoneticPr fontId="12" type="noConversion"/>
  </si>
  <si>
    <r>
      <t xml:space="preserve">크레잇 수제추억의 돈까스
</t>
    </r>
    <r>
      <rPr>
        <b/>
        <sz val="8"/>
        <color theme="1"/>
        <rFont val="맑은 고딕"/>
        <family val="3"/>
        <charset val="129"/>
        <scheme val="minor"/>
      </rPr>
      <t>(구)경양식등심돈까스)</t>
    </r>
    <phoneticPr fontId="12" type="noConversion"/>
  </si>
  <si>
    <t>돼지고기 50%(국산/등심 50.66%,뒷다리49.34%),독일빅빵가루[곡류가공품(밀:미국산,캐나다산), 등], 프리미엄배터믹스등</t>
    <phoneticPr fontId="12" type="noConversion"/>
  </si>
  <si>
    <t>돼지고기 등심 59%(국산), 기타가공품[곡류가공품{밀가루(밀:미국산, 캐나다산)}, 쇼트닝(식물성유지:말레이시아산/경화유), 마가린(경화유) 등]</t>
    <phoneticPr fontId="12" type="noConversion"/>
  </si>
  <si>
    <t>크레잇 9겹등심 밀푀유 돈카츠</t>
    <phoneticPr fontId="12" type="noConversion"/>
  </si>
  <si>
    <t>돼지고기(등심:국산)47.7%,골드빵가루,모짜렐라치즈 9%,고구마페이스트8.88%,정제수</t>
    <phoneticPr fontId="12" type="noConversion"/>
  </si>
  <si>
    <r>
      <rPr>
        <b/>
        <sz val="9"/>
        <color indexed="10"/>
        <rFont val="맑은 고딕"/>
        <family val="3"/>
        <charset val="129"/>
      </rPr>
      <t>★광주시장조사상품★</t>
    </r>
    <r>
      <rPr>
        <b/>
        <sz val="9"/>
        <color indexed="8"/>
        <rFont val="맑은 고딕"/>
        <family val="3"/>
        <charset val="129"/>
      </rPr>
      <t xml:space="preserve">
튼튼스쿨 고구마치즈 롤까스</t>
    </r>
    <r>
      <rPr>
        <b/>
        <sz val="9"/>
        <color indexed="8"/>
        <rFont val="맑은 고딕"/>
        <family val="3"/>
        <charset val="129"/>
      </rPr>
      <t xml:space="preserve"> </t>
    </r>
    <phoneticPr fontId="12" type="noConversion"/>
  </si>
  <si>
    <r>
      <t>⑩⑥⑤①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</si>
  <si>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돼지등심 70%(국내산), 빵가루</t>
    <phoneticPr fontId="12" type="noConversion"/>
  </si>
  <si>
    <t>이츠웰 프리미엄 돈까스</t>
    <phoneticPr fontId="12" type="noConversion"/>
  </si>
  <si>
    <t>돼지고기29.1%(뒷다리살, 국산), 두류가공품, 생빵가루[밀가루(밀:미국산,호주산,캐나다산)], 마가린{식물성유지(팜유:말레이시안), 가공유지(팜경화유:말레이시아산)}, 이스트, 유화제, 정제소금], 모짜렐라치즈18.9%(미국산/살균우유, 치즈컬쳐, 소금, 우유응고효소)</t>
  </si>
  <si>
    <t>1kg
(100g*10ea)</t>
  </si>
  <si>
    <t>튼튼스쿨 바삭튀겨낸치즈돈카츠
-오븐사용-</t>
  </si>
  <si>
    <t>돼지고기 40.64%(국산 등심 40.47%, 뒷다리 38.09%, 지방 21.44%), 밀가루(밀:미국산, 캐나다산), 쇼트닝(식물성 유지: 팜유 말레이시아산/경화유)</t>
    <phoneticPr fontId="3" type="noConversion"/>
  </si>
  <si>
    <t>(100g*10입 1Kg/EA)</t>
    <phoneticPr fontId="3" type="noConversion"/>
  </si>
  <si>
    <t>구)경양식바삭/크레잇 생활반찬 바삭등심돈카츠</t>
    <phoneticPr fontId="3" type="noConversion"/>
  </si>
  <si>
    <t>②⑤⑥⑩</t>
    <phoneticPr fontId="3" type="noConversion"/>
  </si>
  <si>
    <t>돼지고기 44.12%(등심:국산), 자연치즈 35.29%, 빵가루 11.76%
돼지고기(등심: 국내산), 서울우유피자치즈[원유(국산), 정제소금, 구연산, 우유응고효소, 유산균배양건조물]</t>
    <phoneticPr fontId="3" type="noConversion"/>
  </si>
  <si>
    <t>1.7kg(170g*10입)</t>
    <phoneticPr fontId="3" type="noConversion"/>
  </si>
  <si>
    <t>서울우유 치즈품은롤까스(170g*10입 1.7Kg/EA)</t>
  </si>
  <si>
    <t>돼지고기 37.5%(등심:국산), 자연치즈 25%, 빵가루 18.75%
돼지고기(등심:국내산), 서울우유피자치즈[원유(국산), 정제소금, 구연산, 우유응고효소, 유산균배양건조물]</t>
    <phoneticPr fontId="3" type="noConversion"/>
  </si>
  <si>
    <t>1.6kg(160g*10입)</t>
    <phoneticPr fontId="3" type="noConversion"/>
  </si>
  <si>
    <t xml:space="preserve">서울우유 UFO돈까스(160g*10입 1.6Kg/EA) </t>
    <phoneticPr fontId="3" type="noConversion"/>
  </si>
  <si>
    <r>
      <t>②,⑤,⑥,⑩,</t>
    </r>
    <r>
      <rPr>
        <sz val="9"/>
        <color theme="1"/>
        <rFont val="맑은 고딕"/>
        <family val="3"/>
        <charset val="128"/>
        <scheme val="minor"/>
      </rPr>
      <t>⑯</t>
    </r>
    <phoneticPr fontId="3" type="noConversion"/>
  </si>
  <si>
    <t>돼지고기(등심/국내산)55.56%,뻥이요분태[옥수수튀김콘{옥수수:외국산(호주,브라질,우크라이나산 등)},설탕,마가린{동물성유지(우지:호주산)},물엿,레시틴,혼합제제1{합성향료(버터향)},혼합제제2(치자황색소,말토덱스트린,홍국적색소)]22.22%,정제수,배터믹스H[전분믹스H{밀가루(밀:미국산)},밀가루(밀:미국산),배터프리믹스-1설탕,정제소금],복합조미식품</t>
    <phoneticPr fontId="3" type="noConversion"/>
  </si>
  <si>
    <t>뻥이요 돈까스</t>
    <phoneticPr fontId="3" type="noConversion"/>
  </si>
  <si>
    <t>등심 약 53%내외 (국산)</t>
  </si>
  <si>
    <t>600g(60g×10ea)</t>
  </si>
  <si>
    <t>튼튼스쿨 우리돼지한돈칼슘돈까스(60g*10입 600g/EA)</t>
  </si>
  <si>
    <t>① ② ⑤ ⑥ ⑩</t>
  </si>
  <si>
    <t>돼지고기(국산/등심) 50%, 빵가루 24%, 배터믹스 7%, S-breader 5% 등</t>
  </si>
  <si>
    <t>1kg(100g×10ea)</t>
  </si>
  <si>
    <t>크레잇 소보로슈니첼돈까스1kg</t>
  </si>
  <si>
    <t>까스류</t>
    <phoneticPr fontId="12" type="noConversion"/>
  </si>
  <si>
    <t>인증</t>
    <phoneticPr fontId="12" type="noConversion"/>
  </si>
  <si>
    <t>유통기한</t>
    <phoneticPr fontId="12" type="noConversion"/>
  </si>
  <si>
    <t>알러지표시성분</t>
    <phoneticPr fontId="12" type="noConversion"/>
  </si>
  <si>
    <t>상품정보</t>
    <phoneticPr fontId="12" type="noConversion"/>
  </si>
  <si>
    <t>개당단가</t>
    <phoneticPr fontId="12" type="noConversion"/>
  </si>
  <si>
    <t>행사가</t>
    <phoneticPr fontId="12" type="noConversion"/>
  </si>
  <si>
    <t>학교가</t>
    <phoneticPr fontId="12" type="noConversion"/>
  </si>
  <si>
    <t>면/과세</t>
    <phoneticPr fontId="3" type="noConversion"/>
  </si>
  <si>
    <t>봉입수량</t>
    <phoneticPr fontId="12" type="noConversion"/>
  </si>
  <si>
    <t>규격</t>
    <phoneticPr fontId="12" type="noConversion"/>
  </si>
  <si>
    <t xml:space="preserve">CJ 18년 7~8월 학교단가표 
</t>
    <phoneticPr fontId="12" type="noConversion"/>
  </si>
  <si>
    <t>타피오카전분,감자전분,정제수</t>
    <phoneticPr fontId="3" type="noConversion"/>
  </si>
  <si>
    <t>250g</t>
    <phoneticPr fontId="3" type="noConversion"/>
  </si>
  <si>
    <t>다원식품 분모자</t>
  </si>
  <si>
    <t>냉장30일</t>
    <phoneticPr fontId="3" type="noConversion"/>
  </si>
  <si>
    <t>대두분(중국산,인도산)99.97%,
마그네슘0.01%,정제소금0.01%,소포제0.01%</t>
    <phoneticPr fontId="3" type="noConversion"/>
  </si>
  <si>
    <t>1kg</t>
    <phoneticPr fontId="3" type="noConversion"/>
  </si>
  <si>
    <t>하나푸드 건두부(포두부 1kg/ea)</t>
  </si>
  <si>
    <r>
      <rPr>
        <sz val="9"/>
        <color theme="1"/>
        <rFont val="맑은 고딕"/>
        <family val="3"/>
        <charset val="129"/>
        <scheme val="minor"/>
      </rPr>
      <t>정제수,미꾸라지15.64%(국내산),무청시래기9.78%(국내산),설악추어탕소스대두,천일염 </t>
    </r>
    <r>
      <rPr>
        <b/>
        <sz val="9"/>
        <color theme="1"/>
        <rFont val="맑은 고딕"/>
        <family val="3"/>
        <charset val="129"/>
        <scheme val="minor"/>
      </rPr>
      <t>     </t>
    </r>
    <phoneticPr fontId="3" type="noConversion"/>
  </si>
  <si>
    <t>6kg</t>
    <phoneticPr fontId="3" type="noConversion"/>
  </si>
  <si>
    <t>남가네 설악추어탕(15~20인분 6Kg/EA)</t>
  </si>
  <si>
    <t>기 타</t>
    <phoneticPr fontId="12" type="noConversion"/>
  </si>
  <si>
    <t xml:space="preserve"> 냉장 6일</t>
    <phoneticPr fontId="12" type="noConversion"/>
  </si>
  <si>
    <r>
      <t>⑮
②⑤⑥⑫⑮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</si>
  <si>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닭고기91.74%(국내산),정제수7.46%,멕시카나분말염장제0.66%,멕시카나액상염장제0.14% (100g 내외 1kg 당 9~11개)</t>
    <phoneticPr fontId="12" type="noConversion"/>
  </si>
  <si>
    <t>1세트
(계육7.5kg+눈꽃치즈시즈능500g+파우더500g)</t>
    <phoneticPr fontId="3" type="noConversion"/>
  </si>
  <si>
    <r>
      <rPr>
        <b/>
        <sz val="9"/>
        <color rgb="FFFF0000"/>
        <rFont val="맑은 고딕"/>
        <family val="3"/>
        <charset val="129"/>
      </rPr>
      <t>(세트당 75인분)</t>
    </r>
    <r>
      <rPr>
        <b/>
        <sz val="9"/>
        <rFont val="맑은 고딕"/>
        <family val="3"/>
        <charset val="129"/>
      </rPr>
      <t xml:space="preserve">
멕시카나 눈꽃치즈치킨세트(펼친북채 8.5Kg/BOX)</t>
    </r>
    <phoneticPr fontId="3" type="noConversion"/>
  </si>
  <si>
    <t xml:space="preserve"> 냉장 6일</t>
    <phoneticPr fontId="12" type="noConversion"/>
  </si>
  <si>
    <t>닭고기(국내산가슴살60%,다리살40%)85.69%,정제수12.85%,순살용염지제-제이1.46%  (25g*40ea 깍둑썰기)</t>
    <phoneticPr fontId="12" type="noConversion"/>
  </si>
  <si>
    <r>
      <rPr>
        <b/>
        <sz val="9"/>
        <color rgb="FFFF0000"/>
        <rFont val="맑은 고딕"/>
        <family val="3"/>
        <charset val="129"/>
      </rPr>
      <t>(세트당 75인분)</t>
    </r>
    <r>
      <rPr>
        <b/>
        <sz val="9"/>
        <rFont val="맑은 고딕"/>
        <family val="3"/>
        <charset val="129"/>
      </rPr>
      <t xml:space="preserve">
멕시카나 눈꽃치즈치킨세트(순살 8.5Kg/BOX)</t>
    </r>
    <phoneticPr fontId="3" type="noConversion"/>
  </si>
  <si>
    <t>1세트
(계육7.5kg+소스2kg+파우더500g)</t>
  </si>
  <si>
    <r>
      <rPr>
        <b/>
        <sz val="9"/>
        <color rgb="FFFF0000"/>
        <rFont val="맑은 고딕"/>
        <family val="3"/>
        <charset val="129"/>
      </rPr>
      <t>(세트당 75인분)</t>
    </r>
    <r>
      <rPr>
        <b/>
        <sz val="9"/>
        <rFont val="맑은 고딕"/>
        <family val="3"/>
        <charset val="129"/>
      </rPr>
      <t xml:space="preserve">
멕시카나 모두의마요치킨세트(펼친북채 10Kg/BOX)</t>
    </r>
    <phoneticPr fontId="3" type="noConversion"/>
  </si>
  <si>
    <r>
      <t>⑮
②⑤⑥⑫⑮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</si>
  <si>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r>
      <rPr>
        <b/>
        <sz val="9"/>
        <color rgb="FFFF0000"/>
        <rFont val="맑은 고딕"/>
        <family val="3"/>
        <charset val="129"/>
      </rPr>
      <t>(세트당 75인분)</t>
    </r>
    <r>
      <rPr>
        <b/>
        <sz val="9"/>
        <rFont val="맑은 고딕"/>
        <family val="3"/>
        <charset val="129"/>
      </rPr>
      <t xml:space="preserve">
멕시카나 모두의마요치킨세트(순살 10Kg/BOX)</t>
    </r>
    <phoneticPr fontId="3" type="noConversion"/>
  </si>
  <si>
    <t>HACCP</t>
    <phoneticPr fontId="12" type="noConversion"/>
  </si>
  <si>
    <r>
      <rPr>
        <b/>
        <sz val="9"/>
        <color rgb="FFFF0000"/>
        <rFont val="맑은 고딕"/>
        <family val="3"/>
        <charset val="129"/>
      </rPr>
      <t>(세트당 75인분)</t>
    </r>
    <r>
      <rPr>
        <b/>
        <sz val="9"/>
        <rFont val="맑은 고딕"/>
        <family val="3"/>
        <charset val="129"/>
      </rPr>
      <t xml:space="preserve">
멕시카나 까르보불닭치킨세트(펼친북채 10Kg/BOX)</t>
    </r>
    <phoneticPr fontId="3" type="noConversion"/>
  </si>
  <si>
    <r>
      <t>⑮
②⑤⑥⑫⑮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</si>
  <si>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r>
      <rPr>
        <b/>
        <sz val="9"/>
        <color rgb="FFFF0000"/>
        <rFont val="맑은 고딕"/>
        <family val="3"/>
        <charset val="129"/>
      </rPr>
      <t>(세트당 75인분)</t>
    </r>
    <r>
      <rPr>
        <b/>
        <sz val="9"/>
        <rFont val="맑은 고딕"/>
        <family val="3"/>
        <charset val="129"/>
      </rPr>
      <t xml:space="preserve">
멕시카나 까르보불닭치킨세트(순살 10Kg/BOX)</t>
    </r>
    <phoneticPr fontId="3" type="noConversion"/>
  </si>
  <si>
    <t xml:space="preserve"> 냉장 6일</t>
    <phoneticPr fontId="12" type="noConversion"/>
  </si>
  <si>
    <t>닭고기91.74%(국내산),정제수7.46%,멕시카나분말염장제0.66%,멕시카나액상염장제0.14% (100g 내외 1kg 당 9~11개)</t>
    <phoneticPr fontId="12" type="noConversion"/>
  </si>
  <si>
    <r>
      <rPr>
        <b/>
        <sz val="9"/>
        <color rgb="FFFF0000"/>
        <rFont val="맑은 고딕"/>
        <family val="3"/>
        <charset val="129"/>
      </rPr>
      <t xml:space="preserve">(세트당 75인분)
</t>
    </r>
    <r>
      <rPr>
        <b/>
        <sz val="9"/>
        <rFont val="맑은 고딕"/>
        <family val="3"/>
        <charset val="129"/>
      </rPr>
      <t>멕시카나 간장치킨세트(펼친북채 10Kg/BOX)</t>
    </r>
    <phoneticPr fontId="3" type="noConversion"/>
  </si>
  <si>
    <r>
      <t>⑮
②⑤⑥⑫⑮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</si>
  <si>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r>
      <rPr>
        <b/>
        <sz val="9"/>
        <color rgb="FFFF0000"/>
        <rFont val="맑은 고딕"/>
        <family val="3"/>
        <charset val="129"/>
      </rPr>
      <t>(세트당 75인분)</t>
    </r>
    <r>
      <rPr>
        <b/>
        <sz val="9"/>
        <rFont val="맑은 고딕"/>
        <family val="3"/>
        <charset val="129"/>
      </rPr>
      <t xml:space="preserve">
멕시카나 간장치킨세트(순살 10Kg/BOX)</t>
    </r>
    <phoneticPr fontId="3" type="noConversion"/>
  </si>
  <si>
    <t>HACCP</t>
    <phoneticPr fontId="12" type="noConversion"/>
  </si>
  <si>
    <t>닭고기91.74%(국내산),정제수7.46%,멕시카나분말염장제0.66%,멕시카나액상염장제0.14% (100g 내외 1kg 당 9~11개)
치토스시즈닝:고화방지분당(설탕,전분),덱스트린,떡볶이소스맛분말</t>
    <phoneticPr fontId="12" type="noConversion"/>
  </si>
  <si>
    <t>1세트 
(계육7.5kg+소스2kg+파우더500g)</t>
    <phoneticPr fontId="12" type="noConversion"/>
  </si>
  <si>
    <r>
      <rPr>
        <b/>
        <sz val="9"/>
        <color rgb="FFFF0000"/>
        <rFont val="맑은 고딕"/>
        <family val="3"/>
        <charset val="129"/>
      </rPr>
      <t xml:space="preserve"> (세트당 75인분)</t>
    </r>
    <r>
      <rPr>
        <b/>
        <sz val="9"/>
        <rFont val="맑은 고딕"/>
        <family val="3"/>
        <charset val="129"/>
      </rPr>
      <t xml:space="preserve">
멕시카나 뿌리고치킨(북채세트)</t>
    </r>
    <phoneticPr fontId="12" type="noConversion"/>
  </si>
  <si>
    <t>HACCP</t>
    <phoneticPr fontId="12" type="noConversion"/>
  </si>
  <si>
    <t>닭고기(국내산가슴살60%,다리살40%)85.69%,정제수12.85%,순살용염지제-제이1.46%  (25g*40ea 깍둑썰기)
치토스시즈닝:고화방지분당(설탕,전분),덱스트린,떡볶이소스맛분말</t>
    <phoneticPr fontId="12" type="noConversion"/>
  </si>
  <si>
    <t>1세트
(계육7.5kg+소스2kg+파우더500g)</t>
    <phoneticPr fontId="12" type="noConversion"/>
  </si>
  <si>
    <r>
      <rPr>
        <b/>
        <sz val="9"/>
        <color rgb="FFFF0000"/>
        <rFont val="맑은 고딕"/>
        <family val="3"/>
        <charset val="129"/>
      </rPr>
      <t>(세트당 75인분)</t>
    </r>
    <r>
      <rPr>
        <b/>
        <sz val="9"/>
        <rFont val="맑은 고딕"/>
        <family val="3"/>
        <charset val="129"/>
      </rPr>
      <t xml:space="preserve">
멕시카나 뿌리고치킨(순살세트)</t>
    </r>
    <phoneticPr fontId="12" type="noConversion"/>
  </si>
  <si>
    <t xml:space="preserve"> 냉장 6일</t>
    <phoneticPr fontId="12" type="noConversion"/>
  </si>
  <si>
    <r>
      <t>⑮
①⑤⑥⑫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</si>
  <si>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r>
      <t>⑮
①⑤⑥⑫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</si>
  <si>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닭고기91.74%(국내산),정제수7.46%,멕시카나분말염장제0.66%,멕시카나액상염장제0.14% (100g 내외 1kg 당 9~11개)
양념치킨소스:물엿,정제수,설탕,양파,혼합간장</t>
    <phoneticPr fontId="12" type="noConversion"/>
  </si>
  <si>
    <r>
      <rPr>
        <b/>
        <sz val="9"/>
        <color rgb="FFFF0000"/>
        <rFont val="맑은 고딕"/>
        <family val="3"/>
        <charset val="129"/>
      </rPr>
      <t>(세트당 75인분)</t>
    </r>
    <r>
      <rPr>
        <b/>
        <sz val="9"/>
        <rFont val="맑은 고딕"/>
        <family val="3"/>
        <charset val="129"/>
      </rPr>
      <t xml:space="preserve">
멕시카나 양념치킨(북채세트)</t>
    </r>
    <phoneticPr fontId="12" type="noConversion"/>
  </si>
  <si>
    <t>HACCP</t>
    <phoneticPr fontId="12" type="noConversion"/>
  </si>
  <si>
    <t>닭고기(국내산가슴살60%,다리살40%)85.69%,정제수12.85%,순살용염지제-제이1.46%  (25g*40ea 깍둑썰기)
양념치킨소스:물엿,정제수,설탕,양파,혼합간장</t>
    <phoneticPr fontId="12" type="noConversion"/>
  </si>
  <si>
    <r>
      <rPr>
        <b/>
        <sz val="9"/>
        <color rgb="FFFF0000"/>
        <rFont val="맑은 고딕"/>
        <family val="3"/>
        <charset val="129"/>
      </rPr>
      <t>(세트당 75인분)</t>
    </r>
    <r>
      <rPr>
        <b/>
        <sz val="9"/>
        <rFont val="맑은 고딕"/>
        <family val="3"/>
        <charset val="129"/>
      </rPr>
      <t xml:space="preserve">
멕시카나 양념치킨(순살세트)</t>
    </r>
    <phoneticPr fontId="12" type="noConversion"/>
  </si>
  <si>
    <t>HACCP</t>
    <phoneticPr fontId="12" type="noConversion"/>
  </si>
  <si>
    <r>
      <t>⑮
②⑤⑥</t>
    </r>
    <r>
      <rPr>
        <sz val="9"/>
        <color indexed="8"/>
        <rFont val="맑은 고딕"/>
        <family val="3"/>
        <charset val="129"/>
      </rPr>
      <t>⑯⑱</t>
    </r>
    <phoneticPr fontId="12" type="noConversion"/>
  </si>
  <si>
    <t>닭고기91.74%(국내산),정제수7.46%,멕시카나분말염장제0.66%,멕시카나액상염장제0.14% (100g 내외 1kg 당 9~11개)
땡초치킨소스:물엿,혼합간장,정제소금,양조간장원액,고추맛기름,고추씨기름</t>
    <phoneticPr fontId="12" type="noConversion"/>
  </si>
  <si>
    <r>
      <rPr>
        <b/>
        <sz val="9"/>
        <color rgb="FFFF0000"/>
        <rFont val="맑은 고딕"/>
        <family val="3"/>
        <charset val="129"/>
      </rPr>
      <t>(세트당 75인분)</t>
    </r>
    <r>
      <rPr>
        <b/>
        <sz val="9"/>
        <rFont val="맑은 고딕"/>
        <family val="3"/>
        <charset val="129"/>
      </rPr>
      <t xml:space="preserve">
멕시카나 땡초치킨(북채세트)
</t>
    </r>
    <r>
      <rPr>
        <b/>
        <sz val="9"/>
        <color indexed="12"/>
        <rFont val="맑은 고딕"/>
        <family val="3"/>
        <charset val="129"/>
      </rPr>
      <t>엄청 매워요~</t>
    </r>
    <phoneticPr fontId="12" type="noConversion"/>
  </si>
  <si>
    <t>HACCP</t>
    <phoneticPr fontId="12" type="noConversion"/>
  </si>
  <si>
    <r>
      <t>⑮
②⑤⑥</t>
    </r>
    <r>
      <rPr>
        <sz val="9"/>
        <color indexed="8"/>
        <rFont val="MS Gothic"/>
        <family val="3"/>
      </rPr>
      <t>⑯⑱</t>
    </r>
    <phoneticPr fontId="12" type="noConversion"/>
  </si>
  <si>
    <t>닭고기(국내산가슴살60%,다리살40%)85.69%,정제수12.85%,순살용염지제-제이1.46%  (25g*40ea 깍둑썰기)
땡초치킨소스:물엿,혼합간장,정제소금,양조간장원액,고추맛기름,고추씨기름</t>
    <phoneticPr fontId="12" type="noConversion"/>
  </si>
  <si>
    <r>
      <rPr>
        <b/>
        <sz val="9"/>
        <color rgb="FFFF0000"/>
        <rFont val="맑은 고딕"/>
        <family val="3"/>
        <charset val="129"/>
      </rPr>
      <t>(세트당 75인분)</t>
    </r>
    <r>
      <rPr>
        <b/>
        <sz val="9"/>
        <rFont val="맑은 고딕"/>
        <family val="3"/>
        <charset val="129"/>
      </rPr>
      <t xml:space="preserve">
멕시카나 땡초치킨(순살세트)
</t>
    </r>
    <r>
      <rPr>
        <b/>
        <sz val="9"/>
        <color indexed="12"/>
        <rFont val="맑은 고딕"/>
        <family val="3"/>
        <charset val="129"/>
      </rPr>
      <t>엄청 매워요~</t>
    </r>
    <phoneticPr fontId="12" type="noConversion"/>
  </si>
  <si>
    <t>냉장 10일</t>
    <phoneticPr fontId="3" type="noConversion"/>
  </si>
  <si>
    <t>⑮</t>
  </si>
  <si>
    <t>닭고기(국내산)96.2%,정제수,정제소금(국내산)</t>
    <phoneticPr fontId="3" type="noConversion"/>
  </si>
  <si>
    <t>30입 12KG(9호반각_400G*30EA/BOX)</t>
    <phoneticPr fontId="3" type="noConversion"/>
  </si>
  <si>
    <t>염지닭(9호반각_400g*30입 12Kg/BOX)</t>
    <phoneticPr fontId="3" type="noConversion"/>
  </si>
  <si>
    <t>계육류</t>
    <phoneticPr fontId="12" type="noConversion"/>
  </si>
  <si>
    <t>냉장 30일</t>
  </si>
  <si>
    <r>
      <t>⑤⑩</t>
    </r>
    <r>
      <rPr>
        <sz val="9"/>
        <color indexed="8"/>
        <rFont val="맑은 고딕"/>
        <family val="3"/>
        <charset val="129"/>
      </rPr>
      <t>⑯</t>
    </r>
  </si>
  <si>
    <t>당면(고구마전분,타피오카전분/중국산)67.16%,돈혈(돼지/국내산)9.4%,돈지(국내산)3.36%</t>
  </si>
  <si>
    <t>1kg
(60±5ea)</t>
    <phoneticPr fontId="12" type="noConversion"/>
  </si>
  <si>
    <t>[매입]도야지 순대(볶음용 방울)</t>
    <phoneticPr fontId="12" type="noConversion"/>
  </si>
  <si>
    <t>찰순대(S)1KG 3개 + 토종순대(S)1KG 3개 + 옛날국밥고기(돈두육)1KG 2개 + 농축육수1KG 1개</t>
    <phoneticPr fontId="3" type="noConversion"/>
  </si>
  <si>
    <t>70인분</t>
    <phoneticPr fontId="3" type="noConversion"/>
  </si>
  <si>
    <t>병천식순대국세트
(70인분_토종&amp;찰순대+국밥고기+농축육수 9Kg/BOX)</t>
    <phoneticPr fontId="3" type="noConversion"/>
  </si>
  <si>
    <t>건면(고구마전분,타피오카전분/중국산)68%, 곡류가공품(외국산) 12%, 돈혈(국내산), 돈지(국내산)</t>
  </si>
  <si>
    <t>1kg
(55±5ea)</t>
    <phoneticPr fontId="12" type="noConversion"/>
  </si>
  <si>
    <t>이츠웰 누드순대(맛이 보이는 슬라이스)</t>
    <phoneticPr fontId="12" type="noConversion"/>
  </si>
  <si>
    <t>건면(고구마전분,타피오카전분/중국산)58%, 돈창자(국내산), 곡류가공품(외국산), 돈혈(국내산), 돈지(국내산)</t>
  </si>
  <si>
    <t>1kg
(60±5ea)</t>
    <phoneticPr fontId="12" type="noConversion"/>
  </si>
  <si>
    <t>이츠웰 찰순대(슬라이스)</t>
    <phoneticPr fontId="12" type="noConversion"/>
  </si>
  <si>
    <t>당면(고구마전분,타피오카전분/중국산)58%,돈(돼지)창자(국내산)14%,찐찹쌀(중국산)10%,돈(돼지)혈(국내산)7%,돈지(국내산)3%</t>
    <phoneticPr fontId="12" type="noConversion"/>
  </si>
  <si>
    <t>이츠웰 찰순대(통)</t>
    <phoneticPr fontId="12" type="noConversion"/>
  </si>
  <si>
    <t>순대류</t>
    <phoneticPr fontId="12" type="noConversion"/>
  </si>
  <si>
    <t>냉장15일</t>
    <phoneticPr fontId="12" type="noConversion"/>
  </si>
  <si>
    <t xml:space="preserve"> ①②⑤⑥⑩ </t>
    <phoneticPr fontId="12" type="noConversion"/>
  </si>
  <si>
    <t xml:space="preserve"> ①②⑤⑥⑩ </t>
    <phoneticPr fontId="12" type="noConversion"/>
  </si>
  <si>
    <t>돼지전지살(국내산)72.81%,간장,갈색설탕,카라멜소스,파인애플과립,대파,마늘가루,참기름</t>
    <phoneticPr fontId="12" type="noConversion"/>
  </si>
  <si>
    <t>3Kg/EA
(소스 약 450g포함)</t>
    <phoneticPr fontId="12" type="noConversion"/>
  </si>
  <si>
    <t xml:space="preserve">    풍산푸드시스템 돼지양념구이(간장양념)
-6일전 발주-</t>
    <phoneticPr fontId="12" type="noConversion"/>
  </si>
  <si>
    <t>냉장25일</t>
    <phoneticPr fontId="12" type="noConversion"/>
  </si>
  <si>
    <t>냉장25일</t>
    <phoneticPr fontId="12" type="noConversion"/>
  </si>
  <si>
    <t>돈육(국내산)82.40%, 옥수수전분7.01%, 양파(국내산), 진간장, 정백당, 대파(국내산), 당근, 배, 다진마늘, 대두유, 한식예찬, 깨, 표고버섯, 카라멜, 후추.</t>
    <phoneticPr fontId="12" type="noConversion"/>
  </si>
  <si>
    <t>중   단</t>
    <phoneticPr fontId="3" type="noConversion"/>
  </si>
  <si>
    <t>5Kg/EA</t>
    <phoneticPr fontId="12" type="noConversion"/>
  </si>
  <si>
    <t>풍산푸드 떡갈비반죽(5Kg/EA)</t>
    <phoneticPr fontId="12" type="noConversion"/>
  </si>
  <si>
    <t xml:space="preserve">돈육(국내산)82.40%, 옥수수전분7.00%, 양파(국내산), 진간장, 정백당, 대파(국내산), 당근, 배, 다진마늘, 대두유, 한식예찬, 깨, 표고버섯, 카라멜, 후추. </t>
    <phoneticPr fontId="12" type="noConversion"/>
  </si>
  <si>
    <t>3kg/EA</t>
    <phoneticPr fontId="3" type="noConversion"/>
  </si>
  <si>
    <r>
      <rPr>
        <b/>
        <sz val="9"/>
        <color rgb="FFFF0000"/>
        <rFont val="맑은 고딕"/>
        <family val="3"/>
        <charset val="129"/>
      </rPr>
      <t>*신규격 출시*</t>
    </r>
    <r>
      <rPr>
        <b/>
        <sz val="9"/>
        <color indexed="8"/>
        <rFont val="맑은 고딕"/>
        <family val="3"/>
        <charset val="129"/>
      </rPr>
      <t xml:space="preserve">
풍산푸드 떡갈비반죽(3Kg/EA)</t>
    </r>
    <phoneticPr fontId="12" type="noConversion"/>
  </si>
  <si>
    <t xml:space="preserve">돈육(국내산)82.40%, 옥수수전분7.00%, 양파(국내산), 진간장, 정백당, 대파(국내산), 당근, 배, 다진마늘, 대두유, 한식예찬, 깨, 표고버섯, 카라멜, 후추. </t>
    <phoneticPr fontId="12" type="noConversion"/>
  </si>
  <si>
    <t>1Kg/EA</t>
    <phoneticPr fontId="12" type="noConversion"/>
  </si>
  <si>
    <t>풍산푸드 떡갈비반죽(1Kg/EA)</t>
    <phoneticPr fontId="12" type="noConversion"/>
  </si>
  <si>
    <t xml:space="preserve"> 1Kg
(슬라이스_9.1g*110±5EA)</t>
    <phoneticPr fontId="12" type="noConversion"/>
  </si>
  <si>
    <t xml:space="preserve"> 1Kg
(슬라이스_9.1g*110±5EA)</t>
    <phoneticPr fontId="12" type="noConversion"/>
  </si>
  <si>
    <t>풍산푸드시스템 치즈맛소시지(슬라이스)</t>
    <phoneticPr fontId="3" type="noConversion"/>
  </si>
  <si>
    <t>냉장25일</t>
    <phoneticPr fontId="12" type="noConversion"/>
  </si>
  <si>
    <t xml:space="preserve"> 1Kg
(칼집_30g*33±1입EA)</t>
    <phoneticPr fontId="12" type="noConversion"/>
  </si>
  <si>
    <t xml:space="preserve"> 1Kg
(칼집_30g*33±1입EA)</t>
    <phoneticPr fontId="12" type="noConversion"/>
  </si>
  <si>
    <t>풍산푸드시스템 치즈맛소시지</t>
    <phoneticPr fontId="3" type="noConversion"/>
  </si>
  <si>
    <t xml:space="preserve"> 1Kg
(72g*14EA)</t>
    <phoneticPr fontId="12" type="noConversion"/>
  </si>
  <si>
    <t xml:space="preserve"> ①②⑤⑥⑩ </t>
    <phoneticPr fontId="12" type="noConversion"/>
  </si>
  <si>
    <t xml:space="preserve"> 1Kg
(칼집_72g*14EA)</t>
    <phoneticPr fontId="12" type="noConversion"/>
  </si>
  <si>
    <t>풍산푸드시스템 파프리카소시지</t>
    <phoneticPr fontId="3" type="noConversion"/>
  </si>
  <si>
    <t>풍산푸드시스템 파프리카소시지</t>
    <phoneticPr fontId="3" type="noConversion"/>
  </si>
  <si>
    <t>풍산푸드시스템 파프리카소시지(슬라이스)</t>
    <phoneticPr fontId="3" type="noConversion"/>
  </si>
  <si>
    <t xml:space="preserve"> 1Kg
(30g*33±1입EA)</t>
    <phoneticPr fontId="12" type="noConversion"/>
  </si>
  <si>
    <t xml:space="preserve"> 1Kg
(30g*33±1입EA)</t>
    <phoneticPr fontId="12" type="noConversion"/>
  </si>
  <si>
    <t>냉장25일</t>
    <phoneticPr fontId="12" type="noConversion"/>
  </si>
  <si>
    <t xml:space="preserve"> 1Kg
(칼집_72g*14EA)</t>
    <phoneticPr fontId="12" type="noConversion"/>
  </si>
  <si>
    <t>풍산푸드시스템 청양고추소시지</t>
    <phoneticPr fontId="3" type="noConversion"/>
  </si>
  <si>
    <t>풍산푸드시스템 청양고추소시지</t>
    <phoneticPr fontId="3" type="noConversion"/>
  </si>
  <si>
    <t>냉장25일</t>
    <phoneticPr fontId="12" type="noConversion"/>
  </si>
  <si>
    <t xml:space="preserve"> ①②⑤⑥⑩ </t>
    <phoneticPr fontId="12" type="noConversion"/>
  </si>
  <si>
    <t xml:space="preserve"> 1Kg
(슬라이스_9.1g*110±5EA)</t>
    <phoneticPr fontId="12" type="noConversion"/>
  </si>
  <si>
    <t>풍산푸드시스템 청양고추소시지(슬라이스)</t>
    <phoneticPr fontId="3" type="noConversion"/>
  </si>
  <si>
    <t xml:space="preserve"> 1Kg
(72g*14EA)</t>
    <phoneticPr fontId="12" type="noConversion"/>
  </si>
  <si>
    <t>풍산푸드시스템 청양고추소시지</t>
    <phoneticPr fontId="3" type="noConversion"/>
  </si>
  <si>
    <t xml:space="preserve"> 1Kg
(칼집_72g*14EA)</t>
    <phoneticPr fontId="12" type="noConversion"/>
  </si>
  <si>
    <t>풍산푸드시스템 불갈비맛소시지</t>
    <phoneticPr fontId="3" type="noConversion"/>
  </si>
  <si>
    <t xml:space="preserve"> ①②⑤⑥⑩ </t>
    <phoneticPr fontId="12" type="noConversion"/>
  </si>
  <si>
    <t xml:space="preserve"> 1Kg
(칼집_30g*33±1입EA)</t>
    <phoneticPr fontId="12" type="noConversion"/>
  </si>
  <si>
    <t xml:space="preserve"> 1Kg
(슬라이스_9.1g*110±5EA)</t>
    <phoneticPr fontId="12" type="noConversion"/>
  </si>
  <si>
    <t>풍산푸드시스템 불갈비맛소시지(슬라이스)</t>
    <phoneticPr fontId="3" type="noConversion"/>
  </si>
  <si>
    <t>냉장25일</t>
    <phoneticPr fontId="12" type="noConversion"/>
  </si>
  <si>
    <t xml:space="preserve"> ①②⑤⑥⑩ </t>
    <phoneticPr fontId="12" type="noConversion"/>
  </si>
  <si>
    <t>풍산푸드시스템 불갈비맛소시지</t>
    <phoneticPr fontId="3" type="noConversion"/>
  </si>
  <si>
    <t xml:space="preserve"> ①②⑤⑥⑩ </t>
    <phoneticPr fontId="12" type="noConversion"/>
  </si>
  <si>
    <t>(30g*33±1입EA)</t>
    <phoneticPr fontId="12" type="noConversion"/>
  </si>
  <si>
    <t>풍산푸드시스템 모둠소시지</t>
    <phoneticPr fontId="3" type="noConversion"/>
  </si>
  <si>
    <t>냉장25일</t>
    <phoneticPr fontId="12" type="noConversion"/>
  </si>
  <si>
    <t>풍산푸드시스템 모둠소시지</t>
    <phoneticPr fontId="3" type="noConversion"/>
  </si>
  <si>
    <t>풍산푸드시스템 모둠소시지(슬라이스)</t>
    <phoneticPr fontId="3" type="noConversion"/>
  </si>
  <si>
    <t xml:space="preserve"> 1Kg
(72g*14EA)</t>
    <phoneticPr fontId="12" type="noConversion"/>
  </si>
  <si>
    <t>치즈소시지(돈육-국내산88.66%,양파,치즈향)/
고추소시지(돈육-국내산85.41%,고추)/갈비맛소시지(돈육-국내산83.15%,양파2.36%)/파프리카소시지(돈육-국내산84.21%,파프리카2.81%)/날치알소시지(돈육-국내산85.09%,날치알)</t>
    <phoneticPr fontId="12" type="noConversion"/>
  </si>
  <si>
    <t>(30g*33±1입EA)</t>
    <phoneticPr fontId="12" type="noConversion"/>
  </si>
  <si>
    <t>풍산푸드시스템 모둠소시지</t>
    <phoneticPr fontId="3" type="noConversion"/>
  </si>
  <si>
    <t>냉장 30일</t>
    <phoneticPr fontId="12" type="noConversion"/>
  </si>
  <si>
    <r>
      <t>①②⑤⑩⑬</t>
    </r>
    <r>
      <rPr>
        <sz val="9"/>
        <color indexed="8"/>
        <rFont val="맑은 고딕"/>
        <family val="3"/>
        <charset val="129"/>
      </rPr>
      <t>⑱</t>
    </r>
    <phoneticPr fontId="12" type="noConversion"/>
  </si>
  <si>
    <t>*정제수포함:돼지고기 62.28%(국내산),정제수,옥수수전분</t>
    <phoneticPr fontId="12" type="noConversion"/>
  </si>
  <si>
    <t>1KG</t>
    <phoneticPr fontId="12" type="noConversion"/>
  </si>
  <si>
    <t>[매입]진주햄 덜짠 리얼햄</t>
    <phoneticPr fontId="12" type="noConversion"/>
  </si>
  <si>
    <t>냉동 6개월</t>
    <phoneticPr fontId="12" type="noConversion"/>
  </si>
  <si>
    <t>②⑤⑩⑮</t>
    <phoneticPr fontId="12" type="noConversion"/>
  </si>
  <si>
    <t>돼지고기(국산 60.90%)
닭고기(국산 23.20%)</t>
  </si>
  <si>
    <t>700G
(70g*10EA)</t>
    <phoneticPr fontId="12" type="noConversion"/>
  </si>
  <si>
    <t>[매입]오뗄 소시지(파티)</t>
    <phoneticPr fontId="12" type="noConversion"/>
  </si>
  <si>
    <r>
      <t>①②⑤⑥⑩</t>
    </r>
    <r>
      <rPr>
        <sz val="9"/>
        <color indexed="8"/>
        <rFont val="맑은 고딕"/>
        <family val="3"/>
        <charset val="129"/>
      </rPr>
      <t>⑱</t>
    </r>
  </si>
  <si>
    <t>돼지고기(국산)84.03%</t>
    <phoneticPr fontId="12" type="noConversion"/>
  </si>
  <si>
    <t>1KG
(84G*12EA)</t>
    <phoneticPr fontId="12" type="noConversion"/>
  </si>
  <si>
    <t>[매입]오뗄 소시지(화이트 84G)</t>
    <phoneticPr fontId="12" type="noConversion"/>
  </si>
  <si>
    <t>냉장 40일</t>
  </si>
  <si>
    <t>돼지고기 84.22%(국산)
-정제수 미포함-</t>
    <phoneticPr fontId="12" type="noConversion"/>
  </si>
  <si>
    <t>[매입]오뗄 소시지(포크 84G)</t>
    <phoneticPr fontId="12" type="noConversion"/>
  </si>
  <si>
    <t>①②⑤⑩</t>
  </si>
  <si>
    <t>돼지고기[수입산(미국,벨기에,스페인 등)] 63.35%, 국내산 21.11%)</t>
    <phoneticPr fontId="12" type="noConversion"/>
  </si>
  <si>
    <t>[매입]오뗄 스모크햄(쵸핑 0.8CM)</t>
    <phoneticPr fontId="12" type="noConversion"/>
  </si>
  <si>
    <t>냉동 6개월</t>
    <phoneticPr fontId="12" type="noConversion"/>
  </si>
  <si>
    <t>정제수미포함:돼지고기94.11%(국산)</t>
    <phoneticPr fontId="12" type="noConversion"/>
  </si>
  <si>
    <t>1KG</t>
    <phoneticPr fontId="12" type="noConversion"/>
  </si>
  <si>
    <t>[매입]오뗄 햄(오팜)(쵸핑 0.5CM)</t>
    <phoneticPr fontId="12" type="noConversion"/>
  </si>
  <si>
    <t xml:space="preserve">*정제수미포함:돼지고기 94.11%(국산)
1.1KG6.4cm(지름)*37cm(길이)*원통형 </t>
    <phoneticPr fontId="12" type="noConversion"/>
  </si>
  <si>
    <t>1.1KG</t>
  </si>
  <si>
    <t>[매입]오뗄 햄(오팜)</t>
    <phoneticPr fontId="12" type="noConversion"/>
  </si>
  <si>
    <t>상온60일</t>
  </si>
  <si>
    <t>연육49.47%(수입산)
소맥전분,돼지고기,당근,밀가루,완두콩외</t>
  </si>
  <si>
    <t>270G</t>
  </si>
  <si>
    <t>백설 소시지(새야채)</t>
  </si>
  <si>
    <t>냉장 2개월</t>
  </si>
  <si>
    <t>연육 52.12%(수입산),소맥전분, 돼지고기</t>
    <phoneticPr fontId="12" type="noConversion"/>
  </si>
  <si>
    <t>백설 소시지(알찬)</t>
    <phoneticPr fontId="12" type="noConversion"/>
  </si>
  <si>
    <t>돼지고기 93.41%[삼겹살/외국산(스페인,독일,아일랜드 등)]</t>
  </si>
  <si>
    <t>1Kg</t>
    <phoneticPr fontId="12" type="noConversion"/>
  </si>
  <si>
    <t>이츠웰 오리지널베이컨(2mm)</t>
    <phoneticPr fontId="12" type="noConversion"/>
  </si>
  <si>
    <t>②⑤⑩</t>
    <phoneticPr fontId="12" type="noConversion"/>
  </si>
  <si>
    <t>②⑤⑩</t>
    <phoneticPr fontId="12" type="noConversion"/>
  </si>
  <si>
    <t>돼지고기94.90%(삼겹살/외국산:스페인,
덴마크, 아일랜드 등), 정제소금(국산)
정제수 포함 - 76.92%
(길이 320mm, 두께 1.8mm)</t>
    <phoneticPr fontId="12" type="noConversion"/>
  </si>
  <si>
    <t>이츠웰 베이컨(냉동 맛있는)</t>
    <phoneticPr fontId="12" type="noConversion"/>
  </si>
  <si>
    <t>돼지고기 96.21 %(삼겹살/외국산:스페
인, 덴마크, 아일랜드 등), 정제소금(국산)
정제수 포함 - 83.33%
(길이 320mm, 두께 1.8mm)</t>
    <phoneticPr fontId="12" type="noConversion"/>
  </si>
  <si>
    <r>
      <rPr>
        <b/>
        <sz val="9"/>
        <color indexed="10"/>
        <rFont val="맑은 고딕"/>
        <family val="3"/>
        <charset val="129"/>
      </rPr>
      <t>★광주시장조사상품★</t>
    </r>
    <r>
      <rPr>
        <b/>
        <sz val="9"/>
        <color indexed="8"/>
        <rFont val="맑은 고딕"/>
        <family val="3"/>
        <charset val="129"/>
      </rPr>
      <t xml:space="preserve">
이츠웰 베이컨(냉장 맛있는)</t>
    </r>
    <phoneticPr fontId="12" type="noConversion"/>
  </si>
  <si>
    <t>돼지고기(국산)84.03%, 돈지방(국산),
정제수</t>
    <phoneticPr fontId="12" type="noConversion"/>
  </si>
  <si>
    <t>720G
(60G*12EA)</t>
    <phoneticPr fontId="12" type="noConversion"/>
  </si>
  <si>
    <t>이츠웰 소시지 화이트</t>
  </si>
  <si>
    <t>돼지고기(국산)87.22%, 돈지방(국산),
정제수</t>
    <phoneticPr fontId="12" type="noConversion"/>
  </si>
  <si>
    <t>720G
(60G*12EA)</t>
    <phoneticPr fontId="12" type="noConversion"/>
  </si>
  <si>
    <t>이츠웰 소시지 포크</t>
    <phoneticPr fontId="12" type="noConversion"/>
  </si>
  <si>
    <r>
      <t>⑤⑥⑩⑮</t>
    </r>
    <r>
      <rPr>
        <sz val="9"/>
        <color indexed="8"/>
        <rFont val="맑은 고딕"/>
        <family val="3"/>
        <charset val="129"/>
      </rPr>
      <t>⑯⑱</t>
    </r>
    <phoneticPr fontId="12" type="noConversion"/>
  </si>
  <si>
    <t>계육(국내산 기계발골육) 70.24%, 돈육(국내산) 6.15%</t>
    <phoneticPr fontId="12" type="noConversion"/>
  </si>
  <si>
    <t>1KG
(28G*35EA)</t>
    <phoneticPr fontId="12" type="noConversion"/>
  </si>
  <si>
    <t>이츠웰 델리킹 후랑크</t>
    <phoneticPr fontId="12" type="noConversion"/>
  </si>
  <si>
    <t>닭고기(국산) 60.79%, 돼지고기 20.26%(지방일부사용 / 외국산 : 캐나다, 미국, 스페인 등)
정제수 포함 - 닭고기 45.27%, 돼지고기 15.09%</t>
    <phoneticPr fontId="12" type="noConversion"/>
  </si>
  <si>
    <t>1KG
(35G*28EA)</t>
    <phoneticPr fontId="12" type="noConversion"/>
  </si>
  <si>
    <t xml:space="preserve">백설 후랑크소시지(켄터키) </t>
    <phoneticPr fontId="12" type="noConversion"/>
  </si>
  <si>
    <t>계육(국산) / 돈육(돈지방,수입산)</t>
    <phoneticPr fontId="3" type="noConversion"/>
  </si>
  <si>
    <t>크레잇 후랑크소시지(켄터키 1Kg/EA)</t>
  </si>
  <si>
    <t>냉동6개월</t>
    <phoneticPr fontId="12" type="noConversion"/>
  </si>
  <si>
    <t>*정제수포함:돼지고기72.18%(국내산)
*정제수미포함-돼지고기88.07%(국내산)
 5mm×5mm×5mm 정사면체</t>
    <phoneticPr fontId="12" type="noConversion"/>
  </si>
  <si>
    <t>이츠웰 스모크햄(우리 쵸핑)</t>
    <phoneticPr fontId="12" type="noConversion"/>
  </si>
  <si>
    <t>⑤ ⑩</t>
  </si>
  <si>
    <t>*정제수포함:돼지고기72.18%(국내산)
*정제수미포함:돼지고기88.07%(국내산)
두께:9X9X0.35~0.4cm</t>
    <phoneticPr fontId="12" type="noConversion"/>
  </si>
  <si>
    <t>500G(16입)</t>
    <phoneticPr fontId="12" type="noConversion"/>
  </si>
  <si>
    <t>이츠웰 스모크햄(우리 슬,16)</t>
    <phoneticPr fontId="12" type="noConversion"/>
  </si>
  <si>
    <t>*정제수포함:돼지고기72.18%(국내산)
*정제수미포함:돼지고기88.07%(국내산)
두께:9X9X0.2~0.3cm</t>
    <phoneticPr fontId="12" type="noConversion"/>
  </si>
  <si>
    <t>500G(26입)</t>
    <phoneticPr fontId="12" type="noConversion"/>
  </si>
  <si>
    <t>이츠웰 스모크햄(우리 슬,26)</t>
    <phoneticPr fontId="12" type="noConversion"/>
  </si>
  <si>
    <t>*정제수포함:돼지고기55.99%(국내산)
*정제수미포함-돼지고기78.38%(국내산)</t>
    <phoneticPr fontId="12" type="noConversion"/>
  </si>
  <si>
    <r>
      <rPr>
        <b/>
        <sz val="9"/>
        <color indexed="10"/>
        <rFont val="맑은 고딕"/>
        <family val="3"/>
        <charset val="129"/>
      </rPr>
      <t>★광주시장조사상품★</t>
    </r>
    <r>
      <rPr>
        <b/>
        <sz val="9"/>
        <color indexed="8"/>
        <rFont val="맑은 고딕"/>
        <family val="3"/>
        <charset val="129"/>
      </rPr>
      <t xml:space="preserve">
'이츠웰 스모크햄(우리)</t>
    </r>
    <phoneticPr fontId="12" type="noConversion"/>
  </si>
  <si>
    <t>냉장 25일</t>
  </si>
  <si>
    <t>돼지고기 93.41%(국내산, 전지), 정제소
금, 베이컨시즈닝2
10mm×10mm×2mm *정제수 포함 표
기법
※국산100% 냉장 베이컨칩</t>
    <phoneticPr fontId="12" type="noConversion"/>
  </si>
  <si>
    <t>튼튼스쿨 바베큐칩(우리돼지 순살,냉장) 
※국산100% 냉장 베이컨칩</t>
    <phoneticPr fontId="12" type="noConversion"/>
  </si>
  <si>
    <t>돼지고기 93.41%(국내산, 전지), 정제수,
베이컨시즈닝2* 정제수 포함 표기법
240mm×35mm×2mm (37±5장)
※ 국산100% 냉장 베이컨</t>
    <phoneticPr fontId="12" type="noConversion"/>
  </si>
  <si>
    <t>1KG 
(37± 5장)</t>
    <phoneticPr fontId="12" type="noConversion"/>
  </si>
  <si>
    <r>
      <rPr>
        <b/>
        <sz val="9"/>
        <color indexed="10"/>
        <rFont val="맑은 고딕"/>
        <family val="3"/>
        <charset val="129"/>
      </rPr>
      <t>★광주시장조사상품 행사★</t>
    </r>
    <r>
      <rPr>
        <b/>
        <sz val="9"/>
        <color indexed="8"/>
        <rFont val="맑은 고딕"/>
        <family val="3"/>
        <charset val="129"/>
      </rPr>
      <t xml:space="preserve">
튼튼스쿨 바베큐(우리돼지 순살,냉장)
 ※국산100% 냉장 베이컨</t>
    </r>
    <phoneticPr fontId="12" type="noConversion"/>
  </si>
  <si>
    <t>②⑤⑩⑮⑯</t>
  </si>
  <si>
    <t>닭고기 66.36%(기계발골육, 국산), 정제수, 돈지방 12.06%(국산), 물엿, 옥수수 전분 (외국산/러시아,헝가리,세르비아 등)</t>
    <phoneticPr fontId="12" type="noConversion"/>
  </si>
  <si>
    <t>1kg
(8g*125±10ea)</t>
  </si>
  <si>
    <t>쉐프솔루션 칼집숑숑비엔나</t>
    <phoneticPr fontId="12" type="noConversion"/>
  </si>
  <si>
    <t>닭고기 66.36%(기계발골육, 국산), 정제수, 돈지방 12.06%(국산), 물엿, 옥수수 전분 (외국산/러시아,헝가리,세르비아 등)</t>
    <phoneticPr fontId="12" type="noConversion"/>
  </si>
  <si>
    <t>쉐프솔루션 육즙팡팡 비엔나</t>
    <phoneticPr fontId="12" type="noConversion"/>
  </si>
  <si>
    <t>닭고기66.78%(기계발골육/국산), 정제수, 돈지방12.14%(국산), 프락토올리고당, 옥수수전분(옥수수:외국산/러시아,헝가리,세르비아 등)</t>
  </si>
  <si>
    <t>1kg
(28.5g*35±2ea)</t>
    <phoneticPr fontId="3" type="noConversion"/>
  </si>
  <si>
    <t>쉐프솔루션 육질쫀득후랑크</t>
    <phoneticPr fontId="12" type="noConversion"/>
  </si>
  <si>
    <t>냉장30일</t>
    <phoneticPr fontId="12" type="noConversion"/>
  </si>
  <si>
    <r>
      <t>①⑤⑥</t>
    </r>
    <r>
      <rPr>
        <sz val="9"/>
        <color indexed="8"/>
        <rFont val="맑은 고딕"/>
        <family val="3"/>
        <charset val="129"/>
      </rPr>
      <t>⑰⑱</t>
    </r>
    <phoneticPr fontId="12" type="noConversion"/>
  </si>
  <si>
    <t>*정제수포함:돼지고기(국산)65.91%, 하이멜트치즈2.71%[체다치즈(외국산), 고다치즈1.08%, 모짜렐라골든치즈0.36%]
*정제수미포함:돼지고기(국산)83.18%,
하이멜트치즈3.42%</t>
    <phoneticPr fontId="12" type="noConversion"/>
  </si>
  <si>
    <t>1kg
(20G*50±2ea)</t>
    <phoneticPr fontId="12" type="noConversion"/>
  </si>
  <si>
    <t>이츠웰 치즈품은 통통비엔나</t>
    <phoneticPr fontId="12" type="noConversion"/>
  </si>
  <si>
    <t>⑤⑩</t>
    <phoneticPr fontId="12" type="noConversion"/>
  </si>
  <si>
    <t>돈육(국내산)90.9%, 돈지방(국산)</t>
    <phoneticPr fontId="12" type="noConversion"/>
  </si>
  <si>
    <t>1KG
(약8.5KG,약120±10EA)</t>
    <phoneticPr fontId="12" type="noConversion"/>
  </si>
  <si>
    <t>[매입]무항생 비엔나_목우촌</t>
    <phoneticPr fontId="12" type="noConversion"/>
  </si>
  <si>
    <t>*정제수포함:돼지고기 40.2%(국내산),
닭고기 25.12%(국내산),
*정제수미포함:돼지고기 50.31%(국산),
닭고기 31.44%(국산)</t>
    <phoneticPr fontId="12" type="noConversion"/>
  </si>
  <si>
    <t>1KG
(8.3G*120±10EA)</t>
    <phoneticPr fontId="12" type="noConversion"/>
  </si>
  <si>
    <t>이츠웰 칼집 비엔나소시지</t>
    <phoneticPr fontId="12" type="noConversion"/>
  </si>
  <si>
    <r>
      <t>②⑤⑥⑩⑮</t>
    </r>
    <r>
      <rPr>
        <sz val="9"/>
        <color indexed="8"/>
        <rFont val="맑은 고딕"/>
        <family val="3"/>
        <charset val="129"/>
      </rPr>
      <t>⑯⑱</t>
    </r>
  </si>
  <si>
    <t>닭고기 54.8%(국산), 돼지고기 18.27%(국산)</t>
    <phoneticPr fontId="12" type="noConversion"/>
  </si>
  <si>
    <t>1KG
(8G*120±10EA)</t>
    <phoneticPr fontId="12" type="noConversion"/>
  </si>
  <si>
    <t>이츠웰 델리킹스모크비엔나소시지</t>
    <phoneticPr fontId="12" type="noConversion"/>
  </si>
  <si>
    <t>①②⑤⑥⑩⑫</t>
  </si>
  <si>
    <t xml:space="preserve">*정제수포함:돈육: 82.29%
*정제수미포함:돈육: 94.50% </t>
    <phoneticPr fontId="12" type="noConversion"/>
  </si>
  <si>
    <t>1kg
(약8.3g×120±10ea)</t>
    <phoneticPr fontId="12" type="noConversion"/>
  </si>
  <si>
    <t>이츠웰 비엔나 프리미엄 소시지</t>
    <phoneticPr fontId="12" type="noConversion"/>
  </si>
  <si>
    <r>
      <t>⑤⑥⑩</t>
    </r>
    <r>
      <rPr>
        <sz val="9"/>
        <color indexed="8"/>
        <rFont val="맑은 고딕"/>
        <family val="3"/>
        <charset val="129"/>
      </rPr>
      <t>⑯⑱</t>
    </r>
    <phoneticPr fontId="12" type="noConversion"/>
  </si>
  <si>
    <t>*정제수포함:돼지고기 82.43%(국산)
*정제수미포함:돼지고기 94.57%(국산)</t>
    <phoneticPr fontId="12" type="noConversion"/>
  </si>
  <si>
    <t>1KG
(20G*50±2EA)</t>
    <phoneticPr fontId="12" type="noConversion"/>
  </si>
  <si>
    <t>튼튼스쿨 도톰 비엔나</t>
    <phoneticPr fontId="12" type="noConversion"/>
  </si>
  <si>
    <t>냉장 25일</t>
    <phoneticPr fontId="12" type="noConversion"/>
  </si>
  <si>
    <r>
      <t>⑩①⑤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</si>
  <si>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돼지고기 88.93 %(지방일부사용/외국산:
미국, 스페인, 캐나다 등) 등
정제수 포함 - 72.98%</t>
    <phoneticPr fontId="12" type="noConversion"/>
  </si>
  <si>
    <t>740g
(20g×37ea±2ea)</t>
    <phoneticPr fontId="12" type="noConversion"/>
  </si>
  <si>
    <t>크레잇 그릴비엔나</t>
    <phoneticPr fontId="12" type="noConversion"/>
  </si>
  <si>
    <t>냉장 1개월</t>
    <phoneticPr fontId="12" type="noConversion"/>
  </si>
  <si>
    <r>
      <t>⑩①⑤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</si>
  <si>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돼지고기 88.93 %(지방일부사용/외국산:
미국, 스페인, 캐나다 등) 등
정제수 포함 - 73.03% / D-3 발주</t>
    <phoneticPr fontId="12" type="noConversion"/>
  </si>
  <si>
    <t>660 g
(60g×11ea±1ea)</t>
    <phoneticPr fontId="12" type="noConversion"/>
  </si>
  <si>
    <t>크레잇 그릴후랑크</t>
    <phoneticPr fontId="12" type="noConversion"/>
  </si>
  <si>
    <t>냉장 40일</t>
    <phoneticPr fontId="12" type="noConversion"/>
  </si>
  <si>
    <r>
      <t>⑤⑥⑩⑮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</si>
  <si>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돈육(국내산) 86.64%
소시지 케이싱에 코코아분말로 캐릭터(아이누리) 그림 有</t>
    <phoneticPr fontId="12" type="noConversion"/>
  </si>
  <si>
    <t>중단</t>
    <phoneticPr fontId="3" type="noConversion"/>
  </si>
  <si>
    <t>1.05kg(70g*15ea)</t>
    <phoneticPr fontId="12" type="noConversion"/>
  </si>
  <si>
    <t>이츠웰아이누리 프렌즈톡톡후랑크</t>
    <phoneticPr fontId="12" type="noConversion"/>
  </si>
  <si>
    <r>
      <t>⑤⑥⑩⑮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</si>
  <si>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돈육(국내산) 86.64%
소시지 케이싱에 코코아분말로 캐릭터(아이누리) 그림 有</t>
    <phoneticPr fontId="12" type="noConversion"/>
  </si>
  <si>
    <t>중단</t>
    <phoneticPr fontId="3" type="noConversion"/>
  </si>
  <si>
    <t xml:space="preserve">900g(13g*70ea±5ea) </t>
    <phoneticPr fontId="12" type="noConversion"/>
  </si>
  <si>
    <t>이츠웰아이누리 프렌즈톡톡비엔나</t>
    <phoneticPr fontId="12" type="noConversion"/>
  </si>
  <si>
    <t xml:space="preserve">②⑤⑥⑩⑫⑬⑮⑯⑱           </t>
  </si>
  <si>
    <r>
      <t xml:space="preserve">돼지고기(국산/무항생제)80%, 
</t>
    </r>
    <r>
      <rPr>
        <b/>
        <sz val="9"/>
        <color indexed="12"/>
        <rFont val="맑은 고딕"/>
        <family val="3"/>
        <charset val="129"/>
      </rPr>
      <t>3無(아질산, 소르빈산, MSG)</t>
    </r>
    <phoneticPr fontId="12" type="noConversion"/>
  </si>
  <si>
    <r>
      <t>이츠웰 바른원칙 스모크햄</t>
    </r>
    <r>
      <rPr>
        <b/>
        <sz val="9"/>
        <color indexed="12"/>
        <rFont val="맑은 고딕"/>
        <family val="3"/>
        <charset val="129"/>
      </rPr>
      <t>(무항생)</t>
    </r>
    <phoneticPr fontId="12" type="noConversion"/>
  </si>
  <si>
    <r>
      <t>돼지고기(국산/무항생제)80%,</t>
    </r>
    <r>
      <rPr>
        <b/>
        <sz val="9"/>
        <color indexed="12"/>
        <rFont val="맑은 고딕"/>
        <family val="3"/>
        <charset val="129"/>
      </rPr>
      <t xml:space="preserve"> 
3無(아질산, 소르빈산, MSG)</t>
    </r>
    <phoneticPr fontId="12" type="noConversion"/>
  </si>
  <si>
    <t>1kg
(10g*100ea)</t>
  </si>
  <si>
    <r>
      <t>이츠웰 바른원칙 한입 비엔나</t>
    </r>
    <r>
      <rPr>
        <b/>
        <sz val="9"/>
        <color indexed="12"/>
        <rFont val="맑은 고딕"/>
        <family val="3"/>
        <charset val="129"/>
      </rPr>
      <t>(무항생)</t>
    </r>
    <phoneticPr fontId="12" type="noConversion"/>
  </si>
  <si>
    <t>소시지/베이컨/햄류</t>
    <phoneticPr fontId="12" type="noConversion"/>
  </si>
  <si>
    <t>냉장 40일</t>
    <phoneticPr fontId="12" type="noConversion"/>
  </si>
  <si>
    <t xml:space="preserve"> ②⑤⑥⑬⑯⑱</t>
    <phoneticPr fontId="12" type="noConversion"/>
  </si>
  <si>
    <t>오리고기(정육/국내산) 78.84%,항생제 국내산오리육사용</t>
    <phoneticPr fontId="12" type="noConversion"/>
  </si>
  <si>
    <t>1kg
(7gx138±4ea)</t>
    <phoneticPr fontId="12" type="noConversion"/>
  </si>
  <si>
    <t>이츠웰 바른원칙오리햄슬라이스</t>
    <phoneticPr fontId="12" type="noConversion"/>
  </si>
  <si>
    <t>냉장40일</t>
  </si>
  <si>
    <r>
      <t xml:space="preserve">오리고기 94.92%(국내산)1등급 無항생제 국내산 오리,
</t>
    </r>
    <r>
      <rPr>
        <b/>
        <sz val="9"/>
        <color indexed="12"/>
        <rFont val="맑은 고딕"/>
        <family val="3"/>
        <charset val="129"/>
      </rPr>
      <t>7무첨가</t>
    </r>
    <r>
      <rPr>
        <sz val="9"/>
        <color indexed="8"/>
        <rFont val="맑은 고딕"/>
        <family val="3"/>
        <charset val="129"/>
      </rPr>
      <t>(발색제, 합성보존료, MSG, 합성착색료, 합성스모크오일, 유화제,무카제인나트륨)</t>
    </r>
    <phoneticPr fontId="12" type="noConversion"/>
  </si>
  <si>
    <t>1kg</t>
    <phoneticPr fontId="12" type="noConversion"/>
  </si>
  <si>
    <t>이츠웰 오리훈제(무항생제,친환경 슬라이스)</t>
    <phoneticPr fontId="12" type="noConversion"/>
  </si>
  <si>
    <t>①⑤⑥</t>
  </si>
  <si>
    <t>오리고기 93.69%(국내산)</t>
    <phoneticPr fontId="12" type="noConversion"/>
  </si>
  <si>
    <t>정다운 오메가3훈제오리쵸핑
(1등급무항생제 볶음밥용)</t>
    <phoneticPr fontId="12" type="noConversion"/>
  </si>
  <si>
    <t>냉장30일</t>
  </si>
  <si>
    <t>오리고기(국내산)96.9%, 블루베리과즙액0.2%[블루베리농축액 100%(고형분함량 65%)],
1등급 무항생제 국내산오리육사용</t>
    <phoneticPr fontId="12" type="noConversion"/>
  </si>
  <si>
    <t>튼튼스쿨 1등급 무항생제 
블루베리 오리훈제(슬라이스)</t>
    <phoneticPr fontId="12" type="noConversion"/>
  </si>
  <si>
    <t>오리훈제류</t>
    <phoneticPr fontId="12" type="noConversion"/>
  </si>
  <si>
    <t>유통기한</t>
    <phoneticPr fontId="12" type="noConversion"/>
  </si>
  <si>
    <t>알러지표시성분</t>
    <phoneticPr fontId="12" type="noConversion"/>
  </si>
  <si>
    <t>상품정보</t>
    <phoneticPr fontId="12" type="noConversion"/>
  </si>
  <si>
    <t>학교가</t>
    <phoneticPr fontId="12" type="noConversion"/>
  </si>
  <si>
    <t>분쇄설탕[설탕,덱스트린],소맥전분(리투아니아산),식물성유지류(말레이시아산:팜핵경화유)</t>
    <phoneticPr fontId="12" type="noConversion"/>
  </si>
  <si>
    <t>과세</t>
    <phoneticPr fontId="12" type="noConversion"/>
  </si>
  <si>
    <t>선인 데코화이트(1Kg/EA)</t>
  </si>
  <si>
    <t>냉동 12개월</t>
    <phoneticPr fontId="12" type="noConversion"/>
  </si>
  <si>
    <t>식물성크림 1[정제수,팜핵경화유(인도네시아,팜핵경화유,레시틴,글리세린지방산에스테르), 식물성크림 2</t>
    <phoneticPr fontId="12" type="noConversion"/>
  </si>
  <si>
    <t>340g</t>
    <phoneticPr fontId="12" type="noConversion"/>
  </si>
  <si>
    <t>온탑 휘핑크림(식물성 340g/EA)</t>
  </si>
  <si>
    <t>상온 6개월</t>
    <phoneticPr fontId="12" type="noConversion"/>
  </si>
  <si>
    <t>원유 85.15%(국산), 백설탕 14.8%, 유당95 0.012%(미국산)</t>
    <phoneticPr fontId="12" type="noConversion"/>
  </si>
  <si>
    <t>500G</t>
    <phoneticPr fontId="12" type="noConversion"/>
  </si>
  <si>
    <t>이츠웰 연유</t>
    <phoneticPr fontId="12" type="noConversion"/>
  </si>
  <si>
    <t>냉동 24개월</t>
    <phoneticPr fontId="12" type="noConversion"/>
  </si>
  <si>
    <t>망고, 파파야, 용과 100% / 베트남 (원물에
따라 수량오차가 있습니다.)</t>
    <phoneticPr fontId="12" type="noConversion"/>
  </si>
  <si>
    <t>푸드야 3종 믹스후르츠
(망고,파파야,용과,베트남)[매입]</t>
    <phoneticPr fontId="12" type="noConversion"/>
  </si>
  <si>
    <t>HACCP, BRC</t>
  </si>
  <si>
    <t>블루베리 100% (칠레)</t>
    <phoneticPr fontId="12" type="noConversion"/>
  </si>
  <si>
    <t xml:space="preserve">1KG </t>
  </si>
  <si>
    <t>프레시웨이 냉동블루베리[매입]</t>
    <phoneticPr fontId="12" type="noConversion"/>
  </si>
  <si>
    <t>냉동 24개월</t>
    <phoneticPr fontId="12" type="noConversion"/>
  </si>
  <si>
    <t>망고 100% 
 (베트남, 원물에 따라 수량의 오차가 있습니다)</t>
    <phoneticPr fontId="12" type="noConversion"/>
  </si>
  <si>
    <r>
      <t>푸드야 망고(냉동 2.5CM다이스</t>
    </r>
    <r>
      <rPr>
        <b/>
        <sz val="9"/>
        <color indexed="8"/>
        <rFont val="맑은 고딕"/>
        <family val="3"/>
        <charset val="129"/>
      </rPr>
      <t>)[매입]</t>
    </r>
    <phoneticPr fontId="12" type="noConversion"/>
  </si>
  <si>
    <t>홍시 1/2 조각</t>
  </si>
  <si>
    <t>60G</t>
    <phoneticPr fontId="3" type="noConversion"/>
  </si>
  <si>
    <t>냉동홍시(컵 60g/EA)</t>
    <phoneticPr fontId="12" type="noConversion"/>
  </si>
  <si>
    <t>약 80g 홍시 1/2 조각</t>
    <phoneticPr fontId="12" type="noConversion"/>
  </si>
  <si>
    <t>40G</t>
    <phoneticPr fontId="12" type="noConversion"/>
  </si>
  <si>
    <t>냉동홍시(컵 40g/EA)</t>
    <phoneticPr fontId="12" type="noConversion"/>
  </si>
  <si>
    <t>냉동과일/떡류/기타</t>
    <phoneticPr fontId="12" type="noConversion"/>
  </si>
  <si>
    <t>상온 12개월</t>
    <phoneticPr fontId="12" type="noConversion"/>
  </si>
  <si>
    <t>옥수수 38%(인도산), 통밀분 29%, 현미3%, 귀리3%,
보리3%</t>
    <phoneticPr fontId="12" type="noConversion"/>
  </si>
  <si>
    <t>켈로그 오곡콘푸레이크 [매입]</t>
    <phoneticPr fontId="12" type="noConversion"/>
  </si>
  <si>
    <t>옥수수가루 33%(인도산), 밀가루 19%, 혼합귀리분(호주산)</t>
  </si>
  <si>
    <t>530G</t>
  </si>
  <si>
    <t>켈로그 후르트링[매입]</t>
    <phoneticPr fontId="12" type="noConversion"/>
  </si>
  <si>
    <t>1.2KG</t>
    <phoneticPr fontId="12" type="noConversion"/>
  </si>
  <si>
    <t>켈로그 후르트링(NEW 1.2Kg/EA)</t>
  </si>
  <si>
    <t>상온 12개월</t>
    <phoneticPr fontId="12" type="noConversion"/>
  </si>
  <si>
    <t>옥수수(인도산),설탕,맥아엿,정제소금(국내산)</t>
  </si>
  <si>
    <t>켈로그 콘푸레이크(NEW_무당 1.2Kg/EA)</t>
  </si>
  <si>
    <t>옥수수(인도산),설탕,아몬드(미국산)</t>
  </si>
  <si>
    <t>1.2KG</t>
    <phoneticPr fontId="12" type="noConversion"/>
  </si>
  <si>
    <t>켈로그 아몬드후레이크(NEW 1.2Kg/EA)</t>
  </si>
  <si>
    <t>켈로그 콘푸로스트(NEW_가당 1.5Kg/EA)</t>
  </si>
  <si>
    <t>옥수수(인도산), 밀가루(호주산,미국산), 코코아분말</t>
  </si>
  <si>
    <t>켈로그 오곡초코첵스(NEW 1.2Kg/EA)</t>
  </si>
  <si>
    <t>④, ⑤</t>
    <phoneticPr fontId="12" type="noConversion"/>
  </si>
  <si>
    <t>옥수수(인도산), 아몬드(미국산)</t>
    <phoneticPr fontId="12" type="noConversion"/>
  </si>
  <si>
    <t>360g(30g*12ea)</t>
    <phoneticPr fontId="12" type="noConversion"/>
  </si>
  <si>
    <t>켈로그 아몬드후레이크(컵시리얼)</t>
    <phoneticPr fontId="12" type="noConversion"/>
  </si>
  <si>
    <t>⑤, ⑥</t>
    <phoneticPr fontId="12" type="noConversion"/>
  </si>
  <si>
    <t>⑤, ⑥</t>
    <phoneticPr fontId="12" type="noConversion"/>
  </si>
  <si>
    <t>옥수수(인도산)</t>
    <phoneticPr fontId="12" type="noConversion"/>
  </si>
  <si>
    <t>옥수수(인도산)</t>
    <phoneticPr fontId="12" type="noConversion"/>
  </si>
  <si>
    <t>360g(30g*12ea)</t>
    <phoneticPr fontId="12" type="noConversion"/>
  </si>
  <si>
    <t>켈로그 후르트링(컵시리얼)</t>
    <phoneticPr fontId="12" type="noConversion"/>
  </si>
  <si>
    <t>켈로그 첵스초코(컵시리얼)</t>
    <phoneticPr fontId="12" type="noConversion"/>
  </si>
  <si>
    <t>원료 HACCP 인증,
소분공장 미인증</t>
    <phoneticPr fontId="12" type="noConversion"/>
  </si>
  <si>
    <t>옥수수(인도산)68%</t>
    <phoneticPr fontId="12" type="noConversion"/>
  </si>
  <si>
    <t>켈로그 콘푸로스트(컵시리얼)</t>
    <phoneticPr fontId="12" type="noConversion"/>
  </si>
  <si>
    <t>수입산</t>
    <phoneticPr fontId="12" type="noConversion"/>
  </si>
  <si>
    <t>상온 9개월</t>
    <phoneticPr fontId="12" type="noConversion"/>
  </si>
  <si>
    <t xml:space="preserve"> ②, ⑤, ⑥</t>
    <phoneticPr fontId="12" type="noConversion"/>
  </si>
  <si>
    <t>곡물플레이크,요거트코팅,건조크랜베리</t>
    <phoneticPr fontId="12" type="noConversion"/>
  </si>
  <si>
    <t>300g(25g*12ea)</t>
    <phoneticPr fontId="12" type="noConversion"/>
  </si>
  <si>
    <t>농심켈로그 레드베리에너지바</t>
    <phoneticPr fontId="12" type="noConversion"/>
  </si>
  <si>
    <t>②, ④, ⑤</t>
    <phoneticPr fontId="12" type="noConversion"/>
  </si>
  <si>
    <t>땅콩,컴파운드초콜릿</t>
    <phoneticPr fontId="12" type="noConversion"/>
  </si>
  <si>
    <t>농심켈로그 크런치넛트에너지바</t>
    <phoneticPr fontId="12" type="noConversion"/>
  </si>
  <si>
    <t>상온 12개월</t>
    <phoneticPr fontId="3" type="noConversion"/>
  </si>
  <si>
    <t>통아몬드,건조크랜베리,볶음땅콩,컴파운드초콜릿,코코아분말,아몬드분태,건조블루베리,땅콩분태</t>
    <phoneticPr fontId="3" type="noConversion"/>
  </si>
  <si>
    <t>360g(30g*12개입)</t>
    <phoneticPr fontId="3" type="noConversion"/>
  </si>
  <si>
    <t>농심켈로그 베리엔넛트에너지바</t>
    <phoneticPr fontId="3" type="noConversion"/>
  </si>
  <si>
    <t>HACCP</t>
    <phoneticPr fontId="12" type="noConversion"/>
  </si>
  <si>
    <t>⑤⑥</t>
    <phoneticPr fontId="12" type="noConversion"/>
  </si>
  <si>
    <t>옥수수가루 33%(인도산) 밀가루 19%, 코코아분발 4.5*네덜란드산)</t>
    <phoneticPr fontId="12" type="noConversion"/>
  </si>
  <si>
    <t>30g*50EA/BOX</t>
    <phoneticPr fontId="12" type="noConversion"/>
  </si>
  <si>
    <t>켈로그 첵스(소단량)[매입]</t>
    <phoneticPr fontId="12" type="noConversion"/>
  </si>
  <si>
    <t>준비중</t>
  </si>
  <si>
    <t>상온 6개월</t>
    <phoneticPr fontId="12" type="noConversion"/>
  </si>
  <si>
    <t>*찹쌀유과(찹쌀(국산)70%,맥아엿,쌀), 
*백년초유과(찹쌀(국산)70%, 맥아엿,쌀(국산), 백년초분말(국산))
*단호박유과(찹쌀(국산), 맥아엿, 단호박분말(국산)) / box발주</t>
  </si>
  <si>
    <t>1.44kg/ BOX
(8G*30EA)*6봉=1.44kg
1박스 180개</t>
    <phoneticPr fontId="12" type="noConversion"/>
  </si>
  <si>
    <t>담양한과 찹쌀유과 3색
(찹쌀+백련초+단호박)(개별포장)(박스발주)[매입]</t>
    <phoneticPr fontId="12" type="noConversion"/>
  </si>
  <si>
    <t>소맥분(밀/수입산)35.07%,
찹쌀가루(찹쌀/국내산)1.75% / box발주</t>
  </si>
  <si>
    <t>300G
(30G*10EA)</t>
    <phoneticPr fontId="12" type="noConversion"/>
  </si>
  <si>
    <t>담양한과 찹쌀약과(사각)(개별포장)[매입]</t>
    <phoneticPr fontId="12" type="noConversion"/>
  </si>
  <si>
    <t>①,②, ⑤,  ⑥</t>
    <phoneticPr fontId="12" type="noConversion"/>
  </si>
  <si>
    <t>국산콩 두부, 우리밀, 국산 무가염버터, 비타민 A, 칼슘</t>
    <phoneticPr fontId="12" type="noConversion"/>
  </si>
  <si>
    <t>320g(16g X 20ea)</t>
    <phoneticPr fontId="12" type="noConversion"/>
  </si>
  <si>
    <t>두부 와플 쿠키</t>
    <phoneticPr fontId="12" type="noConversion"/>
  </si>
  <si>
    <t>상온 12개월</t>
  </si>
  <si>
    <t>⑥</t>
    <phoneticPr fontId="12" type="noConversion"/>
  </si>
  <si>
    <t>밀 41%, 보리3%</t>
    <phoneticPr fontId="12" type="noConversion"/>
  </si>
  <si>
    <t>400g
(12.5g×32입)</t>
    <phoneticPr fontId="12" type="noConversion"/>
  </si>
  <si>
    <t>엉클팝 보리과자(개별포장[매입]</t>
    <phoneticPr fontId="12" type="noConversion"/>
  </si>
  <si>
    <t>상온 18개월</t>
    <phoneticPr fontId="12" type="noConversion"/>
  </si>
  <si>
    <t>구운아몬드[아몬드(미국산) 100 %] 74.35 %,</t>
    <phoneticPr fontId="12" type="noConversion"/>
  </si>
  <si>
    <t>300g
(10g×30ea)</t>
    <phoneticPr fontId="12" type="noConversion"/>
  </si>
  <si>
    <t>이츠웰 칼슘이들어간 
딸기에 빠진 아몬드(개별포장)</t>
    <phoneticPr fontId="12" type="noConversion"/>
  </si>
  <si>
    <t>실온 18개월</t>
    <phoneticPr fontId="3" type="noConversion"/>
  </si>
  <si>
    <t>아몬드(미국산),딸기믹스-1[딸기파우더{가공유지(팜핵스테아린경화유:말레이시아산),딸기풍미분{딸기농축분말(딸기:국산)},딸기우유맛시즈닝,버터혼합분말(가공버터:호주산),혼합분유(탈지분유:외국산),딸기분말(딸기:국산),사양벌꿀(국산),건조딸기분말(딸기100%,국산)</t>
    <phoneticPr fontId="3" type="noConversion"/>
  </si>
  <si>
    <t>400g(10g*40입)</t>
  </si>
  <si>
    <t>아이누리 딸기퐁당아몬드(10g*40입 400g/EA</t>
  </si>
  <si>
    <t>②②⑭</t>
    <phoneticPr fontId="3" type="noConversion"/>
  </si>
  <si>
    <t>호두(미국산),아몬드(미국산),요거트레이즌[건포도(미국산),당류가공품1(이탈리아산),요거트혼합분말{농후발효유(혼합탈지분유:네덜란드산)},],건크랜베리(미국산),올리브유</t>
    <phoneticPr fontId="3" type="noConversion"/>
  </si>
  <si>
    <t>400g(10g*40입)</t>
    <phoneticPr fontId="3" type="noConversion"/>
  </si>
  <si>
    <t>아이누리 요거퐁당견과믹스(10g*40입 400g/EA)</t>
  </si>
  <si>
    <t>②⑤⑥</t>
    <phoneticPr fontId="12" type="noConversion"/>
  </si>
  <si>
    <t>아몬드(미국산), 사양벌꿀(국산), 가공버터(호주산)</t>
  </si>
  <si>
    <t>400G
(10G*40EA)</t>
    <phoneticPr fontId="12" type="noConversion"/>
  </si>
  <si>
    <t>이츠웰아이누리 허니버터 아몬드(개별포장)</t>
    <phoneticPr fontId="12" type="noConversion"/>
  </si>
  <si>
    <t>②⑤⑩</t>
    <phoneticPr fontId="12" type="noConversion"/>
  </si>
  <si>
    <t>준초콜렛21%,코코넛분말1%,볶음렌틸콩1%,콘시리얼[(옥수수(호주산)]</t>
    <phoneticPr fontId="12" type="noConversion"/>
  </si>
  <si>
    <t>264g
(22g×12ea)</t>
    <phoneticPr fontId="12" type="noConversion"/>
  </si>
  <si>
    <r>
      <rPr>
        <b/>
        <sz val="9"/>
        <color indexed="8"/>
        <rFont val="맑은 고딕"/>
        <family val="3"/>
        <charset val="129"/>
      </rPr>
      <t>이츠웰아이누리 초코시리얼 함께해바</t>
    </r>
    <r>
      <rPr>
        <b/>
        <sz val="9"/>
        <rFont val="맑은 고딕"/>
        <family val="3"/>
        <charset val="129"/>
      </rPr>
      <t>(개별포장)</t>
    </r>
    <phoneticPr fontId="12" type="noConversion"/>
  </si>
  <si>
    <t>콘시리얼[옥수수(호주산), 설탕, 천일염(국산)], 아몬드슬라이스(미국산),건조크랜베리바이츠(미국산),볶음아몬드분태(미국산), 건조블루베리(미국산)</t>
  </si>
  <si>
    <t>240g
(20g×12ea)</t>
    <phoneticPr fontId="12" type="noConversion"/>
  </si>
  <si>
    <t>이츠웰 콘시리얼 함께해바(개별포장)</t>
    <phoneticPr fontId="12" type="noConversion"/>
  </si>
  <si>
    <r>
      <t>①②③⑤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</si>
  <si>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21혼합곡물 31.14%, 밀크칼슘 0.05%</t>
  </si>
  <si>
    <t>300g
(10g*30ea)</t>
    <phoneticPr fontId="12" type="noConversion"/>
  </si>
  <si>
    <t>튼튼 칼슘롤(개별포장)</t>
    <phoneticPr fontId="12" type="noConversion"/>
  </si>
  <si>
    <t>초콜릿칩 8% / 포르투갈</t>
    <phoneticPr fontId="12" type="noConversion"/>
  </si>
  <si>
    <t>720g
(20g*36ea)</t>
  </si>
  <si>
    <t>댄케이크 초코쿠키싱글서브(개별포장)</t>
    <phoneticPr fontId="12" type="noConversion"/>
  </si>
  <si>
    <t>-</t>
    <phoneticPr fontId="12" type="noConversion"/>
  </si>
  <si>
    <t>-</t>
    <phoneticPr fontId="12" type="noConversion"/>
  </si>
  <si>
    <t>상온 12개월</t>
    <phoneticPr fontId="12" type="noConversion"/>
  </si>
  <si>
    <t>②⑥</t>
    <phoneticPr fontId="12" type="noConversion"/>
  </si>
  <si>
    <t>버터 17% / 포르투갈</t>
    <phoneticPr fontId="12" type="noConversion"/>
  </si>
  <si>
    <t>18g*36EA/BOX</t>
    <phoneticPr fontId="12" type="noConversion"/>
  </si>
  <si>
    <t>댄케이크 버터쿠키싱글서브(개별포장)</t>
    <phoneticPr fontId="12" type="noConversion"/>
  </si>
  <si>
    <t>실온 12개월</t>
    <phoneticPr fontId="3" type="noConversion"/>
  </si>
  <si>
    <t>②⑤⑥</t>
    <phoneticPr fontId="3" type="noConversion"/>
  </si>
  <si>
    <t>밀가루(밀:미국산),기타설탕(설탕,전분),허쉬시럽(미국산),코코아분말,허쉬밀크초콜릿칩(미국산)</t>
    <phoneticPr fontId="3" type="noConversion"/>
  </si>
  <si>
    <t>400g(25g*4ea)</t>
    <phoneticPr fontId="3" type="noConversion"/>
  </si>
  <si>
    <t>허쉬 초코크림샌드위치쿠키(4개입 100g/EA)</t>
  </si>
  <si>
    <t>실온12개월</t>
    <phoneticPr fontId="3" type="noConversion"/>
  </si>
  <si>
    <t>①②⑤⑥</t>
    <phoneticPr fontId="3" type="noConversion"/>
  </si>
  <si>
    <t>①②⑤⑥</t>
    <phoneticPr fontId="3" type="noConversion"/>
  </si>
  <si>
    <t>허쉬밀크초콜릿칩(미국산)[밀크초콜렛(설탕,초콜릿,코코아버터,중력분(밀,호주,미국산),가공버터(호주산),전란액,사양벌꿀,허쉬코코아(미국산)</t>
    <phoneticPr fontId="3" type="noConversion"/>
  </si>
  <si>
    <t>500g(50g*10EA)</t>
    <phoneticPr fontId="3" type="noConversion"/>
  </si>
  <si>
    <t>허쉬 초코칩싱글쿠키(50g*10입 500g/EA)</t>
    <phoneticPr fontId="3" type="noConversion"/>
  </si>
  <si>
    <t>①,②,⑤,⑥</t>
  </si>
  <si>
    <t xml:space="preserve">허쉬세미스위트미니칩6.9%,코코아분말,찹쌀(국산)1% </t>
    <phoneticPr fontId="12" type="noConversion"/>
  </si>
  <si>
    <t>240g(20g*12ea)</t>
    <phoneticPr fontId="12" type="noConversion"/>
  </si>
  <si>
    <t>허쉬 초콜릿칩모찌쿠키</t>
    <phoneticPr fontId="12" type="noConversion"/>
  </si>
  <si>
    <t xml:space="preserve"> ②, ⑤, ⑥</t>
    <phoneticPr fontId="12" type="noConversion"/>
  </si>
  <si>
    <t xml:space="preserve">애플민트혼합농축분말0.21%,코코아함유원료1.92% </t>
    <phoneticPr fontId="12" type="noConversion"/>
  </si>
  <si>
    <t>100g(25g*4ea)</t>
    <phoneticPr fontId="12" type="noConversion"/>
  </si>
  <si>
    <t>허쉬 민트크림샌드위치쿠키</t>
    <phoneticPr fontId="12" type="noConversion"/>
  </si>
  <si>
    <t>허쉬 초코크림샌드위치쿠키</t>
    <phoneticPr fontId="12" type="noConversion"/>
  </si>
  <si>
    <t>실온 6개월</t>
    <phoneticPr fontId="12" type="noConversion"/>
  </si>
  <si>
    <t>①②⑤⑥</t>
    <phoneticPr fontId="12" type="noConversion"/>
  </si>
  <si>
    <t>허쉬밀크초콜릿칩15.35%,허쉬코코아 2.17%</t>
    <phoneticPr fontId="12" type="noConversion"/>
  </si>
  <si>
    <t>360g(12g*30ea)</t>
    <phoneticPr fontId="12" type="noConversion"/>
  </si>
  <si>
    <t>허쉬 초콜릿칩쿠키(CJ프레시웨이전용)</t>
    <phoneticPr fontId="12" type="noConversion"/>
  </si>
  <si>
    <t>상온 8개월</t>
    <phoneticPr fontId="12" type="noConversion"/>
  </si>
  <si>
    <t>②⑤</t>
    <phoneticPr fontId="12" type="noConversion"/>
  </si>
  <si>
    <t>옥수수(미국산)33.9%, 브라운카라멜베이스믹스20.6%, 유크림3.7%</t>
  </si>
  <si>
    <t>750g
(25g*30ea)</t>
    <phoneticPr fontId="12" type="noConversion"/>
  </si>
  <si>
    <t>750g
(25g*30ea)</t>
    <phoneticPr fontId="12" type="noConversion"/>
  </si>
  <si>
    <t>이츠웰 포켓팝콘 크리미카라멜</t>
    <phoneticPr fontId="12" type="noConversion"/>
  </si>
  <si>
    <t>옥수수(미국산)21.4%, 딸기시럽0.7%, 딸기맛시즈닝0.2%</t>
  </si>
  <si>
    <t>이츠웰 딸기 품은 포켓팝콘</t>
    <phoneticPr fontId="12" type="noConversion"/>
  </si>
  <si>
    <t>상온 8개월</t>
    <phoneticPr fontId="12" type="noConversion"/>
  </si>
  <si>
    <t>옥수수(미국산) 39.78%, 화이트체다씨즈닝 1.34%</t>
  </si>
  <si>
    <t>이츠웰 포켓팝콘 화이트블러썸</t>
    <phoneticPr fontId="12" type="noConversion"/>
  </si>
  <si>
    <t>팝콘/쿠키/견과믹스류/겔로그류</t>
    <phoneticPr fontId="12" type="noConversion"/>
  </si>
  <si>
    <t>소규모
haccp</t>
    <phoneticPr fontId="12" type="noConversion"/>
  </si>
  <si>
    <t>냉동 9개월</t>
    <phoneticPr fontId="12" type="noConversion"/>
  </si>
  <si>
    <t>①②⑤⑥</t>
    <phoneticPr fontId="12" type="noConversion"/>
  </si>
  <si>
    <t>중력분[미국/호주산]54.64%,팥앙금[설탕,물엿,정제소금(국내산),팥(중국산)66.5%]30.7%</t>
    <phoneticPr fontId="12" type="noConversion"/>
  </si>
  <si>
    <t>1kg(단팥_50g*20입)</t>
    <phoneticPr fontId="12" type="noConversion"/>
  </si>
  <si>
    <t>안흥식품 할매붕어빵</t>
    <phoneticPr fontId="12" type="noConversion"/>
  </si>
  <si>
    <t>소규모
haccp</t>
    <phoneticPr fontId="12" type="noConversion"/>
  </si>
  <si>
    <t>②④⑤⑥</t>
    <phoneticPr fontId="12" type="noConversion"/>
  </si>
  <si>
    <t xml:space="preserve">강력분(미국,캐나다산)51%,갈색설탕10.88%,알파미분(국내산)7.34%,옥수수전분6.93%,찹쌀분말(국내산)5.26%,쌀가루(국내산)4.62%,땅콩분태3.02%,해바라기씨앗,찰보리가루(국내산)
</t>
    <phoneticPr fontId="12" type="noConversion"/>
  </si>
  <si>
    <t>1,05kg(35G*30입)</t>
    <phoneticPr fontId="12" type="noConversion"/>
  </si>
  <si>
    <t>안흥식품 할매전통찹쌀호떡</t>
    <phoneticPr fontId="12" type="noConversion"/>
  </si>
  <si>
    <t>①⑤⑥</t>
    <phoneticPr fontId="12" type="noConversion"/>
  </si>
  <si>
    <t>통팥앙금(팥-중국산)36.07%,흑미쌀가루(국내산)3.35%,
밀가루(호주산)34.41%</t>
    <phoneticPr fontId="12" type="noConversion"/>
  </si>
  <si>
    <t>500g(50g*10입)</t>
    <phoneticPr fontId="12" type="noConversion"/>
  </si>
  <si>
    <t>안흥식품 할매쌀찐빵(흑미)</t>
    <phoneticPr fontId="12" type="noConversion"/>
  </si>
  <si>
    <t>냉동 12개월</t>
    <phoneticPr fontId="12" type="noConversion"/>
  </si>
  <si>
    <t>통팥앙금(팥-중국산)36.07%,쌀가루(국내산)3.35%,
단호박분말(국내산)0.68%,밀가루(호주산)35.04%</t>
    <phoneticPr fontId="12" type="noConversion"/>
  </si>
  <si>
    <t>안흥식품 할매쌀찐빵(단호박)</t>
    <phoneticPr fontId="12" type="noConversion"/>
  </si>
  <si>
    <t>냉동 12개월</t>
    <phoneticPr fontId="3" type="noConversion"/>
  </si>
  <si>
    <t>쌀가루(국내산)3.35%,통팥앙금(팥:중국산),난백(국내산)</t>
    <phoneticPr fontId="3" type="noConversion"/>
  </si>
  <si>
    <t>960G(60G*16EA)</t>
    <phoneticPr fontId="3" type="noConversion"/>
  </si>
  <si>
    <t>안흥식품 할매쌀찐빵(60g내외*16입 960g/EA)</t>
    <phoneticPr fontId="3" type="noConversion"/>
  </si>
  <si>
    <t>냉동 24개월</t>
  </si>
  <si>
    <t>파인소프트티16.33%[(혼합제제)(타피오카변성전분,설탕,글루텐)(태국산)],알파옥수수전분12.37%(수입산),알파미분8.17%(국내산),강력분8.17%(밀:미국산,캐나다산)</t>
  </si>
  <si>
    <t>800KG
(40G*20EA)</t>
    <phoneticPr fontId="12" type="noConversion"/>
  </si>
  <si>
    <r>
      <rPr>
        <b/>
        <sz val="9"/>
        <color rgb="FFFF0000"/>
        <rFont val="맑은 고딕"/>
        <family val="3"/>
        <charset val="129"/>
        <scheme val="minor"/>
      </rPr>
      <t>*입수량변경*</t>
    </r>
    <r>
      <rPr>
        <b/>
        <sz val="9"/>
        <color theme="1"/>
        <rFont val="맑은 고딕"/>
        <family val="3"/>
        <charset val="129"/>
        <scheme val="minor"/>
      </rPr>
      <t xml:space="preserve">
한국마쯔다니 깨찰호떡생지(40g*20입 800g/EA)</t>
    </r>
    <phoneticPr fontId="12" type="noConversion"/>
  </si>
  <si>
    <t>①②⑤⑥</t>
    <phoneticPr fontId="3" type="noConversion"/>
  </si>
  <si>
    <t>밀가루,버터(우유),정제수,효모,설탕,정제소금,밀글루텐,건조효모,계란,설탕,헤이즐넛2.6%,탈지코코아분말,아몬드,천연향료(바닐라향),초콜릿6.7%(코코아메스,코코아버터)</t>
    <phoneticPr fontId="3" type="noConversion"/>
  </si>
  <si>
    <t>중  단</t>
    <phoneticPr fontId="3" type="noConversion"/>
  </si>
  <si>
    <t>중  단</t>
    <phoneticPr fontId="3" type="noConversion"/>
  </si>
  <si>
    <t>1.62kg(45g*36ea)</t>
    <phoneticPr fontId="3" type="noConversion"/>
  </si>
  <si>
    <t>란트만넨 미니헤이즐넛크로와상(45g*36개입 1.62kg/ EA) </t>
    <phoneticPr fontId="3" type="noConversion"/>
  </si>
  <si>
    <t>①⑥</t>
    <phoneticPr fontId="3" type="noConversion"/>
  </si>
  <si>
    <t>밀가루,식물성마아가린,설탕,효모,밀글루텐,가공소금,사과필링(사과15.349%,천연향료(사과향0.028%),슈가글레이즈</t>
    <phoneticPr fontId="3" type="noConversion"/>
  </si>
  <si>
    <t>840g(42g*20ea)</t>
    <phoneticPr fontId="3" type="noConversion"/>
  </si>
  <si>
    <t>란트만넨 미니애플스퀘어생지(42g*20입 840g/EA)</t>
  </si>
  <si>
    <t>①②⑥</t>
    <phoneticPr fontId="3" type="noConversion"/>
  </si>
  <si>
    <t>밀가루,정제수,블렌딩마가린,버터(우유),글리세린,정제소금,천연향료(버터향),설탕</t>
    <phoneticPr fontId="3" type="noConversion"/>
  </si>
  <si>
    <t>900g(30g*30ea)</t>
    <phoneticPr fontId="3" type="noConversion"/>
  </si>
  <si>
    <t>란트만넨 미니크로와상생지(30g*30입내외 900g/EA)</t>
  </si>
  <si>
    <t>냉동 11개월</t>
    <phoneticPr fontId="3" type="noConversion"/>
  </si>
  <si>
    <t>①②⑥</t>
    <phoneticPr fontId="3" type="noConversion"/>
  </si>
  <si>
    <t>피칸너트4.124%,단풍시럽0.965%,천연단풍향0.064%</t>
    <phoneticPr fontId="3" type="noConversion"/>
  </si>
  <si>
    <t>1.165kg(97g*12ea)</t>
    <phoneticPr fontId="3" type="noConversion"/>
  </si>
  <si>
    <t>란트만넨 메이플피칸생지(97g*12입내외 1.165Kg/EA)</t>
    <phoneticPr fontId="3" type="noConversion"/>
  </si>
  <si>
    <t>냉동 12개월</t>
    <phoneticPr fontId="12" type="noConversion"/>
  </si>
  <si>
    <t>①②⑥</t>
    <phoneticPr fontId="12" type="noConversion"/>
  </si>
  <si>
    <t>도우(밀가루:수입산)29.48%,사과필링(가공사과15%,비타민C,구연산,소금),설탕,옥수수가루,정제수,레몬주스농축액</t>
    <phoneticPr fontId="12" type="noConversion"/>
  </si>
  <si>
    <t xml:space="preserve"> 1.032Kg
(43g*24EA)</t>
    <phoneticPr fontId="12" type="noConversion"/>
  </si>
  <si>
    <t>란트만넨 미니애플코로넷생지(43g*24입내외 1.032Kg/EA</t>
  </si>
  <si>
    <t>영국산/영양강화밀가루,마가린,효모,가염난황,설탕,라즈베리,옥수수가루(유전자변형 옥수수 포함가능성 있음), 아몬드가루</t>
    <phoneticPr fontId="12" type="noConversion"/>
  </si>
  <si>
    <t>1.032K
(43G*24EA)</t>
    <phoneticPr fontId="12" type="noConversion"/>
  </si>
  <si>
    <t>란트만넨 미니라즈베리크라운생지(43g*24입내외 1.032Kg/EA)</t>
  </si>
  <si>
    <t>영국산/밀가루,식물성마아가린,효모,가염난황,설탕,시나몬</t>
    <phoneticPr fontId="12" type="noConversion"/>
  </si>
  <si>
    <t>1.032KG
(43G*24EA)</t>
    <phoneticPr fontId="12" type="noConversion"/>
  </si>
  <si>
    <t>란트만넨 미니시나몬스월생지(43g*24개입내외 1.032Kg/EA)</t>
  </si>
  <si>
    <t>영국산/밀가루, 식물성마아가린,가염난황(계란),설탕,효모,천연바닐라향</t>
    <phoneticPr fontId="12" type="noConversion"/>
  </si>
  <si>
    <t>란트만넨 미니바닐라크라운생지(43g*24입내외 1.032Kg/EA</t>
  </si>
  <si>
    <t>덴마크산/밀가루,마가린,가염난황,설탕,효모,피칸너트,단풍시럽,천연단풍향</t>
  </si>
  <si>
    <t>996G
(41.5G*24EA)</t>
    <phoneticPr fontId="12" type="noConversion"/>
  </si>
  <si>
    <t>란트만넨 미니메이플피칸생지(41.5g*24입내외 996g/EA)</t>
  </si>
  <si>
    <t>딸기12.4%,천연딸기향0.01%함유</t>
    <phoneticPr fontId="3" type="noConversion"/>
  </si>
  <si>
    <t>840g(42g*20ea)</t>
    <phoneticPr fontId="3" type="noConversion"/>
  </si>
  <si>
    <t>란트만넨 미니스트로베리스퀘어생지(42g*20입 840g/EA)</t>
    <phoneticPr fontId="3" type="noConversion"/>
  </si>
  <si>
    <t>밀가루,가공소금,정제수,효모,설탕,밀글루텐,필링(헤이즐넛1.664%),천연향료(헤이즐넛향)</t>
    <phoneticPr fontId="3" type="noConversion"/>
  </si>
  <si>
    <t xml:space="preserve">중   단  </t>
    <phoneticPr fontId="3" type="noConversion"/>
  </si>
  <si>
    <t>840g(42g*20ea)</t>
    <phoneticPr fontId="3" type="noConversion"/>
  </si>
  <si>
    <t>란트만넨 미니헤이즐넛스퀘어생지(42g*20입 840g/EA) -10월 중단 예정</t>
    <phoneticPr fontId="3" type="noConversion"/>
  </si>
  <si>
    <t>밀가루/미국(캐나다)</t>
  </si>
  <si>
    <t>900G
(18G*50EA)</t>
    <phoneticPr fontId="12" type="noConversion"/>
  </si>
  <si>
    <t>서울식품 미니NEW초코칩쿠키(황색생지)[매입]</t>
    <phoneticPr fontId="12" type="noConversion"/>
  </si>
  <si>
    <t>밀가루/미국(캐나다),초코칩</t>
  </si>
  <si>
    <t>900G
(18G*50EA)</t>
    <phoneticPr fontId="12" type="noConversion"/>
  </si>
  <si>
    <t>서울식품 미니초코칩쿠키(다크생지)[매입]</t>
    <phoneticPr fontId="12" type="noConversion"/>
  </si>
  <si>
    <t>밀가루/미국(캐나다)47.4%, 버터(뉴질랜드)</t>
    <phoneticPr fontId="12" type="noConversion"/>
  </si>
  <si>
    <t>1.76KG
(22G*80EA)</t>
    <phoneticPr fontId="12" type="noConversion"/>
  </si>
  <si>
    <t>서울식품 미니버터크라상(생지)[매입]</t>
    <phoneticPr fontId="12" type="noConversion"/>
  </si>
  <si>
    <t>밀가루(밀:미국산, 캐나다산), 딸기잼[딸기 35%(국내산)]</t>
  </si>
  <si>
    <t>1.84KG
(23G*80EA)</t>
    <phoneticPr fontId="12" type="noConversion"/>
  </si>
  <si>
    <t>서울식품 미니딸기파이(생지)[매입]</t>
    <phoneticPr fontId="12" type="noConversion"/>
  </si>
  <si>
    <t>밀가루(밀:미국산, 캐나다산), 고구마페이스트, 고구마다이스</t>
  </si>
  <si>
    <t>서울식품 미니고구마파이(생지)[매입]</t>
    <phoneticPr fontId="12" type="noConversion"/>
  </si>
  <si>
    <t>밀가루(밀:미국산, 캐나다산)33.6%,사과파이필링(생사과다이스)국내산, 사과, 천일염), 계피가루, 합성착향료(사과향), 마아가린, 정백당, 가공버터(우유, 대두) , 탈지분유</t>
    <phoneticPr fontId="12" type="noConversion"/>
  </si>
  <si>
    <t>2KG
(40G*50EA)</t>
    <phoneticPr fontId="12" type="noConversion"/>
  </si>
  <si>
    <t>서울식품 애플턴오버 파이(생지)[매입]</t>
    <phoneticPr fontId="12" type="noConversion"/>
  </si>
  <si>
    <t>①②④⑤⑥</t>
    <phoneticPr fontId="12" type="noConversion"/>
  </si>
  <si>
    <t>밀가루(밀:미국산, 캐나다산), 버터, 다진마늘(국내산) 1.4%</t>
  </si>
  <si>
    <t>1.2KG
(24G*50EA)</t>
    <phoneticPr fontId="12" type="noConversion"/>
  </si>
  <si>
    <t>서울식품 갈릭파이(생지)[매입]</t>
    <phoneticPr fontId="12" type="noConversion"/>
  </si>
  <si>
    <t>퍼블릭치즈22.01%[자연치즈70%(독일산,리투아니아산),팜유(말레이시아산),렌넷카제인,변성전분,찐찹쌀가루)]]</t>
    <phoneticPr fontId="12" type="noConversion"/>
  </si>
  <si>
    <t xml:space="preserve">750g
(25g*30입) </t>
    <phoneticPr fontId="12" type="noConversion"/>
  </si>
  <si>
    <t>서울식품공업 치즈볼생지[매입]</t>
    <phoneticPr fontId="12" type="noConversion"/>
  </si>
  <si>
    <t>냉동 3개월</t>
  </si>
  <si>
    <t>630G
(31.5G*20EA)</t>
    <phoneticPr fontId="12" type="noConversion"/>
  </si>
  <si>
    <t>뚜레쥬르 꼬마꽈배기생지</t>
    <phoneticPr fontId="3" type="noConversion"/>
  </si>
  <si>
    <t>밀가루(밀:미국산,캐나다산), 전란액(국내산), 흑임자(국내산)</t>
  </si>
  <si>
    <t>945G
(31.5G*30EA)</t>
    <phoneticPr fontId="12" type="noConversion"/>
  </si>
  <si>
    <t>뚜레쥬르 깨찰빵생지</t>
    <phoneticPr fontId="3" type="noConversion"/>
  </si>
  <si>
    <t>냉동찹쌀가루(찹쌀:국산), 밀가루(미국산, 캐나다산)</t>
  </si>
  <si>
    <t>810G
(27G*30EA)</t>
    <phoneticPr fontId="12" type="noConversion"/>
  </si>
  <si>
    <t>뚜레쥬르 그때그도나쓰생지</t>
    <phoneticPr fontId="12" type="noConversion"/>
  </si>
  <si>
    <t>냉동 3개월</t>
    <phoneticPr fontId="3" type="noConversion"/>
  </si>
  <si>
    <t xml:space="preserve"> ①,②,⑤,⑥</t>
    <phoneticPr fontId="3" type="noConversion"/>
  </si>
  <si>
    <t>자연치즈13.2%(미국산),우유,크림,정제소금</t>
    <phoneticPr fontId="3" type="noConversion"/>
  </si>
  <si>
    <t>1.188kg(49.5gX24입)</t>
    <phoneticPr fontId="3" type="noConversion"/>
  </si>
  <si>
    <t>뚜레쥬르 치즈방앗간생지</t>
    <phoneticPr fontId="3" type="noConversion"/>
  </si>
  <si>
    <t>사과파이필링32.4%(수입),비타민C,설탕,소금(국산),버터밀크, 밀가루(밀:수입)</t>
    <phoneticPr fontId="3" type="noConversion"/>
  </si>
  <si>
    <t>990G(33gX30입)</t>
    <phoneticPr fontId="3" type="noConversion"/>
  </si>
  <si>
    <t>뚜레쥬르 미니애플파이생지</t>
    <phoneticPr fontId="3" type="noConversion"/>
  </si>
  <si>
    <t>냉동 6개월</t>
    <phoneticPr fontId="3" type="noConversion"/>
  </si>
  <si>
    <t>통팥앙금32.4%(수입),설탕,당류가공품,소금(국산),버터밀크,밀가루(밀:수입)</t>
    <phoneticPr fontId="3" type="noConversion"/>
  </si>
  <si>
    <t>990G(33gX30입)</t>
    <phoneticPr fontId="3" type="noConversion"/>
  </si>
  <si>
    <t>뚜레쥬르 미니단팥파이생지</t>
    <phoneticPr fontId="3" type="noConversion"/>
  </si>
  <si>
    <t>파이/생지류</t>
    <phoneticPr fontId="12" type="noConversion"/>
  </si>
  <si>
    <t>탈지분유(외국산:미국산,벨기에산,프랑스산),유청분말
천연바닐라추출물 0.02%</t>
    <phoneticPr fontId="12" type="noConversion"/>
  </si>
  <si>
    <t>9L(4.5KG)</t>
    <phoneticPr fontId="12" type="noConversion"/>
  </si>
  <si>
    <t>라벨리 아이스크림(9L_바닐라 4.5Kg/EA)</t>
  </si>
  <si>
    <t>탈지분유(우유,수입산),코코아분말0.9%(싱가
폴산),합성착향료(초코향)</t>
    <phoneticPr fontId="3" type="noConversion"/>
  </si>
  <si>
    <t>4kg</t>
    <phoneticPr fontId="3" type="noConversion"/>
  </si>
  <si>
    <t>라벨리 아이스크림(9L_딜리셔스_초코 4Kg/EA)</t>
  </si>
  <si>
    <t>딸기시럽7.3%[딸기13%(중국산),합성착향료(
딸기향)],정제가공유지,유청분말</t>
    <phoneticPr fontId="3" type="noConversion"/>
  </si>
  <si>
    <t>라벨리 아이스크림(9L_딜리셔스_딸기 4Kg/EA)</t>
  </si>
  <si>
    <t>②</t>
    <phoneticPr fontId="3" type="noConversion"/>
  </si>
  <si>
    <t>우유(국산)44.55%,유크림(국산)25%,백설탕,콜드브루커피추출액(고형분16.5%이상,원두:브라질산80%,콜롬비아산20%)10%,탈지분유(국산)</t>
    <phoneticPr fontId="3" type="noConversion"/>
  </si>
  <si>
    <t>3kg(100g*30ea)</t>
    <phoneticPr fontId="3" type="noConversion"/>
  </si>
  <si>
    <r>
      <t xml:space="preserve">서울우유 커피우유아이스크림(100g/EA) 
</t>
    </r>
    <r>
      <rPr>
        <b/>
        <sz val="9"/>
        <color rgb="FF0070C0"/>
        <rFont val="맑은 고딕"/>
        <family val="3"/>
        <charset val="129"/>
        <scheme val="minor"/>
      </rPr>
      <t>-&gt;상품리뉴얼</t>
    </r>
    <phoneticPr fontId="3" type="noConversion"/>
  </si>
  <si>
    <t>냉동 24개월</t>
    <phoneticPr fontId="3" type="noConversion"/>
  </si>
  <si>
    <t>우유(국산)49.43%,유크림(국산)25%,백설탕,물엿,홍차농축액(얼그레이,스리랑카 고형분 함량 5%이상)3%,탈지분유(국산),홍차추출분말(아쌈)</t>
    <phoneticPr fontId="3" type="noConversion"/>
  </si>
  <si>
    <t>3kg(100g*30ea)</t>
    <phoneticPr fontId="3" type="noConversion"/>
  </si>
  <si>
    <r>
      <t xml:space="preserve">서울우유 살롱밀크티아이스크림(100g/EA)
</t>
    </r>
    <r>
      <rPr>
        <b/>
        <sz val="9"/>
        <color rgb="FF0070C0"/>
        <rFont val="맑은 고딕"/>
        <family val="3"/>
        <charset val="129"/>
        <scheme val="minor"/>
      </rPr>
      <t>-&gt; 상품리뉴얼</t>
    </r>
    <phoneticPr fontId="3" type="noConversion"/>
  </si>
  <si>
    <t>②</t>
    <phoneticPr fontId="12" type="noConversion"/>
  </si>
  <si>
    <t>우유(국산)53.03%,유크림(국산)25%,탈지분유(국산)</t>
    <phoneticPr fontId="12" type="noConversion"/>
  </si>
  <si>
    <r>
      <t xml:space="preserve">3kg(100ml*30ea)
</t>
    </r>
    <r>
      <rPr>
        <b/>
        <sz val="9"/>
        <color rgb="FFFF0000"/>
        <rFont val="맑은 고딕"/>
        <family val="3"/>
        <charset val="129"/>
        <scheme val="minor"/>
      </rPr>
      <t>box발주 필수</t>
    </r>
    <phoneticPr fontId="12" type="noConversion"/>
  </si>
  <si>
    <t>서울우유 컵아이스크림
(100ml_우유맛 100g/EA)</t>
    <phoneticPr fontId="12" type="noConversion"/>
  </si>
  <si>
    <t>냉동 6개월</t>
    <phoneticPr fontId="12" type="noConversion"/>
  </si>
  <si>
    <t>①②⑬</t>
    <phoneticPr fontId="12" type="noConversion"/>
  </si>
  <si>
    <t>버터(프랑스산), 계란(국산), 아몬드분말(미국산),우유(국산)바닐라빈</t>
    <phoneticPr fontId="12" type="noConversion"/>
  </si>
  <si>
    <t>BOX발주(30G*10EA)</t>
    <phoneticPr fontId="12" type="noConversion"/>
  </si>
  <si>
    <t>더블스윗 수제마카롱(바닐라_빅사이즈_30g 30g/EA)</t>
  </si>
  <si>
    <t>①②⑬</t>
    <phoneticPr fontId="12" type="noConversion"/>
  </si>
  <si>
    <t>버터(프랑스산), 계란(국산), 아몬드분말(미국산),우유(국산)바닐라빈</t>
    <phoneticPr fontId="12" type="noConversion"/>
  </si>
  <si>
    <t>BOX발주(18G*30EA)</t>
    <phoneticPr fontId="12" type="noConversion"/>
  </si>
  <si>
    <t>더블스윗 수제마카롱(CJ프레시웨이전용 바닐라 18g/EA)</t>
  </si>
  <si>
    <t>①②⑬</t>
    <phoneticPr fontId="12" type="noConversion"/>
  </si>
  <si>
    <t>백설탕,계란(국산),슈가파우더,아몬드분말(미국산),버터(프랑스산),블루베리쨈(블루베리60%),크림치즈(미국산/우유,크림)</t>
    <phoneticPr fontId="12" type="noConversion"/>
  </si>
  <si>
    <t>더블스윗 수제마카롱
(블루베리크림치즈_빅사이즈_30g 30g/EA)</t>
    <phoneticPr fontId="12" type="noConversion"/>
  </si>
  <si>
    <t>백설탕,계란(국산),슈가파우더,아몬드분말(미국산),버터(프랑스산),블루베리쨈(블루베리60%),크림치즈(미국산/우유,크림)</t>
    <phoneticPr fontId="12" type="noConversion"/>
  </si>
  <si>
    <t>더블스윗 수제마카롱
(CJ프레시웨이전용 블루베리크림치즈 18g/EA)</t>
    <phoneticPr fontId="12" type="noConversion"/>
  </si>
  <si>
    <t>백설탕,계란(국산),슈가파우더,아몬드분말(미국산),버터(프랑스산),커피농축액,천일염(프랑스산),제재소금(국산)</t>
    <phoneticPr fontId="12" type="noConversion"/>
  </si>
  <si>
    <t>더블스윗 수제마카롱
(솔티카라멜_빅사이즈_30g 30g/EA)</t>
    <phoneticPr fontId="12" type="noConversion"/>
  </si>
  <si>
    <t>백설탕,계란(국산),슈가파우더,아몬드분말(미국산),버터(프랑스산),커피농축액,천일염(프랑스산),제재소금(국산)</t>
    <phoneticPr fontId="12" type="noConversion"/>
  </si>
  <si>
    <t>더블스윗 수제마카롱
(CJ프레시웨이전용 솔티카라멜 18g/EA)</t>
    <phoneticPr fontId="12" type="noConversion"/>
  </si>
  <si>
    <t>냉동 6개월</t>
    <phoneticPr fontId="12" type="noConversion"/>
  </si>
  <si>
    <t>①②</t>
    <phoneticPr fontId="12" type="noConversion"/>
  </si>
  <si>
    <t>백설탕,계란(국산),슈가파우더,아몬드분말(미국산),버터(프랑스산),치즈혼합분말(자연치즈22.6%)</t>
    <phoneticPr fontId="12" type="noConversion"/>
  </si>
  <si>
    <t>백설탕,계란(국산),슈가파우더,아몬드분말(미국산),버터(프랑스산),치즈혼합분말(자연치즈22.6%)</t>
    <phoneticPr fontId="12" type="noConversion"/>
  </si>
  <si>
    <t>BOX발주(30G*10EA)</t>
    <phoneticPr fontId="12" type="noConversion"/>
  </si>
  <si>
    <t>더블스윗 수제마카롱
(황치즈_빅사이즈_30g 30g/EA)</t>
    <phoneticPr fontId="12" type="noConversion"/>
  </si>
  <si>
    <t>BOX발주(18G*30EA)</t>
    <phoneticPr fontId="12" type="noConversion"/>
  </si>
  <si>
    <t>더블스윗 수제마카롱
(CJ프레시웨이전용 황치즈 18g/EA)</t>
    <phoneticPr fontId="12" type="noConversion"/>
  </si>
  <si>
    <t>백설탕,계란(국산),슈가파우더,아몬드분말(미국산),버터(프랑스산),크림치즈(미국산/우유크림),화이트초콜릿(코코아버터),코코아메스</t>
    <phoneticPr fontId="12" type="noConversion"/>
  </si>
  <si>
    <t>더블스윗 수제마카롱
(레드벨벳_빅사이즈_30g 30g/EA)</t>
    <phoneticPr fontId="12" type="noConversion"/>
  </si>
  <si>
    <t>백설탕,계란(국산),슈가파우더(설탕,옥수수전분),아몬드분말(미국산),버터(프랑스산/살균우유,배양액),딸기잼[달기(국산57%)],딸기다이스(중국산)</t>
    <phoneticPr fontId="12" type="noConversion"/>
  </si>
  <si>
    <t>BOX발주(30G*10EA)</t>
    <phoneticPr fontId="12" type="noConversion"/>
  </si>
  <si>
    <t>더블스윗 수제마카롱
(딸기_빅사이즈_30g 30g/EA)</t>
    <phoneticPr fontId="12" type="noConversion"/>
  </si>
  <si>
    <t>백설탕,계란(국산),슈가파우더(설탕,옥수수전분),아몬드분말(미국산),버터(프랑스산/살균우유,배양액),딸기잼[달기(국산57%)],딸기다이스(중국산)</t>
    <phoneticPr fontId="12" type="noConversion"/>
  </si>
  <si>
    <t>BOX발주(18G*30EA)</t>
    <phoneticPr fontId="12" type="noConversion"/>
  </si>
  <si>
    <t>더블스윗 수제마카롱
(CJ프레시웨이전용 딸기 18g/EA)</t>
    <phoneticPr fontId="12" type="noConversion"/>
  </si>
  <si>
    <t>백설탕,계란(국산),버터(프랑스산/살균우유,배양균),계란(국산),슈가파우더(설탕,옥수수전분),아몬드분말(미국산),콩가루(대두:국산)</t>
    <phoneticPr fontId="12" type="noConversion"/>
  </si>
  <si>
    <t>더블스윗 수제마카롱
(인절미_빅사이즈_30g 30g/EA)</t>
    <phoneticPr fontId="12" type="noConversion"/>
  </si>
  <si>
    <t>중단</t>
    <phoneticPr fontId="3" type="noConversion"/>
  </si>
  <si>
    <t>더블스윗 수제마카롱
(CJ프레시웨이전용 인절미 18g/EA)</t>
    <phoneticPr fontId="12" type="noConversion"/>
  </si>
  <si>
    <t>백설탕,계란(국산,슈가파우더,아몬드분말(미국산),버터(프랑스산),크림치즈(우유,크림,로커스트콩검,치즈컬쳐),쿠키분말</t>
    <phoneticPr fontId="12" type="noConversion"/>
  </si>
  <si>
    <t>더블스윗 수제마카롱
(오레오_빅사이즈_30g 30g/EA)</t>
    <phoneticPr fontId="3" type="noConversion"/>
  </si>
  <si>
    <t>백설탕,계란(국산,슈가파우더,아몬드분말(미국산),버터(프랑스산),크림치즈(우유,크림,로커스트콩검,치즈컬쳐),쿠키분말</t>
    <phoneticPr fontId="12" type="noConversion"/>
  </si>
  <si>
    <t>더블스윗 수제마카롱
(CJ프레시웨이전용 오레오 18g/EA)</t>
    <phoneticPr fontId="3" type="noConversion"/>
  </si>
  <si>
    <t>초콜릿18.34%(프랑스산),코코아매스58%,코코아파우더9.6%,백설탕,슈가파우더,아몬드분말</t>
    <phoneticPr fontId="12" type="noConversion"/>
  </si>
  <si>
    <t>더블스윗 수제마카롱
(CJ프레시웨이전용 라즈베리가나슈(초코) 30g/EA)</t>
    <phoneticPr fontId="12" type="noConversion"/>
  </si>
  <si>
    <t>더블스윗 수제마카롱(CJ프레시웨이전용 다크초코가나슈 18g/EA)</t>
  </si>
  <si>
    <t>버터(프랑스산)/살균우유,배양균,정제수,
팜유,백설탕,계란(국산),슈가파우더(설탕,
옥수수전분),아몬드분말(미국산),코코아매스,코코아분말</t>
    <phoneticPr fontId="12" type="noConversion"/>
  </si>
  <si>
    <t>더블스윗 수제마카롱
(초코_빅사이즈_30g 30g/EA)</t>
    <phoneticPr fontId="3" type="noConversion"/>
  </si>
  <si>
    <t>버터(프랑스산)/살균우유,배양균,정제수,
팜유,백설탕,계란(국산),슈가파우더(설탕,
옥수수전분),아몬드분말(미국산),코코아매스,코코아분말</t>
    <phoneticPr fontId="12" type="noConversion"/>
  </si>
  <si>
    <t>더블스윗 수제마카롱
(CJ프레시웨이전용 초코 18g/EA)</t>
    <phoneticPr fontId="3" type="noConversion"/>
  </si>
  <si>
    <t>①,②</t>
  </si>
  <si>
    <t>버터(프랑스산), 계란(국산), 아몬드분말(미국산)</t>
  </si>
  <si>
    <t>1.140g(38g*30ea)</t>
    <phoneticPr fontId="12" type="noConversion"/>
  </si>
  <si>
    <t>유빛 뚱카롱 (초코)</t>
    <phoneticPr fontId="12" type="noConversion"/>
  </si>
  <si>
    <t>마카롱/아이스크림</t>
    <phoneticPr fontId="12" type="noConversion"/>
  </si>
  <si>
    <t>실온 10개월</t>
    <phoneticPr fontId="12" type="noConversion"/>
  </si>
  <si>
    <t>밀가루믹스41%(통밀가루38%,밀식이섬유2%,수용성밀식이섬유1%),계란,설탕,해바라기유,저지방요거트(우유),우유,난황(계란),산성피로인산나트륨(팽창제)
제조국:이탈리아</t>
    <phoneticPr fontId="12" type="noConversion"/>
  </si>
  <si>
    <t>230g(약 38g*6ea)</t>
    <phoneticPr fontId="12" type="noConversion"/>
  </si>
  <si>
    <t>미주라 통밀도너츠</t>
    <phoneticPr fontId="12" type="noConversion"/>
  </si>
  <si>
    <t>농축버터(16.54%)(유지방 100% 천연버터 사용)</t>
    <phoneticPr fontId="12" type="noConversion"/>
  </si>
  <si>
    <t>240g(40g*6ea)</t>
    <phoneticPr fontId="12" type="noConversion"/>
  </si>
  <si>
    <t>파스키에 버터크로와상</t>
    <phoneticPr fontId="12" type="noConversion"/>
  </si>
  <si>
    <t>농축버터(유지방 100% 천연버터 사용)</t>
    <phoneticPr fontId="12" type="noConversion"/>
  </si>
  <si>
    <t>280g(35g*8ea)</t>
    <phoneticPr fontId="12" type="noConversion"/>
  </si>
  <si>
    <t>파스키에 팡올레</t>
    <phoneticPr fontId="12" type="noConversion"/>
  </si>
  <si>
    <t>초콜릿 12%함유(카카오버터로만든 리얼 초콜릿)
농축버터(유지방 100% 천연버터 사용)</t>
    <phoneticPr fontId="12" type="noConversion"/>
  </si>
  <si>
    <t xml:space="preserve">360g(45g*8ea) </t>
    <phoneticPr fontId="12" type="noConversion"/>
  </si>
  <si>
    <t>파스키에 팡오쇼콜라</t>
    <phoneticPr fontId="12" type="noConversion"/>
  </si>
  <si>
    <t>냉동9개월</t>
    <phoneticPr fontId="12" type="noConversion"/>
  </si>
  <si>
    <t>딸기퓨레 4.2%, 농축딸기퓨레 1.4%
농축버터(유지방 100% 천연버터 사용)</t>
    <phoneticPr fontId="12" type="noConversion"/>
  </si>
  <si>
    <t xml:space="preserve">387g(38.7g*10ea) </t>
    <phoneticPr fontId="12" type="noConversion"/>
  </si>
  <si>
    <t>파스키에 딸기필링빵</t>
    <phoneticPr fontId="12" type="noConversion"/>
  </si>
  <si>
    <t>초콜릿 4.9%함유(카카오버터로만든 리얼 초콜릿)
농축버터(유지방 100% 천연버터 사용)</t>
    <phoneticPr fontId="12" type="noConversion"/>
  </si>
  <si>
    <t xml:space="preserve">387g(38.7g*10ea) </t>
    <phoneticPr fontId="12" type="noConversion"/>
  </si>
  <si>
    <t>파스키에 초콜릿필링빵</t>
    <phoneticPr fontId="12" type="noConversion"/>
  </si>
  <si>
    <t>밀가루[밀(미국,캐나다산)],마가린[가공유지{ (말레이시아산),대두에스테팜스테아린에스테르화유르화유(외국산:아르헨티나,미국,브라질등),팜올레인에스테르화유(말레이시아산),채종경화에스테르화유}, 정제수, 대두유</t>
    <phoneticPr fontId="3" type="noConversion"/>
  </si>
  <si>
    <t>(25g*20EA 500g/EA)</t>
  </si>
  <si>
    <t>라온베이커리 크로플(25g*20EA 500g/EA)</t>
    <phoneticPr fontId="3" type="noConversion"/>
  </si>
  <si>
    <t xml:space="preserve">밀가루[밀(미국,캐나다산)], 설탕(국산), 곡류가공품[옥수수(외국산:러시아, 호주, 인도네시아 등)],곡류가공품[호밀(미국산)]
</t>
    <phoneticPr fontId="3" type="noConversion"/>
  </si>
  <si>
    <t xml:space="preserve">중 단 </t>
    <phoneticPr fontId="3" type="noConversion"/>
  </si>
  <si>
    <t>(40g*8EA 320g/EA)</t>
    <phoneticPr fontId="3" type="noConversion"/>
  </si>
  <si>
    <t>라온베이커리 미니코코식빵(40g*8EA 320g/EA)</t>
    <phoneticPr fontId="3" type="noConversion"/>
  </si>
  <si>
    <t>①②⑥</t>
    <phoneticPr fontId="3" type="noConversion"/>
  </si>
  <si>
    <t xml:space="preserve">밀가루[밀(미국,캐나다산)],가공버터(버터오일67.9%,유크림
28.1%,야자경화유4%),설탕(국산),전란액[달걀100%(국내산)]
</t>
    <phoneticPr fontId="3" type="noConversion"/>
  </si>
  <si>
    <t>라온베이커리 미니버터식빵(40g*8EA 320g/EA)</t>
    <phoneticPr fontId="3" type="noConversion"/>
  </si>
  <si>
    <t>제조일부터 6일</t>
  </si>
  <si>
    <t>밀가루(밀/미국,캐나다산),백설탕,쇼트닝(인도네시아산),참깨(외국산-멕시코산,과테말라산,인도산 등),정제소금(국산)</t>
  </si>
  <si>
    <t>300g(50g*6입)</t>
  </si>
  <si>
    <t>샤니 참깨햄버거번(50g*6입 300g/EA)</t>
  </si>
  <si>
    <t>360g(참깨_4.5호_60g*6입)</t>
  </si>
  <si>
    <t>삼립식품 햄버거빵(참깨_4.5호_60g*6입 360g/EA)</t>
  </si>
  <si>
    <t>밀가루(밀/미국,캐나다산),우유(국내산),전란액(국내산),가공버터,설탕,효모,천일염,유청단백질,</t>
  </si>
  <si>
    <t>240g(미컷팅_48g*5입)</t>
  </si>
  <si>
    <t>뚜레쥬르 브리오쉬햄버거번</t>
  </si>
  <si>
    <t>소규모HACCP</t>
    <phoneticPr fontId="68" type="noConversion"/>
  </si>
  <si>
    <t>냉동9개월</t>
    <phoneticPr fontId="68" type="noConversion"/>
  </si>
  <si>
    <t>①②⑤⑥</t>
    <phoneticPr fontId="69" type="noConversion"/>
  </si>
  <si>
    <t>붕붕만쥬믹스[밀가루(밀/미국산),백설탕,식물성크림{팜유/말레이시아산,물엿},덱스트린,팽창제]</t>
    <phoneticPr fontId="12" type="noConversion"/>
  </si>
  <si>
    <t>1kg(60g*16개 내외)</t>
    <phoneticPr fontId="12" type="noConversion"/>
  </si>
  <si>
    <t>도라에몽의암기빵슈크림만쥬[매입]</t>
    <phoneticPr fontId="68" type="noConversion"/>
  </si>
  <si>
    <t>소규모HACCP</t>
    <phoneticPr fontId="68" type="noConversion"/>
  </si>
  <si>
    <t>냉동9개월</t>
    <phoneticPr fontId="68" type="noConversion"/>
  </si>
  <si>
    <t>①②⑤⑥</t>
    <phoneticPr fontId="69" type="noConversion"/>
  </si>
  <si>
    <t>1kg(13g*76개 내외)</t>
    <phoneticPr fontId="12" type="noConversion"/>
  </si>
  <si>
    <t>도라에몽달콤슈크림만쥬[매입]</t>
    <phoneticPr fontId="12" type="noConversion"/>
  </si>
  <si>
    <t>밀가루(미국산),준초콜렛15.1%,코코아분말9%,블루베리파이 필링5.59%,전란액(국내산)</t>
    <phoneticPr fontId="12" type="noConversion"/>
  </si>
  <si>
    <t>1.6Kg
(40g*40ea)</t>
    <phoneticPr fontId="12" type="noConversion"/>
  </si>
  <si>
    <t>1.6Kg
(40g*40ea)</t>
    <phoneticPr fontId="12" type="noConversion"/>
  </si>
  <si>
    <t>전주 수제초코파이(블루베리)[매입]</t>
    <phoneticPr fontId="12" type="noConversion"/>
  </si>
  <si>
    <t>밀가루[밀(미국산)]</t>
    <phoneticPr fontId="12" type="noConversion"/>
  </si>
  <si>
    <t xml:space="preserve">중 단 </t>
    <phoneticPr fontId="3" type="noConversion"/>
  </si>
  <si>
    <t>전주제과수제초코파이(오리지널미니)[매입]</t>
    <phoneticPr fontId="12" type="noConversion"/>
  </si>
  <si>
    <t>소맥분(밀/미국산,호주산), 마가린(인도네시아),
닙슈가(백설탕), 우유</t>
  </si>
  <si>
    <t xml:space="preserve">중 단 </t>
    <phoneticPr fontId="3" type="noConversion"/>
  </si>
  <si>
    <t>1.2KG
(30G*40EA)</t>
    <phoneticPr fontId="12" type="noConversion"/>
  </si>
  <si>
    <t>삼립식품 와플(미니)[매입]</t>
    <phoneticPr fontId="12" type="noConversion"/>
  </si>
  <si>
    <t>밀가루31.7%(미국/호주), 계란(국내산)20.7%</t>
  </si>
  <si>
    <t>500G
(22.7G*22EA)</t>
    <phoneticPr fontId="12" type="noConversion"/>
  </si>
  <si>
    <t>사조 미니 붕어빵(슈크림)[매입]</t>
    <phoneticPr fontId="12" type="noConversion"/>
  </si>
  <si>
    <t>밀가루(미국/호주), 팥앙금(중국)</t>
    <phoneticPr fontId="12" type="noConversion"/>
  </si>
  <si>
    <t>사조 미니붕어빵(단팥)[매입]</t>
    <phoneticPr fontId="12" type="noConversion"/>
  </si>
  <si>
    <t>영양강화밀가루[밀가루,보리맥아분말 외],정제수,스위트크림치즈필링(가공치즈17.76%),그라함토핑,효모,카놀라유,설탕,도넛컨디셔너,정제소금,탄산수소나트륨 외</t>
  </si>
  <si>
    <t>800G
(100G내외*8EA)</t>
    <phoneticPr fontId="12" type="noConversion"/>
  </si>
  <si>
    <t>미송엔터프라이즈 프렛즐 필러[매입]</t>
    <phoneticPr fontId="12" type="noConversion"/>
  </si>
  <si>
    <t>츄러스스틱76%(영양강화밀가루)</t>
    <phoneticPr fontId="3" type="noConversion"/>
  </si>
  <si>
    <t>1.95KG(78G*25EA)</t>
    <phoneticPr fontId="3" type="noConversion"/>
  </si>
  <si>
    <t>미송엔터프라이즈 바바리안크리미츄러스(78g*25입 1.95Kg/EA)</t>
    <phoneticPr fontId="3" type="noConversion"/>
  </si>
  <si>
    <t>냉동 12개월</t>
    <phoneticPr fontId="3" type="noConversion"/>
  </si>
  <si>
    <t>밀전분,정제수,식물성기름(면실유,카놀라유,팜유,대두유],코코아4.68%,설탕,옥수수분말,카제인나트륨,계란</t>
    <phoneticPr fontId="3" type="noConversion"/>
  </si>
  <si>
    <t>550G(55G*10EA)</t>
    <phoneticPr fontId="3" type="noConversion"/>
  </si>
  <si>
    <t>미송엔터프라이즈 츄러스(초코_55g*10입 550g/EA)</t>
    <phoneticPr fontId="3" type="noConversion"/>
  </si>
  <si>
    <t>밀가루, 정제수, 식물성기름(면실유),대두유,디부틸히드록시톨루엔(산화방지제),옥수수가루,카제인나트륨,계란,난백,난황,계피,소금 외 39cm</t>
  </si>
  <si>
    <t>550G
(55G*10EA)</t>
    <phoneticPr fontId="12" type="noConversion"/>
  </si>
  <si>
    <t>미송엔터프라이즈 츄러스(플레인)[매입]</t>
    <phoneticPr fontId="12" type="noConversion"/>
  </si>
  <si>
    <t>팜유(식물성유지/말레이시아산),쌀가루(국내산),팜올레인유(말레이시아산),옥수수가루(외국산/러시아,미국,브라질 등),설탕,밀가루,가공전지분</t>
    <phoneticPr fontId="3" type="noConversion"/>
  </si>
  <si>
    <t>중  단</t>
    <phoneticPr fontId="3" type="noConversion"/>
  </si>
  <si>
    <t>240g(20g*12ea)</t>
    <phoneticPr fontId="12" type="noConversion"/>
  </si>
  <si>
    <t>명도물산 피카츄츄러스과자
(초코크림맛_20g*12개입 240g/EA)</t>
    <phoneticPr fontId="3" type="noConversion"/>
  </si>
  <si>
    <t>명도물산 도라에몽츄러스과자
(크림맛_20g*12개입 240g/EA)</t>
    <phoneticPr fontId="3" type="noConversion"/>
  </si>
  <si>
    <t>①②⑥</t>
    <phoneticPr fontId="12" type="noConversion"/>
  </si>
  <si>
    <t>전란액(국산),밀가루(밀:미국산),자연치즈7.02%(미국산),고구마시즈닝분말0.23%(고구마분말:국산)</t>
    <phoneticPr fontId="12" type="noConversion"/>
  </si>
  <si>
    <t>1.5kg
(50g×30ea)</t>
    <phoneticPr fontId="12" type="noConversion"/>
  </si>
  <si>
    <r>
      <t>이츠웰 고구마치즈케익</t>
    </r>
    <r>
      <rPr>
        <b/>
        <sz val="9"/>
        <color indexed="18"/>
        <rFont val="맑은 고딕"/>
        <family val="3"/>
        <charset val="129"/>
      </rPr>
      <t>(개별포장)</t>
    </r>
    <phoneticPr fontId="12" type="noConversion"/>
  </si>
  <si>
    <t>①②⑥</t>
    <phoneticPr fontId="12" type="noConversion"/>
  </si>
  <si>
    <t>전란액(국산) 29.58%, 밀가루(국산) 20.40%, 사양벌꿀(국내산) 4.08%</t>
    <phoneticPr fontId="12" type="noConversion"/>
  </si>
  <si>
    <t>1.05kg
(35g×30ea)</t>
    <phoneticPr fontId="12" type="noConversion"/>
  </si>
  <si>
    <r>
      <rPr>
        <b/>
        <sz val="9"/>
        <color indexed="8"/>
        <rFont val="맑은 고딕"/>
        <family val="3"/>
        <charset val="129"/>
      </rPr>
      <t>이츠웰우리밀 허니버터카스테라</t>
    </r>
    <r>
      <rPr>
        <b/>
        <sz val="9"/>
        <color indexed="18"/>
        <rFont val="맑은 고딕"/>
        <family val="3"/>
        <charset val="129"/>
      </rPr>
      <t>(개별포장)</t>
    </r>
    <phoneticPr fontId="12" type="noConversion"/>
  </si>
  <si>
    <t>①②⑤⑥⑩</t>
    <phoneticPr fontId="12" type="noConversion"/>
  </si>
  <si>
    <t>계란17.63%, 밀가루8.79%, 생치즈</t>
    <phoneticPr fontId="12" type="noConversion"/>
  </si>
  <si>
    <t>800g
(약 33g×24ea)</t>
    <phoneticPr fontId="12" type="noConversion"/>
  </si>
  <si>
    <t>마더구스 쿠앤크무스케익[매입]</t>
    <phoneticPr fontId="12" type="noConversion"/>
  </si>
  <si>
    <t>냉동 3개월</t>
    <phoneticPr fontId="12" type="noConversion"/>
  </si>
  <si>
    <t>①②⑤⑥⑬⑭</t>
    <phoneticPr fontId="12" type="noConversion"/>
  </si>
  <si>
    <t>밀가루20.12%, 건조무화과(터키산)4.26%</t>
    <phoneticPr fontId="12" type="noConversion"/>
  </si>
  <si>
    <t>400g
(약 29g×14ea)</t>
    <phoneticPr fontId="12" type="noConversion"/>
  </si>
  <si>
    <t>이츠웰 무화과파이(원형)</t>
    <phoneticPr fontId="12" type="noConversion"/>
  </si>
  <si>
    <t>냉동3개월</t>
  </si>
  <si>
    <t>전란액[계란:국산] 20.66%, 밀가루[밀:미국산] 18.43%, 마가린 18.43%, 설탕 18.43%, 증숙고구마 [고구마100%/인도네시아산] 14.76%</t>
    <phoneticPr fontId="12" type="noConversion"/>
  </si>
  <si>
    <t>720g
(30g*24ea)</t>
  </si>
  <si>
    <t>이츠웰 고구마파운드케익(개별포장)</t>
    <phoneticPr fontId="12" type="noConversion"/>
  </si>
  <si>
    <t>우리밀밀가루, 딸기다이스</t>
    <phoneticPr fontId="12" type="noConversion"/>
  </si>
  <si>
    <t>900g
(30g×30ea)</t>
    <phoneticPr fontId="12" type="noConversion"/>
  </si>
  <si>
    <t>이츠웰 우리밀 미니딸기파운드(개별포장)</t>
    <phoneticPr fontId="12" type="noConversion"/>
  </si>
  <si>
    <t>자일로스바나나리프티 9.38% (자일로스설탕 17.5%), 바나나레진 0.52%(바나나(코스타리카) 1.75%)</t>
  </si>
  <si>
    <t xml:space="preserve">1KG
(25G*40EA) </t>
    <phoneticPr fontId="12" type="noConversion"/>
  </si>
  <si>
    <r>
      <t>벨리도넛 몽키바나나미니도넛(자일로스함유)
(개별포장</t>
    </r>
    <r>
      <rPr>
        <b/>
        <sz val="9"/>
        <color indexed="8"/>
        <rFont val="맑은 고딕"/>
        <family val="3"/>
        <charset val="129"/>
      </rPr>
      <t>)[매입]</t>
    </r>
    <phoneticPr fontId="12" type="noConversion"/>
  </si>
  <si>
    <t>자일로스콩고물 4.35%(콩가루(국
산)66%, 자일로스설탕 33%)</t>
    <phoneticPr fontId="12" type="noConversion"/>
  </si>
  <si>
    <t xml:space="preserve">800G
(20G*40EA) </t>
    <phoneticPr fontId="12" type="noConversion"/>
  </si>
  <si>
    <t>벨리도넛 콩고물미니찰링도넛(자일로스함유)
(개별포장)[매입]</t>
    <phoneticPr fontId="12" type="noConversion"/>
  </si>
  <si>
    <t>전란액(국산) 14.77%, 우유(국산) 11.06%, 크리미비트(커스텀분말) 9.11%, 코코아파우더(네덜란드산) 2.09%</t>
  </si>
  <si>
    <t>480G
(20G*24EA)</t>
    <phoneticPr fontId="12" type="noConversion"/>
  </si>
  <si>
    <t>480G
(20G*24EA)</t>
    <phoneticPr fontId="12" type="noConversion"/>
  </si>
  <si>
    <t>마더구스 베이비슈(초코)[매입]</t>
    <phoneticPr fontId="12" type="noConversion"/>
  </si>
  <si>
    <t>전란액(국산) 15.06%, 크리미비트(커스텀분말) 9.97%, 우유(국산) 9.76%</t>
  </si>
  <si>
    <t>마더구스 베이비슈(커스타드)[매입]</t>
    <phoneticPr fontId="12" type="noConversion"/>
  </si>
  <si>
    <t>①②⑤⑥⑭</t>
    <phoneticPr fontId="12" type="noConversion"/>
  </si>
  <si>
    <t>흑설탕32.17%,계란(국산)19.30%,다크초
콜렛(벨기에)4.84%,코코아분말2.41%,호두분태0.60%</t>
    <phoneticPr fontId="12" type="noConversion"/>
  </si>
  <si>
    <t>900G
(30G*30입)</t>
    <phoneticPr fontId="12" type="noConversion"/>
  </si>
  <si>
    <t>마더구스 브라우니(개별포장)[매입]</t>
    <phoneticPr fontId="12" type="noConversion"/>
  </si>
  <si>
    <t>우리밀 27.92%, 전란(계란/국산)12.13%, 다크초콜렛칩(인도네시아산)10.14%</t>
  </si>
  <si>
    <t>840G
(28G*30EA)</t>
    <phoneticPr fontId="12" type="noConversion"/>
  </si>
  <si>
    <r>
      <t>이츠웰 쁘띠초코칩머핀</t>
    </r>
    <r>
      <rPr>
        <b/>
        <sz val="9"/>
        <color indexed="12"/>
        <rFont val="맑은 고딕"/>
        <family val="3"/>
        <charset val="129"/>
      </rPr>
      <t>(우리밀)</t>
    </r>
    <phoneticPr fontId="12" type="noConversion"/>
  </si>
  <si>
    <t xml:space="preserve">실온 </t>
    <phoneticPr fontId="3" type="noConversion"/>
  </si>
  <si>
    <t xml:space="preserve">슈크레[밀가루(밀:미국산,호주산)],준초콜릿(말레이시아산),허쉬세미스위트미니칩(미국산),젤라틴,코코아매스,코코아버터
</t>
    <phoneticPr fontId="3" type="noConversion"/>
  </si>
  <si>
    <t>380g(38g*10입 )</t>
    <phoneticPr fontId="3" type="noConversion"/>
  </si>
  <si>
    <t>허쉬 초코마시멜로타르트</t>
    <phoneticPr fontId="3" type="noConversion"/>
  </si>
  <si>
    <t>우리밀밀가루(국산)23.97%, 난황(국내산)12.02%</t>
  </si>
  <si>
    <t>560G
(35G*16EA)</t>
    <phoneticPr fontId="12" type="noConversion"/>
  </si>
  <si>
    <r>
      <t>이츠웰 에그타르트</t>
    </r>
    <r>
      <rPr>
        <b/>
        <sz val="9"/>
        <color indexed="12"/>
        <rFont val="맑은 고딕"/>
        <family val="3"/>
        <charset val="129"/>
      </rPr>
      <t>(우리밀)</t>
    </r>
    <phoneticPr fontId="12" type="noConversion"/>
  </si>
  <si>
    <t>우유(국산)16.19%,크림치즈(미국산)14.26%,가공버터(뉴질랜드산)13.82%, 우리밀7.95%, 감귤(국산)2.87%,강력분11.51%</t>
  </si>
  <si>
    <t>560G
(35G*16EA)</t>
    <phoneticPr fontId="12" type="noConversion"/>
  </si>
  <si>
    <r>
      <t>마이리틀 감귤 타르트</t>
    </r>
    <r>
      <rPr>
        <b/>
        <sz val="9"/>
        <color indexed="12"/>
        <rFont val="맑은 고딕"/>
        <family val="3"/>
        <charset val="129"/>
      </rPr>
      <t>(우리밀)</t>
    </r>
    <phoneticPr fontId="12" type="noConversion"/>
  </si>
  <si>
    <t>냉동3개월</t>
    <phoneticPr fontId="3" type="noConversion"/>
  </si>
  <si>
    <t>박력분 22% 내외, 설탕 18% 내외, 전란액 15% 내외</t>
    <phoneticPr fontId="3" type="noConversion"/>
  </si>
  <si>
    <t>945g(45g×21ea)</t>
    <phoneticPr fontId="3" type="noConversion"/>
  </si>
  <si>
    <t>이츠웰 브루키(개별포장_45g*21입 945g/EA)</t>
    <phoneticPr fontId="3" type="noConversion"/>
  </si>
  <si>
    <t>냉동3개월</t>
    <phoneticPr fontId="3" type="noConversion"/>
  </si>
  <si>
    <t>①②⑬</t>
    <phoneticPr fontId="3" type="noConversion"/>
  </si>
  <si>
    <t>우유앙금 78% 내외, 박력쌀가루 7% 내외</t>
    <phoneticPr fontId="3" type="noConversion"/>
  </si>
  <si>
    <t>600g(20g×30ea)</t>
    <phoneticPr fontId="3" type="noConversion"/>
  </si>
  <si>
    <t>이츠웰 쌀우유앙금쿠키(개별포장_20g*30입 600g/EA)</t>
  </si>
  <si>
    <t>①②⑤⑥⑬</t>
    <phoneticPr fontId="12" type="noConversion"/>
  </si>
  <si>
    <t>우리밀밀가루(국산)23.27%, 전란액(국내산) 20.69%</t>
  </si>
  <si>
    <t>450G
(15G*30EA)</t>
    <phoneticPr fontId="12" type="noConversion"/>
  </si>
  <si>
    <r>
      <t>이츠웰 촉촉마들렌</t>
    </r>
    <r>
      <rPr>
        <b/>
        <sz val="9"/>
        <color indexed="12"/>
        <rFont val="맑은 고딕"/>
        <family val="3"/>
        <charset val="129"/>
      </rPr>
      <t>(우리밀)</t>
    </r>
    <r>
      <rPr>
        <b/>
        <sz val="9"/>
        <color indexed="8"/>
        <rFont val="맑은 고딕"/>
        <family val="3"/>
        <charset val="129"/>
      </rPr>
      <t xml:space="preserve">
(개별포장)</t>
    </r>
    <phoneticPr fontId="12" type="noConversion"/>
  </si>
  <si>
    <t>우유앙금[흰강낭콩(외국산), 우유(국내산)] 64.71%, 우리밀밀가루(국내산) 14.97%, 가공버터(뉴질랜드산) 5.99%, 전란액(국내산)</t>
  </si>
  <si>
    <t xml:space="preserve">600G
(30G*20EA) </t>
    <phoneticPr fontId="12" type="noConversion"/>
  </si>
  <si>
    <r>
      <t>이츠웰 우리밀우유만주</t>
    </r>
    <r>
      <rPr>
        <b/>
        <sz val="9"/>
        <color indexed="12"/>
        <rFont val="맑은 고딕"/>
        <family val="3"/>
        <charset val="129"/>
      </rPr>
      <t xml:space="preserve">(우리밀)
</t>
    </r>
    <r>
      <rPr>
        <b/>
        <sz val="9"/>
        <color indexed="8"/>
        <rFont val="맑은 고딕"/>
        <family val="3"/>
        <charset val="129"/>
      </rPr>
      <t>(개별포장)</t>
    </r>
    <phoneticPr fontId="12" type="noConversion"/>
  </si>
  <si>
    <t>밀가루(미국산,캐나다산), 가공버터(뉴질랜드산),자일로스설탕 9.24%, 전란액(국내산)</t>
  </si>
  <si>
    <t xml:space="preserve">400G
(20G*20EA) </t>
    <phoneticPr fontId="12" type="noConversion"/>
  </si>
  <si>
    <t>이츠웰 쫀득쫀득브라우니쿠키
(자일로스함유)(개별포장)</t>
    <phoneticPr fontId="12" type="noConversion"/>
  </si>
  <si>
    <t>다크초콜렛 4.84%(싱가폴)</t>
    <phoneticPr fontId="12" type="noConversion"/>
  </si>
  <si>
    <t>1.6KG
(26.6G*60EA)</t>
    <phoneticPr fontId="12" type="noConversion"/>
  </si>
  <si>
    <t>브라우니케익(사각형)_마더구스[매입]</t>
    <phoneticPr fontId="12" type="noConversion"/>
  </si>
  <si>
    <t>케익도넛믹스프리미엄 39.74%, 도나밀크초코13.33%,딸기마카롱쿠키 6.67%</t>
  </si>
  <si>
    <t>600g
(20g*30ea)</t>
    <phoneticPr fontId="12" type="noConversion"/>
  </si>
  <si>
    <t>다크 프렌즈링[매입](개별포장)</t>
    <phoneticPr fontId="12" type="noConversion"/>
  </si>
  <si>
    <t>케익도넛믹스프리미엄 39.74%, 도나화이트초코13.33%,초코쿠키크런치6.67%</t>
  </si>
  <si>
    <t>화이트 프렌즈링[매입](개별포장)</t>
    <phoneticPr fontId="12" type="noConversion"/>
  </si>
  <si>
    <t>냉동 9개월</t>
    <phoneticPr fontId="3" type="noConversion"/>
  </si>
  <si>
    <t>①②⑤⑥⑩</t>
    <phoneticPr fontId="3" type="noConversion"/>
  </si>
  <si>
    <t>계란(국산) 설탕, 밀가루(미국,호주) 식물성크림, 쇼트닝, 콩기름, 코코아분말5%,준초콜릿(이탈리아산)3.54%</t>
    <phoneticPr fontId="3" type="noConversion"/>
  </si>
  <si>
    <t>875G(35G X 25EA)</t>
    <phoneticPr fontId="3" type="noConversion"/>
  </si>
  <si>
    <t>유빛 생일 초코무스케익875G(35G X 25EA)</t>
    <phoneticPr fontId="3" type="noConversion"/>
  </si>
  <si>
    <t>밀가루(밀:미국산),살구잼[설탕,살구(중국산)40%,물엿],전란액(국내산),설탕,우유,벌꿀(국산),정제소금</t>
    <phoneticPr fontId="15" type="noConversion"/>
  </si>
  <si>
    <t>1.23KG / BOX발주(41g*30EA)</t>
    <phoneticPr fontId="15" type="noConversion"/>
  </si>
  <si>
    <t>헬씨누리 살구잼팬케익</t>
    <phoneticPr fontId="3" type="noConversion"/>
  </si>
  <si>
    <t>냉동 3개월</t>
    <phoneticPr fontId="15" type="noConversion"/>
  </si>
  <si>
    <t>난핵액(국산),쌀가루(국산)16.9%마가린[가공유지(야자경화유:외국산),식물성유지(야자유:외국산)].정제소금,유크림</t>
    <phoneticPr fontId="15" type="noConversion"/>
  </si>
  <si>
    <t>720G/ BOX발주(30g*24EA)</t>
    <phoneticPr fontId="15" type="noConversion"/>
  </si>
  <si>
    <t>헬씨누리 우리쌀파운드케익</t>
    <phoneticPr fontId="3" type="noConversion"/>
  </si>
  <si>
    <t>냉동 3개월</t>
    <phoneticPr fontId="15" type="noConversion"/>
  </si>
  <si>
    <t>①②⑤⑥</t>
    <phoneticPr fontId="3" type="noConversion"/>
  </si>
  <si>
    <t>전란액(국내산),밀가루(밀:미국산),팜핵경화유(말레이시아산),대두경화유[대두:말레이시아산],설탕,정제수</t>
    <phoneticPr fontId="15" type="noConversion"/>
  </si>
  <si>
    <t>1.44KG /BOX발주(40g*36EA)</t>
    <phoneticPr fontId="15" type="noConversion"/>
  </si>
  <si>
    <t>헬씨누리 카스테라크림샌드케익</t>
    <phoneticPr fontId="3" type="noConversion"/>
  </si>
  <si>
    <t>냉동 3개월</t>
    <phoneticPr fontId="12" type="noConversion"/>
  </si>
  <si>
    <t>①⑤⑥</t>
    <phoneticPr fontId="12" type="noConversion"/>
  </si>
  <si>
    <t>쌀가루(3.63%), 커스터드크림18.75%</t>
  </si>
  <si>
    <t>1.2kg
(40g*30ea)</t>
    <phoneticPr fontId="12" type="noConversion"/>
  </si>
  <si>
    <t>이츠웰 트윙클케익(개별포장)</t>
    <phoneticPr fontId="12" type="noConversion"/>
  </si>
  <si>
    <t>밀가루(밀: 미국산, 캐나다산),쇼트닝(동물성유지(우지:호주산)),식물성유지(말레이시아산)</t>
  </si>
  <si>
    <t>750G(겉장포함 24장)</t>
  </si>
  <si>
    <r>
      <t xml:space="preserve">뚜레쥬르 식빵(토스트)
</t>
    </r>
    <r>
      <rPr>
        <b/>
        <sz val="9"/>
        <color indexed="10"/>
        <rFont val="맑은 고딕"/>
        <family val="3"/>
        <charset val="129"/>
      </rPr>
      <t xml:space="preserve">(월요일,화요일 발주불가/3일전발주)
</t>
    </r>
    <r>
      <rPr>
        <b/>
        <sz val="9"/>
        <color rgb="FF0070C0"/>
        <rFont val="맑은 고딕"/>
        <family val="3"/>
        <charset val="129"/>
      </rPr>
      <t xml:space="preserve">-상온5일 상품으로 유통과정 거치면 
당일~2일 남은 상품 입고될 수 있음. </t>
    </r>
    <phoneticPr fontId="12" type="noConversion"/>
  </si>
  <si>
    <t>상온 6일</t>
    <phoneticPr fontId="12" type="noConversion"/>
  </si>
  <si>
    <t>상온 6일</t>
    <phoneticPr fontId="12" type="noConversion"/>
  </si>
  <si>
    <t>머핀믹스[밀가루(밀)]59.09%,전란액(계란)17.28%,치즈분말4.92%, 치즈가루0.59%치즈향0.39%</t>
  </si>
  <si>
    <t>55G</t>
  </si>
  <si>
    <r>
      <t>뚜레쥬르 머핀(부드러운 치즈) 
(개별포장/3일전발주)</t>
    </r>
    <r>
      <rPr>
        <b/>
        <sz val="9"/>
        <color indexed="10"/>
        <rFont val="맑은 고딕"/>
        <family val="3"/>
        <charset val="129"/>
      </rPr>
      <t xml:space="preserve">(월요일 발주불가)
</t>
    </r>
    <r>
      <rPr>
        <b/>
        <sz val="9"/>
        <color rgb="FF0070C0"/>
        <rFont val="맑은 고딕"/>
        <family val="3"/>
        <charset val="129"/>
      </rPr>
      <t xml:space="preserve">-상온6일 상품으로 유통과정 거치면 
당일~2일 남은 상품 입고될 수 있음. </t>
    </r>
    <phoneticPr fontId="12" type="noConversion"/>
  </si>
  <si>
    <t>머핀믹스[밀가루(밀)]59.09%,전란액(계란)17.28%,초코릿칩2.94%,코코아파우더2.96%</t>
  </si>
  <si>
    <r>
      <t>뚜레쥬르 머핀(달콤한 초코칩)
(개별포장/3일전발주)</t>
    </r>
    <r>
      <rPr>
        <b/>
        <sz val="9"/>
        <color indexed="10"/>
        <rFont val="맑은 고딕"/>
        <family val="3"/>
        <charset val="129"/>
      </rPr>
      <t xml:space="preserve">(월요일 발주불가)
</t>
    </r>
    <r>
      <rPr>
        <b/>
        <sz val="9"/>
        <color rgb="FF0070C0"/>
        <rFont val="맑은 고딕"/>
        <family val="3"/>
        <charset val="129"/>
      </rPr>
      <t xml:space="preserve">-상온6일 상품으로 유통과정 거치면 
당일~2일 남은 상품 입고될 수 있음. </t>
    </r>
    <phoneticPr fontId="12" type="noConversion"/>
  </si>
  <si>
    <t>머핀믹스[밀가루(밀/미국산,캐나다산)]61.8%,전란액(계란/국내산)18.05%,아몬드슬라이스(아몬드:미국산)1.65%</t>
  </si>
  <si>
    <r>
      <t>뚜레쥬르 머핀(고소한 아몬드)
(개별포장/3일전발주)</t>
    </r>
    <r>
      <rPr>
        <b/>
        <sz val="9"/>
        <color indexed="10"/>
        <rFont val="맑은 고딕"/>
        <family val="3"/>
        <charset val="129"/>
      </rPr>
      <t xml:space="preserve">(월요일 발주불가)
</t>
    </r>
    <r>
      <rPr>
        <b/>
        <sz val="9"/>
        <color rgb="FF0070C0"/>
        <rFont val="맑은 고딕"/>
        <family val="3"/>
        <charset val="129"/>
      </rPr>
      <t xml:space="preserve">-상온6일 상품으로 유통과정 거치면 
당일~2일 남은 상품 입고될 수 있음. </t>
    </r>
    <phoneticPr fontId="12" type="noConversion"/>
  </si>
  <si>
    <t>상온 4일</t>
    <phoneticPr fontId="12" type="noConversion"/>
  </si>
  <si>
    <t>전란액(국내산), 박력분(미국산), 쇼트닝(아르헨티나, 미국산)</t>
    <phoneticPr fontId="12" type="noConversion"/>
  </si>
  <si>
    <t>70G</t>
    <phoneticPr fontId="12" type="noConversion"/>
  </si>
  <si>
    <r>
      <t>뚜레쥬르 부드러운케익(촉촉한치즈)
(개별포장/3일전발주)</t>
    </r>
    <r>
      <rPr>
        <b/>
        <sz val="9"/>
        <color indexed="10"/>
        <rFont val="맑은 고딕"/>
        <family val="3"/>
        <charset val="129"/>
      </rPr>
      <t>(월요일,화요일 발주불가)</t>
    </r>
    <phoneticPr fontId="12" type="noConversion"/>
  </si>
  <si>
    <t>전란액(계란/국내산),백설탕,박력분(밀/미국산),군고구마분말(인도네시아)</t>
    <phoneticPr fontId="12" type="noConversion"/>
  </si>
  <si>
    <t>75G</t>
    <phoneticPr fontId="12" type="noConversion"/>
  </si>
  <si>
    <r>
      <t>뚜레쥬르 부드러운케익(촉촉한고구마)
(개별포장/3일전발주)</t>
    </r>
    <r>
      <rPr>
        <b/>
        <sz val="9"/>
        <color indexed="10"/>
        <rFont val="맑은 고딕"/>
        <family val="3"/>
        <charset val="129"/>
      </rPr>
      <t>(월요일,화요일 발주불가)</t>
    </r>
    <phoneticPr fontId="12" type="noConversion"/>
  </si>
  <si>
    <t>밀가루14.81%[밀/미국산],백설탕16.79%,전란액16.29%,딸기잼12.97%</t>
  </si>
  <si>
    <r>
      <t>뚜레쥬르 롤케익(조각_딸기잼) 
(개별포장/3일전발주)</t>
    </r>
    <r>
      <rPr>
        <b/>
        <sz val="9"/>
        <color indexed="10"/>
        <rFont val="맑은 고딕"/>
        <family val="3"/>
        <charset val="129"/>
      </rPr>
      <t>(월요일,화요일 발주불가)</t>
    </r>
    <phoneticPr fontId="12" type="noConversion"/>
  </si>
  <si>
    <t>냉동 3개월</t>
    <phoneticPr fontId="3" type="noConversion"/>
  </si>
  <si>
    <t>전란액(계란/국산),설탕,박력분(밀/미국산),쇼트닝[대두유(외국산:아르헨티나,미국,중국 등)],크림치즈/미국산(우유,크림,정제소금,컬쳐,로커스트콩검),우유/국내산,가공유크림 등</t>
    <phoneticPr fontId="3" type="noConversion"/>
  </si>
  <si>
    <t>35g</t>
    <phoneticPr fontId="3" type="noConversion"/>
  </si>
  <si>
    <t>뚜레쥬르 촉촉한미니케익(치즈 35g/EA)</t>
    <phoneticPr fontId="3" type="noConversion"/>
  </si>
  <si>
    <t>냉동 4개월</t>
    <phoneticPr fontId="3" type="noConversion"/>
  </si>
  <si>
    <t>설탕,전란액[계란/국산],박력분[밀/미국산],쇼트닝[대두유(외국산:아르헨티나,미국,중국 등)],크림치즈[우유,크림],다크초콜릿/벨기에산[코코매스,백설탕,코코아버터,레시틴(대두),우유,가공유크림,코코아분말/네덜란드산</t>
    <phoneticPr fontId="3" type="noConversion"/>
  </si>
  <si>
    <t>35g</t>
    <phoneticPr fontId="3" type="noConversion"/>
  </si>
  <si>
    <t>뚜레쥬르 촉촉한미니케익(초코 35g/EA)</t>
  </si>
  <si>
    <t>냉동 4개월</t>
    <phoneticPr fontId="3" type="noConversion"/>
  </si>
  <si>
    <t>설탕,박력분[밀/미국산],전란액[계란/국산],쇼트닝[대두유(외국산:아르헨티나 등),프로필렌글리콜지방산에스테르,레시틴],크림치즈,올리고당,합성착향료(바나나향) - 지름 약 6.5~7CM</t>
    <phoneticPr fontId="3" type="noConversion"/>
  </si>
  <si>
    <t>뚜레쥬르 촉촉한미니케익(바나나 35g/EA)</t>
  </si>
  <si>
    <t>설탕,박력분[밀/미국산],전란액[계란/국산],쇼트닝[대두유(외국산:아르헨티나 등),프로필렌글리콜지방산에스테르,레시틴],크림치즈,올리고당,합성착향료(딸기향) - 지름 약 6.5~7CM</t>
    <phoneticPr fontId="3" type="noConversion"/>
  </si>
  <si>
    <t>뚜레쥬르 촉촉한미니케익(딸기 35g/EA)</t>
  </si>
  <si>
    <t>전란액(계란/국내산),설탕,밀(밀가루:미국산),마가린,정제수,팜올레인유 – 녹차(제주산)</t>
    <phoneticPr fontId="12" type="noConversion"/>
  </si>
  <si>
    <t>50G</t>
    <phoneticPr fontId="12" type="noConversion"/>
  </si>
  <si>
    <t>50G</t>
    <phoneticPr fontId="12" type="noConversion"/>
  </si>
  <si>
    <t>뚜레쥬르 롤케익(조각_녹차)
(개별포장/3일전발주)</t>
    <phoneticPr fontId="12" type="noConversion"/>
  </si>
  <si>
    <t>전란액(계란/국내산),설탕,밀(밀가루:미국산),마가린,정제수,팜올레인유 – 딸기잼(딸기:국내산)</t>
    <phoneticPr fontId="12" type="noConversion"/>
  </si>
  <si>
    <t>뚜레쥬르 롤케익(조각_딸기크림)
(개별포장/3일전발주)</t>
    <phoneticPr fontId="12" type="noConversion"/>
  </si>
  <si>
    <t>한라봉2.1%,한라봉껍질0.7%,전란액(계란:국내산),설탕,밀가루(밀:미국산),난황액(계란:국내산)</t>
    <phoneticPr fontId="12" type="noConversion"/>
  </si>
  <si>
    <t>55g</t>
    <phoneticPr fontId="12" type="noConversion"/>
  </si>
  <si>
    <t>뚜레쥬르 롤케익(조각_한라봉)
(개별포장/3일전발주)</t>
    <phoneticPr fontId="12" type="noConversion"/>
  </si>
  <si>
    <t>수입</t>
    <phoneticPr fontId="3" type="noConversion"/>
  </si>
  <si>
    <t>냉동 12개월</t>
    <phoneticPr fontId="3" type="noConversion"/>
  </si>
  <si>
    <t>밀가루,코팅[설탕,정제수,포도당시럽,글리세린지방산에스테르,소브산칼륨(보존료),구아경,로커스트콩검,구연산,합성향료(레몬향)],정제수,가공팜유,D-토코페롤,전란액,설탕,효모,유화제,대두레시틴,정제소금,팽창제,밀글루텐,밀전분,대두가루,비타민C,효소,합성향료(버터향)</t>
    <phoneticPr fontId="3" type="noConversion"/>
  </si>
  <si>
    <t>2.4kg(30g*80ea)</t>
    <phoneticPr fontId="3" type="noConversion"/>
  </si>
  <si>
    <t>빠나마 미니글레이즈드도넛(30g*80개입 2.4Kg/EA)</t>
  </si>
  <si>
    <t>코팅[설탕,식물성유지(코코넛유,팜핵유,팜유),유청, 전분(감자전분,옥수수전분),요거트분말(설탕,유청분말,유당,구연산,발효우유분말,구아검), 비트레드,유화제(대두레시틴,해바라기레시틴), 소르비탄지방산에스테르, 천연향료(딸기향,버터향), L-주석산, 유당], 밀가루, 정제수, 가공팜유[팜유,산화방지제(L-아스코빌팔미테이트,몰식자산프로필),D-토코페롤(혼합형)], 전란액, 팜유, 설탕, 효모, 감자전분, 밀글루텐, 포도당, 정제소금, 유화제(대두레시틴,해바라기레시틴), 글리세린지방산에스테르, 대두가루, 맥아보리가루, 유고형분, 잔탄검, 비타민C, 효소(알파아밀라아제,자일라나아제), 합성향료(버터향,바닐라향)</t>
    <phoneticPr fontId="3" type="noConversion"/>
  </si>
  <si>
    <t>2.04kg(30g*60ea)</t>
    <phoneticPr fontId="3" type="noConversion"/>
  </si>
  <si>
    <t>빠나마 미니핑크도넛(34g*60개입 2.04Kg/EA)</t>
    <phoneticPr fontId="3" type="noConversion"/>
  </si>
  <si>
    <t>밀가루, 코팅[설탕,식물성유지(코코넛유,팜핵유,팜유),탈지코코아분말,우유분말,소르비탄지방산에스테르,대두레시틴,합성향료(코코아향,바닐라향)],정제수, 가공팜유[팜유,산화방지제(L-아스코빌팔미테이트,몰식자산프로필),D-토코페롤(혼합형)], 팜유, 전란액, 설탕, 효모, 감자전분, 밀글루텐, 포도당, 정제소금, 유화제(대두레시틴,해바라기레시틴), 글리세린지방산에스테르, 대두가루, 맥아보리가루, 유고형분, 잔탄검, 비타민C, 효소(알파아밀라아제,자일라나아제), 합성향료(버터향)</t>
    <phoneticPr fontId="3" type="noConversion"/>
  </si>
  <si>
    <t>2.4kg(30g*80ea)</t>
    <phoneticPr fontId="3" type="noConversion"/>
  </si>
  <si>
    <t xml:space="preserve"> 빠나마 미니다크도넛(30g*80개입 2.4Kg/EA)</t>
    <phoneticPr fontId="3" type="noConversion"/>
  </si>
  <si>
    <t xml:space="preserve">애플필링(사과:중국산) 15.22%, 전란(국산)12.93%, 난백(국산)12.93%, 우리밀밀가루(국내산)12.07% </t>
  </si>
  <si>
    <t>2KG
(50G*40EA)/BOX</t>
    <phoneticPr fontId="12" type="noConversion"/>
  </si>
  <si>
    <t>[매입]사과에 빠진 롤케익(우리밀)</t>
    <phoneticPr fontId="12" type="noConversion"/>
  </si>
  <si>
    <t>밀가루(국내산)9.62%, 다크초코칩(인도네시아산)8.03%</t>
  </si>
  <si>
    <t>2KG
(50G*40EA)/BOX</t>
    <phoneticPr fontId="12" type="noConversion"/>
  </si>
  <si>
    <t>[매입]초코에빠진롤케익(우리밀)</t>
    <phoneticPr fontId="12" type="noConversion"/>
  </si>
  <si>
    <t>케익/도넛/머핀/기타빵류</t>
    <phoneticPr fontId="12" type="noConversion"/>
  </si>
  <si>
    <t xml:space="preserve"> 상온 12개월</t>
    <phoneticPr fontId="12" type="noConversion"/>
  </si>
  <si>
    <t>매실농축과즙(대만80%,국산20%),사과농축과즙(국산),액상과당,정제수,설탕,</t>
    <phoneticPr fontId="12" type="noConversion"/>
  </si>
  <si>
    <t>1.5L</t>
    <phoneticPr fontId="12" type="noConversion"/>
  </si>
  <si>
    <t>보해 매원</t>
    <phoneticPr fontId="12" type="noConversion"/>
  </si>
  <si>
    <t>냉장 6개월</t>
    <phoneticPr fontId="3" type="noConversion"/>
  </si>
  <si>
    <t>레몬농축액 14.4%(이스라엘산/레몬농축과즙 100%)</t>
    <phoneticPr fontId="3" type="noConversion"/>
  </si>
  <si>
    <t>2L</t>
    <phoneticPr fontId="3" type="noConversion"/>
  </si>
  <si>
    <t>성보 레몬에이드농축액(2L 2Kg/EA)</t>
    <phoneticPr fontId="3" type="noConversion"/>
  </si>
  <si>
    <t>냉장 6개월</t>
    <phoneticPr fontId="3" type="noConversion"/>
  </si>
  <si>
    <t>망고퓨레49.2%(필리핀산/망고100%)</t>
    <phoneticPr fontId="3" type="noConversion"/>
  </si>
  <si>
    <t>2L</t>
    <phoneticPr fontId="3" type="noConversion"/>
  </si>
  <si>
    <t>성보 애플망고에이드농축액(2L 2Kg/EA</t>
    <phoneticPr fontId="3" type="noConversion"/>
  </si>
  <si>
    <t>레몬자몽농축액 59.7%(이스라엘산/자몽100%)</t>
    <phoneticPr fontId="3" type="noConversion"/>
  </si>
  <si>
    <t>2L</t>
    <phoneticPr fontId="3" type="noConversion"/>
  </si>
  <si>
    <t>성보 자몽에이드농축액(2L 2Kg/EA)</t>
    <phoneticPr fontId="3" type="noConversion"/>
  </si>
  <si>
    <t>냉장 12개월</t>
    <phoneticPr fontId="3" type="noConversion"/>
  </si>
  <si>
    <t>오렌지농축액 93%, 배과즙농축액 5.19%</t>
    <phoneticPr fontId="3" type="noConversion"/>
  </si>
  <si>
    <t>1.5L</t>
    <phoneticPr fontId="3" type="noConversion"/>
  </si>
  <si>
    <t>흥국F&amp;B 오렌지에이드농축액(1.5L 1.5Kg/EA)</t>
    <phoneticPr fontId="3" type="noConversion"/>
  </si>
  <si>
    <t>냉장 18개월</t>
    <phoneticPr fontId="3" type="noConversion"/>
  </si>
  <si>
    <t>자몽농축베이스[베트남산(자몽과즙농축액 90.28%(배합함량100%))]</t>
    <phoneticPr fontId="3" type="noConversion"/>
  </si>
  <si>
    <t>1.5L</t>
    <phoneticPr fontId="3" type="noConversion"/>
  </si>
  <si>
    <t>흥국F&amp;B 자몽에이드농축액(1.5L 1.5Kg/EA)</t>
    <phoneticPr fontId="3" type="noConversion"/>
  </si>
  <si>
    <t>레몬농축액13.5%(이스라엘산/레몬농축액과즙100%),천연오렌지향,식용색소</t>
    <phoneticPr fontId="12" type="noConversion"/>
  </si>
  <si>
    <t>2L</t>
    <phoneticPr fontId="12" type="noConversion"/>
  </si>
  <si>
    <t>[매입]성보 블루레몬에이드농축액</t>
    <phoneticPr fontId="12" type="noConversion"/>
  </si>
  <si>
    <t>자일로스설탕(맥설탕, D-자일로오스, 난
소화성말토덱스트린), 말토덱스린(이텔;
신_3%, 요구르트분말(프랑스산)2% 외</t>
    <phoneticPr fontId="12" type="noConversion"/>
  </si>
  <si>
    <t>메티에 바나나파우더</t>
    <phoneticPr fontId="12" type="noConversion"/>
  </si>
  <si>
    <t>자일로스설탕(맥설탕, D-자일로오스,난소화성말토덱스트린),말토덱스린(이텔;신_3%, 요구르트분말(프랑스산)2% 외</t>
  </si>
  <si>
    <t>메티에 요거트파우더</t>
    <phoneticPr fontId="12" type="noConversion"/>
  </si>
  <si>
    <t>냉장 21일</t>
    <phoneticPr fontId="12" type="noConversion"/>
  </si>
  <si>
    <t>정제수,원유41%(국산),설탕,탈지분유(외국산), 유크림(국산)</t>
  </si>
  <si>
    <r>
      <rPr>
        <b/>
        <sz val="9"/>
        <color indexed="10"/>
        <rFont val="맑은 고딕"/>
        <family val="3"/>
        <charset val="129"/>
      </rPr>
      <t>★광주시장조사상품★</t>
    </r>
    <r>
      <rPr>
        <b/>
        <sz val="9"/>
        <color indexed="8"/>
        <rFont val="맑은 고딕"/>
        <family val="3"/>
        <charset val="129"/>
      </rPr>
      <t xml:space="preserve">
이츠웰 요구르트(플레인 5KG)</t>
    </r>
    <phoneticPr fontId="12" type="noConversion"/>
  </si>
  <si>
    <t>냉장 21일</t>
    <phoneticPr fontId="12" type="noConversion"/>
  </si>
  <si>
    <t>2.5kg'</t>
    <phoneticPr fontId="12" type="noConversion"/>
  </si>
  <si>
    <t>이츠웰 요구르트(플레인 2.5kg)</t>
    <phoneticPr fontId="12" type="noConversion"/>
  </si>
  <si>
    <t>상온 6개월</t>
    <phoneticPr fontId="12" type="noConversion"/>
  </si>
  <si>
    <t>포도농축액 2.4% (배합함량 : 포도 100%, 포도과즙 4.9%)</t>
  </si>
  <si>
    <t>BOX
(185ML*24EA)</t>
  </si>
  <si>
    <t>웅진 포도주스(내사랑)</t>
  </si>
  <si>
    <t>오렌지농축액1.69%(배합함량 : 오렌지 100%, 오렌지과즙 10%)</t>
  </si>
  <si>
    <t>웅진 오렌지주스(내사랑)</t>
  </si>
  <si>
    <t>수입산</t>
    <phoneticPr fontId="12" type="noConversion"/>
  </si>
  <si>
    <t xml:space="preserve">파인애플 착즙 50%,백포도과즙50% </t>
    <phoneticPr fontId="12" type="noConversion"/>
  </si>
  <si>
    <t>5kg(125ml*40ea)</t>
    <phoneticPr fontId="12" type="noConversion"/>
  </si>
  <si>
    <t>돈시몬 착즙파인애플포도주스(빨대포함)</t>
    <phoneticPr fontId="12" type="noConversion"/>
  </si>
  <si>
    <t>사과:사과99.99%,비타민C</t>
    <phoneticPr fontId="12" type="noConversion"/>
  </si>
  <si>
    <t>5kg(125ml*40ea)</t>
    <phoneticPr fontId="12" type="noConversion"/>
  </si>
  <si>
    <t>돈시몬 착즙사과주스(빨대포함)</t>
    <phoneticPr fontId="12" type="noConversion"/>
  </si>
  <si>
    <t>수입산</t>
    <phoneticPr fontId="12" type="noConversion"/>
  </si>
  <si>
    <t>오렌지100%</t>
    <phoneticPr fontId="12" type="noConversion"/>
  </si>
  <si>
    <t>중 단</t>
    <phoneticPr fontId="3" type="noConversion"/>
  </si>
  <si>
    <t>5kg(125ml*40ea)</t>
    <phoneticPr fontId="12" type="noConversion"/>
  </si>
  <si>
    <t>돈시몬 착즙오렌지주스(빨대포함)</t>
    <phoneticPr fontId="12" type="noConversion"/>
  </si>
  <si>
    <t>정제수, 사과퓌레(국산, 사과 100%) 4%, 올리고당, 
사과농축액(국산, 사과 100%) 1.2%, 배퓌레(국산, 배 100%) 0.5%
(※ 사과퓌레: 학기 중 사과 99.95% 함량으로 변경 예정)</t>
  </si>
  <si>
    <t>중 단</t>
    <phoneticPr fontId="3" type="noConversion"/>
  </si>
  <si>
    <t>4kg
(100g*40ea)</t>
  </si>
  <si>
    <t>샤르르 미니사과</t>
    <phoneticPr fontId="12" type="noConversion"/>
  </si>
  <si>
    <t>정제수, 설탕, 올리고당, 망고농축액(이스라엘산, 망고 100%) 1%, 
배농축액(국산, 배 100%) 0.67%, 망고퓌레(필리핀산, 망고 100%) 0.16%</t>
    <phoneticPr fontId="12" type="noConversion"/>
  </si>
  <si>
    <t>샤르르 미니망고</t>
    <phoneticPr fontId="12" type="noConversion"/>
  </si>
  <si>
    <t>정제수,유기농오렌지농축액(스페인산),유기농설탕</t>
    <phoneticPr fontId="3" type="noConversion"/>
  </si>
  <si>
    <t>4kg(100ml*40ea)</t>
    <phoneticPr fontId="3" type="noConversion"/>
  </si>
  <si>
    <t>아이누리 순오가닉오렌지주스(100ml_유기가공인증 100g/EA)</t>
    <phoneticPr fontId="3" type="noConversion"/>
  </si>
  <si>
    <t>상온 12개월</t>
    <phoneticPr fontId="3" type="noConversion"/>
  </si>
  <si>
    <t>정제수,유기농포도농축액(미국산),유기농설탕</t>
    <phoneticPr fontId="3" type="noConversion"/>
  </si>
  <si>
    <t xml:space="preserve">아이누리 순오가닉포도주스(100ml_유기가공인증 100g/EA)  </t>
    <phoneticPr fontId="3" type="noConversion"/>
  </si>
  <si>
    <t>해당없음</t>
    <phoneticPr fontId="12" type="noConversion"/>
  </si>
  <si>
    <t>자몽농축액 3% / 국내제조</t>
    <phoneticPr fontId="12" type="noConversion"/>
  </si>
  <si>
    <t>75g*50EA/BOX</t>
    <phoneticPr fontId="12" type="noConversion"/>
  </si>
  <si>
    <t>흔들어먹는 아이젤(자몽맛)</t>
    <phoneticPr fontId="12" type="noConversion"/>
  </si>
  <si>
    <t>냉장 6개월</t>
    <phoneticPr fontId="12" type="noConversion"/>
  </si>
  <si>
    <t>자일로스설탕6.5%,흑설탕12%,매실농축액(배합함량:매실100%)1.3236% 학기중 변경예정</t>
  </si>
  <si>
    <t>BOX
(100ML*45EA)</t>
  </si>
  <si>
    <t>이츠웰 자일로스 매실주스(컵)</t>
    <phoneticPr fontId="12" type="noConversion"/>
  </si>
  <si>
    <t>냉장 6개월</t>
    <phoneticPr fontId="12" type="noConversion"/>
  </si>
  <si>
    <t>자몽농축액3.1%(이스라엘산,자몽100%),홍자몽펄프(미국산)1.2%</t>
  </si>
  <si>
    <t>이츠웰 자몽에이드</t>
    <phoneticPr fontId="12" type="noConversion"/>
  </si>
  <si>
    <t>레몬농축액0.21%(이스라엘산, 레몬 100%)</t>
  </si>
  <si>
    <t>이츠웰 레몬에이드</t>
    <phoneticPr fontId="12" type="noConversion"/>
  </si>
  <si>
    <t>청귤착즙액</t>
    <phoneticPr fontId="3" type="noConversion"/>
  </si>
  <si>
    <t>BOX
(100ml×45ea)</t>
    <phoneticPr fontId="12" type="noConversion"/>
  </si>
  <si>
    <t>이츠웰 청귤에이드</t>
    <phoneticPr fontId="12" type="noConversion"/>
  </si>
  <si>
    <t>정제수,설탕,자두농축액3%(칠레산)</t>
  </si>
  <si>
    <t>4.5kg(100g*45ea)/box</t>
  </si>
  <si>
    <t>이츠웰 자두에이드</t>
  </si>
  <si>
    <t>오렌지농축액(이스라엘산,과즙으로 6%)1.18%, 적자몽농축액(미국산,과즙으로 4%)0.65%</t>
  </si>
  <si>
    <t>130ML
(130ML*40EA)</t>
    <phoneticPr fontId="12" type="noConversion"/>
  </si>
  <si>
    <t>이츠웰 플리또(오렌지자몽)</t>
    <phoneticPr fontId="12" type="noConversion"/>
  </si>
  <si>
    <t>골드키위퓨레(골드키위:국산)5%,배농축액(배:국산, 과즙으로7%)0.8%</t>
  </si>
  <si>
    <t>BOX
(130ML*40EA)</t>
  </si>
  <si>
    <r>
      <t>이츠웰 플리또(골드키위배</t>
    </r>
    <r>
      <rPr>
        <b/>
        <sz val="9"/>
        <color indexed="8"/>
        <rFont val="맑은 고딕"/>
        <family val="3"/>
        <charset val="129"/>
      </rPr>
      <t>)</t>
    </r>
    <phoneticPr fontId="12" type="noConversion"/>
  </si>
  <si>
    <t>망고페이스트(인도산 과즙으로10%)4.75%, 파인애플과즙농축액(태국산, 과즙으로 1%)0.2%</t>
  </si>
  <si>
    <r>
      <t>이츠웰 플리또주스(망고파인</t>
    </r>
    <r>
      <rPr>
        <b/>
        <sz val="9"/>
        <color indexed="8"/>
        <rFont val="맑은 고딕"/>
        <family val="3"/>
        <charset val="129"/>
      </rPr>
      <t>)</t>
    </r>
    <phoneticPr fontId="12" type="noConversion"/>
  </si>
  <si>
    <t>백포도농축액(칠레산:과즙으로10%)1.7%,백설탕,액상과당</t>
  </si>
  <si>
    <t>BOX
(130ML*40EA)</t>
    <phoneticPr fontId="12" type="noConversion"/>
  </si>
  <si>
    <t>이츠웰 플리또주스(청포도)</t>
    <phoneticPr fontId="12" type="noConversion"/>
  </si>
  <si>
    <t>상온12개월</t>
    <phoneticPr fontId="3" type="noConversion"/>
  </si>
  <si>
    <t>정제수, 기타과당, 배농축액(배함량 100 %, 국산) 5 %, 도라지농축액(도라지함량 6.2 %, 국산) 0.7 %, 대추농축액(대추함량 9.0 %, 국산), 생강농축액(생강함량 100 %, 국산), 구연산, 영양강화제</t>
    <phoneticPr fontId="3" type="noConversion"/>
  </si>
  <si>
    <t>100ml*40</t>
    <phoneticPr fontId="3" type="noConversion"/>
  </si>
  <si>
    <t>100ml*40</t>
    <phoneticPr fontId="3" type="noConversion"/>
  </si>
  <si>
    <t>헬씨누리_과채농장 배도라지주스(100g/EA)</t>
  </si>
  <si>
    <t>상온12개월</t>
    <phoneticPr fontId="3" type="noConversion"/>
  </si>
  <si>
    <t>정제수, 설탕, 당근농축액 5.9% (당근: 국산, 배합함량 당근 100%). 사과농축액 3.9%(사과:국산, 배합함량 100%),레드비트농축액(국산)</t>
    <phoneticPr fontId="3" type="noConversion"/>
  </si>
  <si>
    <t>100ml*40</t>
    <phoneticPr fontId="3" type="noConversion"/>
  </si>
  <si>
    <t>헬씨누리_과채농장 사과당근주스(100g/EA)</t>
  </si>
  <si>
    <t>실온 6개월</t>
    <phoneticPr fontId="3" type="noConversion"/>
  </si>
  <si>
    <t>정제수,엿기름추출액[엿기름추출액(엿기름가루:국산,고형분10%),설탕]10.5%,설탕,쌀페이스트1.4%(고형분30%,국산:이천),자일로스설탕,생강농축액[생강추출액(생강:국산,고형분5%),프락토올리고당)]</t>
    <phoneticPr fontId="3" type="noConversion"/>
  </si>
  <si>
    <t>3.96kg(110ml/g*36입)</t>
    <phoneticPr fontId="3" type="noConversion"/>
  </si>
  <si>
    <t>헬씨누리 우리쌀식혜
(친환경파우치_110ml 110g/EA)</t>
    <phoneticPr fontId="3" type="noConversion"/>
  </si>
  <si>
    <t>정제수, 설탕, 캐모마일추출분말 2 %[캐모마일추출액 66.7 %(캐모마일:크로아티아산/고형분함량 1.5 %), 덱스트린], 
올리고당, 모과농축액 1.2 %[모과추출물 88%(모과:국내산/고형분함량 4.5%), 기타과당], 구연산, 혼합제제[정제수, 프로필렌글리콜,주정,함성향료(모과향2)], 구연산삼나트륨, 비타민C, 효소처리스테비아</t>
    <phoneticPr fontId="12" type="noConversion"/>
  </si>
  <si>
    <t>box(100ml*40EA)</t>
    <phoneticPr fontId="12" type="noConversion"/>
  </si>
  <si>
    <t>이츠웰아이누리 마시는골든블라썸</t>
    <phoneticPr fontId="12" type="noConversion"/>
  </si>
  <si>
    <t>실온 12개월</t>
  </si>
  <si>
    <t>적자몽농축액(이스라엘산, 64brix) 1.41%, 구아바농축액(인도산, 20brix) 2%, 요거트파우더 0.01%, 백설탕 8.99%, 구연산 0.15%, 구연산나트륨 0.02%, 정제소금 0.03%, 비타민B1염산염 0.001%, 비타민C0.1%, 비타민D3혼합제제0.001%, 칼슘제제0.12%, 수크랄로스0.015%, 레드칼라0.04%, 스트러스향0.1%, 자몽향0.2%, 구아바향0.1%　
(※ 신상품으로 출시 전 함량 변경 가능성 有)</t>
    <phoneticPr fontId="12" type="noConversion"/>
  </si>
  <si>
    <t>이츠웰아이누리 트로피칼블라썸</t>
    <phoneticPr fontId="12" type="noConversion"/>
  </si>
  <si>
    <t xml:space="preserve">정제수,84.09% 히비스커스농축액(중국산,30brix)1.0%,  
레몬농축액(이스라엘산,65brix)0.50%  
기타과당 9.0%, 설탕 5.0%  
구연산0.25 %, 효소처리스테비아 0.03%  
합성착향료(히비스커스향)0.1%  </t>
    <phoneticPr fontId="12" type="noConversion"/>
  </si>
  <si>
    <t>BOX
(100mlX40ea)</t>
    <phoneticPr fontId="12" type="noConversion"/>
  </si>
  <si>
    <t>이츠웰 레드핑크블라썸</t>
    <phoneticPr fontId="12" type="noConversion"/>
  </si>
  <si>
    <t>HACCP
어린이기호인증</t>
    <phoneticPr fontId="3" type="noConversion"/>
  </si>
  <si>
    <t>상온12개월</t>
    <phoneticPr fontId="3" type="noConversion"/>
  </si>
  <si>
    <t>②⑤</t>
    <phoneticPr fontId="3" type="noConversion"/>
  </si>
  <si>
    <t>정제수, 레드용과퓨레(베트남산), 설탕, 적포도농축액(칠레산), 아로니아쥬스농축액(폴란드산), 비타민C, 구연산, 합성향료1, 혼합제제1(코치닐색소, 심황색소, 덱스트린, 글리세린, 정제수),  합성향료2, 수크랄로스(감미료), 젖산칼슘, 글루콘산아연, 혼합제제2</t>
    <phoneticPr fontId="3" type="noConversion"/>
  </si>
  <si>
    <t>아이누리 마시는베리드래곤
(100ml*40ea_어린이기호인증 100g/EA)</t>
    <phoneticPr fontId="3" type="noConversion"/>
  </si>
  <si>
    <t>적포도농축액 2.427% (배합함량:적포도 100%), 아사이베리주스 1.5% (배합함량: 아사이베리 100%)</t>
    <phoneticPr fontId="3" type="noConversion"/>
  </si>
  <si>
    <t>아이누리 마시는포도베리굿
(100ml_어린이기호인증 100g/EA)</t>
    <phoneticPr fontId="3" type="noConversion"/>
  </si>
  <si>
    <t>HACCP,
어린이기호인증</t>
    <phoneticPr fontId="3" type="noConversion"/>
  </si>
  <si>
    <t>감귤농축액 3.75% (배합햠량: 감귤 100%), 한라봉 농축액 1.5% (배합함량: 한라봉 100%)</t>
    <phoneticPr fontId="3" type="noConversion"/>
  </si>
  <si>
    <t>아이누리 마시는파인한자몽
(100ml_어린이기호인증 100g/EA)</t>
    <phoneticPr fontId="3" type="noConversion"/>
  </si>
  <si>
    <t>어린이기호인증</t>
    <phoneticPr fontId="12" type="noConversion"/>
  </si>
  <si>
    <t>어린이기호인증</t>
    <phoneticPr fontId="12" type="noConversion"/>
  </si>
  <si>
    <t>과채혼합농축액10%%[고형분21%,야채착즙액(국내산)),배농축액(중국산),사과농축액(중국산)]</t>
    <phoneticPr fontId="12" type="noConversion"/>
  </si>
  <si>
    <t>BOX(100ML*40EA)</t>
    <phoneticPr fontId="12" type="noConversion"/>
  </si>
  <si>
    <t>아이누리 마시는 모여라야채친구들</t>
  </si>
  <si>
    <t>청사과농축액2.2%(칠레산),샤인머스켓혼합농축액1.246%[샤인머스켓추출물50%(국내산),청포도농축액50%(칠레산)]</t>
    <phoneticPr fontId="12" type="noConversion"/>
  </si>
  <si>
    <t>BOX(100ML*40EA)</t>
    <phoneticPr fontId="12" type="noConversion"/>
  </si>
  <si>
    <t>아이누리샤이한청사과</t>
  </si>
  <si>
    <t>감귤농축액3.75%(고형분 60%,과즙으로 25%,제주산),한라봉농축액(고형분60%,과즙으로 10%,제주산)</t>
    <phoneticPr fontId="12" type="noConversion"/>
  </si>
  <si>
    <t>아이누리마시는귤귤이한라봉</t>
  </si>
  <si>
    <t>정제수, 정백당, 유산균배양액 3%[혼합탈지분유(네덜란드산)],오렌지과즙농축액0.19%(고형분65%,스페인산), 젖산칼슘 0.38%, 비타민혼합제제 0.05%</t>
  </si>
  <si>
    <t>낱개발주가능
126ML</t>
  </si>
  <si>
    <t>이츠웰 아이누리 요거얌얌 (오렌지)</t>
    <phoneticPr fontId="12" type="noConversion"/>
  </si>
  <si>
    <t>정제수, 정백당, 유산균배양액 3%[혼합탈지분유(네덜란드산)], 젖산칼슘 0.38%, 비타민혼합제제 0.05%</t>
  </si>
  <si>
    <t>낱개발주가능
125ML</t>
    <phoneticPr fontId="12" type="noConversion"/>
  </si>
  <si>
    <t>이츠웰 아이누리 요거얌얌 (플레인)</t>
    <phoneticPr fontId="12" type="noConversion"/>
  </si>
  <si>
    <t>실온, 12개월</t>
    <phoneticPr fontId="12" type="noConversion"/>
  </si>
  <si>
    <t>제주감귤농축주스 5%(국산/배합함량 : 감귤 100%), 유기오렌지농축액 2.6%(멕시코산/배합함량 : 오렌지 100%)</t>
    <phoneticPr fontId="12" type="noConversion"/>
  </si>
  <si>
    <t>100ml*40EA/BOX</t>
    <phoneticPr fontId="12" type="noConversion"/>
  </si>
  <si>
    <t>이츠웰아이누리 마시는달콤한하루(100ml_감귤&amp;유기오렌지 100g/EA)</t>
  </si>
  <si>
    <t>HACCP</t>
    <phoneticPr fontId="12" type="noConversion"/>
  </si>
  <si>
    <t>사과혼탁농축과즙 4.6%(국산/배합함량 : 사과 99.9%), 유기사과주스농축액 2.65%(터키산/배합함량 : 사과 100%)</t>
    <phoneticPr fontId="12" type="noConversion"/>
  </si>
  <si>
    <t>100ml*40EA/BOX</t>
    <phoneticPr fontId="12" type="noConversion"/>
  </si>
  <si>
    <t>이츠웰아이누리 마시는상큼한하루(100ml_유기사과 100g/EA)</t>
  </si>
  <si>
    <t>냉장 16일</t>
    <phoneticPr fontId="3" type="noConversion"/>
  </si>
  <si>
    <t>원유 46.25%(국산), 정제수, 크런치 초코 믹스볼 7.5%[판초코에이(말레이시아), 시리얼류(미국, 캐나다)] 등</t>
    <phoneticPr fontId="3" type="noConversion"/>
  </si>
  <si>
    <t>120g</t>
    <phoneticPr fontId="3" type="noConversion"/>
  </si>
  <si>
    <r>
      <rPr>
        <b/>
        <sz val="9"/>
        <color rgb="FFFF0000"/>
        <rFont val="맑은 고딕"/>
        <family val="3"/>
        <charset val="129"/>
        <scheme val="minor"/>
      </rPr>
      <t>*핫딜*</t>
    </r>
    <r>
      <rPr>
        <b/>
        <sz val="9"/>
        <color theme="1"/>
        <rFont val="맑은 고딕"/>
        <family val="3"/>
        <charset val="129"/>
        <scheme val="minor"/>
      </rPr>
      <t xml:space="preserve">
이츠웰 크런치초코퐁당요거트120g/EA</t>
    </r>
    <phoneticPr fontId="3" type="noConversion"/>
  </si>
  <si>
    <t>냉장11일</t>
    <phoneticPr fontId="12" type="noConversion"/>
  </si>
  <si>
    <t>원유(국산), 포도시럽 12%, 포도농축액, 밀크칼슘, 비타민D3혼합제제, 혼합분유</t>
    <phoneticPr fontId="12" type="noConversion"/>
  </si>
  <si>
    <t>240g(40g*6입)</t>
    <phoneticPr fontId="12" type="noConversion"/>
  </si>
  <si>
    <t>240g(40g*6입)</t>
    <phoneticPr fontId="12" type="noConversion"/>
  </si>
  <si>
    <t>이츠웰아이누리 짜먹는요거트 포도</t>
    <phoneticPr fontId="12" type="noConversion"/>
  </si>
  <si>
    <t>②</t>
    <phoneticPr fontId="12" type="noConversion"/>
  </si>
  <si>
    <t>원유(국산), 딸기시럽 12%, 딸기농축액, 밀크칼슘, 비타민D3혼합제제, 혼합분유</t>
    <phoneticPr fontId="12" type="noConversion"/>
  </si>
  <si>
    <t xml:space="preserve"> 이츠웰아이누리 짜먹는요거트 딸기</t>
    <phoneticPr fontId="12" type="noConversion"/>
  </si>
  <si>
    <t>냉장 14일</t>
    <phoneticPr fontId="12" type="noConversion"/>
  </si>
  <si>
    <t xml:space="preserve"> ②,⑯ </t>
  </si>
  <si>
    <t xml:space="preserve">정제수,원유(국산),혼합분유,설탕,탈지분유,유크림,유산균 </t>
    <phoneticPr fontId="12" type="noConversion"/>
  </si>
  <si>
    <t xml:space="preserve"> 80g</t>
    <phoneticPr fontId="12" type="noConversion"/>
  </si>
  <si>
    <t xml:space="preserve"> 이츠웰 밀크밀크퐁당요거트(플레인)</t>
    <phoneticPr fontId="12" type="noConversion"/>
  </si>
  <si>
    <t>②⑯</t>
    <phoneticPr fontId="12" type="noConversion"/>
  </si>
  <si>
    <t>정제수,원유(국산),딸기시럽15%,설탕,탈지분유,비피더스유산균</t>
    <phoneticPr fontId="12" type="noConversion"/>
  </si>
  <si>
    <t>80g</t>
    <phoneticPr fontId="12" type="noConversion"/>
  </si>
  <si>
    <t>이츠웰 베리베리퐁당요거트(딸기)</t>
    <phoneticPr fontId="12" type="noConversion"/>
  </si>
  <si>
    <t>음료류</t>
    <phoneticPr fontId="12" type="noConversion"/>
  </si>
  <si>
    <t>냉장 30일</t>
    <phoneticPr fontId="12" type="noConversion"/>
  </si>
  <si>
    <t>석류농축과즙3.4%(석류과즙100%이란산),
합성착향료(석류향)</t>
    <phoneticPr fontId="12" type="noConversion"/>
  </si>
  <si>
    <t>1kg(20조각)</t>
    <phoneticPr fontId="12" type="noConversion"/>
  </si>
  <si>
    <t>MDS 석류푸딩
(젤리_절단_20조각)</t>
    <phoneticPr fontId="12" type="noConversion"/>
  </si>
  <si>
    <t>후르츠칵테일,합성착향료(딸기향)</t>
    <phoneticPr fontId="12" type="noConversion"/>
  </si>
  <si>
    <t>1kg(20조각)</t>
    <phoneticPr fontId="12" type="noConversion"/>
  </si>
  <si>
    <t>MDS 딸기푸딩
(젤리_절단_20조각)</t>
    <phoneticPr fontId="12" type="noConversion"/>
  </si>
  <si>
    <t>망고농축액(이스라엘산)0.96%,
합성착향료(망고,복숭아향)</t>
    <phoneticPr fontId="12" type="noConversion"/>
  </si>
  <si>
    <t>1kg(20조각)</t>
    <phoneticPr fontId="12" type="noConversion"/>
  </si>
  <si>
    <t>MDS 망고푸딩
(젤리_절단_20조각)</t>
    <phoneticPr fontId="12" type="noConversion"/>
  </si>
  <si>
    <t>요거트분말[요거트(국산)52%]0.15%,
합성착향료(요거트,복숭아향)</t>
    <phoneticPr fontId="12" type="noConversion"/>
  </si>
  <si>
    <t>MDS 요거트푸딩
(젤리_절단_20조각)</t>
    <phoneticPr fontId="12" type="noConversion"/>
  </si>
  <si>
    <t>사과농축액(국산)0.2%,
합성착향료(사과향)</t>
    <phoneticPr fontId="12" type="noConversion"/>
  </si>
  <si>
    <t>MDS 사과푸딩
(젤리_절단_20조각)</t>
    <phoneticPr fontId="12" type="noConversion"/>
  </si>
  <si>
    <r>
      <t>①②⑤⑥⑩</t>
    </r>
    <r>
      <rPr>
        <sz val="9"/>
        <color indexed="8"/>
        <rFont val="맑은 고딕"/>
        <family val="3"/>
        <charset val="129"/>
      </rPr>
      <t>⑯</t>
    </r>
    <phoneticPr fontId="12" type="noConversion"/>
  </si>
  <si>
    <t>망고쥬스 5%, 합성망고향 0.171%</t>
    <phoneticPr fontId="12" type="noConversion"/>
  </si>
  <si>
    <t>708g
(118g*6ea)</t>
    <phoneticPr fontId="12" type="noConversion"/>
  </si>
  <si>
    <t xml:space="preserve">코쿤 망고푸딩[매입] </t>
    <phoneticPr fontId="12" type="noConversion"/>
  </si>
  <si>
    <t xml:space="preserve">나타드코코 16 %, 딸기 12 %, 설탕, 식물성크림(정제야자유, 유화제, 설탕, 탈지분유, 기타가공품), 구연산, 사과산, 합성향료(딸기향, 야쿠르트향) </t>
    <phoneticPr fontId="12" type="noConversion"/>
  </si>
  <si>
    <t>90G</t>
  </si>
  <si>
    <t>쁘띠첼(요거젤리 딸기)</t>
  </si>
  <si>
    <t>나타드코코 34%(태국산), 식물성크림[정제야자유(수입산), 유화제, 탈지분유(우유:국산), 유청분말]</t>
    <phoneticPr fontId="12" type="noConversion"/>
  </si>
  <si>
    <t>쁘띠첼(요거 화이트코코)</t>
  </si>
  <si>
    <t>밀감20%(중국산),식물성크림[정제야자유(수입산),유화제,탈지분유(우유:국산),유청분말, 나타드코코10%(태국산)</t>
  </si>
  <si>
    <t>쁘띠첼(요거젤리 밀감)</t>
  </si>
  <si>
    <t>② ⑪</t>
  </si>
  <si>
    <t>복숭아20%(황도:중국산),식물성크림[정제야자유(수입산),유화제,탈지분유(우유:국산),유청분말],나타드코코10%(태국산)</t>
  </si>
  <si>
    <t>쁘띠첼(요거젤리 복숭아)</t>
  </si>
  <si>
    <t>실온 6개월</t>
    <phoneticPr fontId="12" type="noConversion"/>
  </si>
  <si>
    <t>정제수,설탕,적자몽농축액(이스라엘산),한천(꼬시래기:인도네시아산),천영향료(자몽향),비타민C</t>
    <phoneticPr fontId="12" type="noConversion"/>
  </si>
  <si>
    <t>130ml</t>
    <phoneticPr fontId="12" type="noConversion"/>
  </si>
  <si>
    <t>130ml</t>
    <phoneticPr fontId="12" type="noConversion"/>
  </si>
  <si>
    <t>쁘띠첼 워터젤리(자몽상큼함듬뿍)</t>
    <phoneticPr fontId="12" type="noConversion"/>
  </si>
  <si>
    <t>정제수,설탕,망고농축퓨레(이스라엘산),한천(꼬시래기:인도네시아산),천연향료(망고향),비타민C</t>
    <phoneticPr fontId="12" type="noConversion"/>
  </si>
  <si>
    <t>쁘띠첼 워터젤리(망고달달함듬뿍)</t>
    <phoneticPr fontId="12" type="noConversion"/>
  </si>
  <si>
    <t>정제수,설탕,파인애플주스농축액(필리핀산),한천(꼬시래기:인도네시아산),천연향료(파인애플향),비타민C</t>
    <phoneticPr fontId="12" type="noConversion"/>
  </si>
  <si>
    <t>130ml</t>
    <phoneticPr fontId="12" type="noConversion"/>
  </si>
  <si>
    <t>쁘띠첼 워터젤리(파인애플달콤함듬뿍)</t>
    <phoneticPr fontId="12" type="noConversion"/>
  </si>
  <si>
    <t>오렌지농축액 5.5 % (이스라엘산/ 배합함량 오렌지 100%), D-말티톨, 폴리덱스트로스, 합성향료(오렌지향), 비타민C,</t>
    <phoneticPr fontId="12" type="noConversion"/>
  </si>
  <si>
    <t>130ml</t>
  </si>
  <si>
    <t>쁘띠첼(오렌지 워터젤리)</t>
    <phoneticPr fontId="12" type="noConversion"/>
  </si>
  <si>
    <t>적포도쥬스농축액 4.7 % (칠레산, 배합함량 : 포도 100 %), 
폴리덱스트로스, 프락토올리고당, 합성향료(포도향), 합성향료(쿨민트향</t>
    <phoneticPr fontId="12" type="noConversion"/>
  </si>
  <si>
    <t>쁘띠첼(포도 워터젤리)</t>
    <phoneticPr fontId="12" type="noConversion"/>
  </si>
  <si>
    <t>사과농축액 7% {배합함량 : 사과 99.75 %(국산), 비타민 C} , 
사과퓨레 7% {사과99.95% (국산), 비타민C} , D-말티톨, 설탕, 폴리덱스트로스,프락토올리고당, 산도조절제, 비타민 C</t>
    <phoneticPr fontId="12" type="noConversion"/>
  </si>
  <si>
    <t>쁘띠첼(사과 워터젤리)</t>
    <phoneticPr fontId="12" type="noConversion"/>
  </si>
  <si>
    <t>복숭아농축액 5% (중국산, 배합함량 : 복숭아 100 %), 복숭아퓨레 (중국산) , D-말티톨, 폴리덱스트로스, 프락토올리고당, 산도조절제, 합성향료(복숭아향)</t>
    <phoneticPr fontId="12" type="noConversion"/>
  </si>
  <si>
    <t>쁘띠첼(복숭아 워터젤리)</t>
    <phoneticPr fontId="12" type="noConversion"/>
  </si>
  <si>
    <t>나타드코코 12%, 청사과농축액 1.14% (배합함량 100%)</t>
    <phoneticPr fontId="12" type="noConversion"/>
  </si>
  <si>
    <t>90G</t>
    <phoneticPr fontId="12" type="noConversion"/>
  </si>
  <si>
    <t>90G</t>
    <phoneticPr fontId="12" type="noConversion"/>
  </si>
  <si>
    <t>쁘띠첼 코코젤리(그린애플)</t>
    <phoneticPr fontId="12" type="noConversion"/>
  </si>
  <si>
    <t>나타드코코 12%,체리농축액 0.87%,혼합제제(덱스트린,잔탄검,구연산Na,로커스트콩검,젤란검,젖산칼슘)</t>
    <phoneticPr fontId="12" type="noConversion"/>
  </si>
  <si>
    <t>쁘띠첼 코코젤리(체리)</t>
    <phoneticPr fontId="12" type="noConversion"/>
  </si>
  <si>
    <t>나타드코코 12%,적자몽농축액 1.58%,혼합제제(덱스트린,잔탄검,구연산Na,로커스트콩검,젤란검,젖산칼슘)</t>
    <phoneticPr fontId="12" type="noConversion"/>
  </si>
  <si>
    <t>쁘띠첼 코코젤리(자몽)</t>
    <phoneticPr fontId="12" type="noConversion"/>
  </si>
  <si>
    <t>나타드코코 18 %, 설탕, 냉동포도 8 %, 기타과당, 백(청)포도농축액 0.94 %, 합성향료(포도향)</t>
    <phoneticPr fontId="12" type="noConversion"/>
  </si>
  <si>
    <t>쁘띠첼(코코포도)</t>
    <phoneticPr fontId="12" type="noConversion"/>
  </si>
  <si>
    <t>파인애플 12.0 %, 파인애플농축액 0.88 %(배합함량 100%), 구연산, 합성향료1(파인애플향)</t>
    <phoneticPr fontId="12" type="noConversion"/>
  </si>
  <si>
    <t>쁘띠첼(파인애플)</t>
    <phoneticPr fontId="12" type="noConversion"/>
  </si>
  <si>
    <t>망고 10 %, 망고농축액 0.9 %(배합함량 100 %), 알폰소망고퓨레 0.9 %, 구연산, 합성향료(애플망고향)</t>
    <phoneticPr fontId="12" type="noConversion"/>
  </si>
  <si>
    <t>쁘띠첼(망고)</t>
    <phoneticPr fontId="12" type="noConversion"/>
  </si>
  <si>
    <t>⑪</t>
    <phoneticPr fontId="12" type="noConversion"/>
  </si>
  <si>
    <t>백도 7 %(중국산), 복숭아농축액 1.488 %(배합함량 100 %/이스라엘산), 기타과당, 비타민C, 합성향료(복숭아향)</t>
    <phoneticPr fontId="12" type="noConversion"/>
  </si>
  <si>
    <t>쁘띠첼(복숭아)</t>
    <phoneticPr fontId="12" type="noConversion"/>
  </si>
  <si>
    <t>깐포도 12 %(중국산), 기타과당, 백포도농축액 1.12 %(배합함량 100 %/미국산)</t>
    <phoneticPr fontId="12" type="noConversion"/>
  </si>
  <si>
    <t>쁘띠첼(포도)</t>
    <phoneticPr fontId="12" type="noConversion"/>
  </si>
  <si>
    <t>밀감13.3%(중국산),오렌지농축과즙1.3%(배합함량 오렌지 100%)</t>
  </si>
  <si>
    <t>쁘띠첼(밀감)</t>
    <phoneticPr fontId="12" type="noConversion"/>
  </si>
  <si>
    <t>푸딩/젤리류</t>
    <phoneticPr fontId="12" type="noConversion"/>
  </si>
  <si>
    <t>인증</t>
    <phoneticPr fontId="12" type="noConversion"/>
  </si>
  <si>
    <t>유통기한</t>
    <phoneticPr fontId="12" type="noConversion"/>
  </si>
  <si>
    <t>알러지표시성분</t>
    <phoneticPr fontId="12" type="noConversion"/>
  </si>
  <si>
    <t>상품정보</t>
    <phoneticPr fontId="12" type="noConversion"/>
  </si>
  <si>
    <t>개당단가</t>
    <phoneticPr fontId="12" type="noConversion"/>
  </si>
  <si>
    <t>행사단가</t>
    <phoneticPr fontId="12" type="noConversion"/>
  </si>
  <si>
    <t>학교가</t>
    <phoneticPr fontId="12" type="noConversion"/>
  </si>
  <si>
    <t>면/과세</t>
    <phoneticPr fontId="3" type="noConversion"/>
  </si>
  <si>
    <t>봉입수량</t>
    <phoneticPr fontId="12" type="noConversion"/>
  </si>
  <si>
    <t>규격</t>
    <phoneticPr fontId="12" type="noConversion"/>
  </si>
  <si>
    <r>
      <t xml:space="preserve">오징어29.27%어육살19.95%,새우0.44%,남해굴소스1.59% </t>
    </r>
    <r>
      <rPr>
        <b/>
        <sz val="9"/>
        <color indexed="12"/>
        <rFont val="맑은 고딕"/>
        <family val="3"/>
        <charset val="129"/>
      </rPr>
      <t>4無첨가(아스파탐,아세설팜칼륨,수용성안나토,D-소비톨액</t>
    </r>
    <phoneticPr fontId="12" type="noConversion"/>
  </si>
  <si>
    <r>
      <t>오징어29.27%어육살19.95%,새우0.44%,남해굴소스1.59%</t>
    </r>
    <r>
      <rPr>
        <b/>
        <sz val="9"/>
        <color indexed="12"/>
        <rFont val="맑은 고딕"/>
        <family val="3"/>
        <charset val="129"/>
      </rPr>
      <t>4無첨가(아스파탐,아세설팜칼륨,수용성안나토,D-소비톨액</t>
    </r>
    <phoneticPr fontId="12" type="noConversion"/>
  </si>
  <si>
    <t>크레잇생활반찬도톰해물완자</t>
    <phoneticPr fontId="12" type="noConversion"/>
  </si>
  <si>
    <t>크레잇 한입쏘옥도톰해물완자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</si>
</sst>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_(* #,##0_);_(* \(#,##0\);_(* &quot;-&quot;_);_(@_)"/>
    <numFmt numFmtId="178" formatCode="_-* #,##0_-;\-* #,##0_-;_-* &quot;-&quot;??_-;_-@_-"/>
    <numFmt numFmtId="179" formatCode="###,000"/>
    <numFmt numFmtId="180" formatCode="_-* #,##0.00_-;\-* #,##0.00_-;_-* &quot;-&quot;_-;_-@_-"/>
  </numFmts>
  <fonts count="7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5" tint="0.79998168889431442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b/>
      <sz val="9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6"/>
      <color rgb="FF0033CC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color rgb="FF1F497D"/>
      <name val="Verdana"/>
      <family val="2"/>
    </font>
    <font>
      <sz val="9"/>
      <color theme="1"/>
      <name val="맑은 고딕"/>
      <family val="3"/>
      <charset val="128"/>
      <scheme val="minor"/>
    </font>
    <font>
      <sz val="10"/>
      <name val="CJ ONLYONE NEW 본문 Regular"/>
      <family val="3"/>
      <charset val="129"/>
    </font>
    <font>
      <b/>
      <sz val="10"/>
      <color rgb="FF242424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8"/>
      <scheme val="minor"/>
    </font>
    <font>
      <b/>
      <sz val="9"/>
      <color rgb="FF0000FF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4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trike/>
      <sz val="10"/>
      <color rgb="FFFF0000"/>
      <name val="맑은 고딕"/>
      <family val="3"/>
      <charset val="129"/>
      <scheme val="minor"/>
    </font>
    <font>
      <b/>
      <sz val="9"/>
      <color indexed="10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9"/>
      <color indexed="8"/>
      <name val="MS Gothic"/>
      <family val="3"/>
      <charset val="128"/>
    </font>
    <font>
      <b/>
      <sz val="8"/>
      <color theme="1"/>
      <name val="맑은 고딕"/>
      <family val="3"/>
      <charset val="129"/>
      <scheme val="minor"/>
    </font>
    <font>
      <b/>
      <sz val="16"/>
      <color theme="0" tint="-4.9989318521683403E-2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6"/>
      <color rgb="FF00B050"/>
      <name val="맑은 고딕"/>
      <family val="3"/>
      <charset val="129"/>
      <scheme val="minor"/>
    </font>
    <font>
      <b/>
      <sz val="16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8"/>
      <scheme val="minor"/>
    </font>
    <font>
      <sz val="9"/>
      <color indexed="10"/>
      <name val="맑은 고딕"/>
      <family val="3"/>
      <charset val="129"/>
    </font>
    <font>
      <b/>
      <sz val="16"/>
      <color rgb="FFC00000"/>
      <name val="맑은 고딕"/>
      <family val="3"/>
      <charset val="129"/>
      <scheme val="minor"/>
    </font>
    <font>
      <sz val="9"/>
      <color indexed="8"/>
      <name val="MS Gothic"/>
      <family val="3"/>
    </font>
    <font>
      <b/>
      <sz val="8"/>
      <color indexed="8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9"/>
      <color indexed="8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b/>
      <sz val="16"/>
      <color rgb="FFFF3300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함초롬돋움"/>
      <family val="3"/>
      <charset val="129"/>
    </font>
    <font>
      <b/>
      <sz val="9"/>
      <color indexed="18"/>
      <name val="맑은 고딕"/>
      <family val="3"/>
      <charset val="129"/>
    </font>
    <font>
      <b/>
      <sz val="9"/>
      <color rgb="FF0070C0"/>
      <name val="맑은 고딕"/>
      <family val="3"/>
      <charset val="129"/>
    </font>
    <font>
      <sz val="6"/>
      <color theme="1"/>
      <name val="맑은 고딕"/>
      <family val="3"/>
      <charset val="129"/>
      <scheme val="minor"/>
    </font>
    <font>
      <b/>
      <sz val="9"/>
      <color rgb="FF242424"/>
      <name val="맑은 고딕"/>
      <family val="3"/>
      <charset val="129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rgb="FF0033CC"/>
      </right>
      <top style="medium">
        <color rgb="FF0033CC"/>
      </top>
      <bottom/>
      <diagonal/>
    </border>
    <border>
      <left style="medium">
        <color rgb="FF0033CC"/>
      </left>
      <right/>
      <top style="medium">
        <color rgb="FF0033CC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9" fontId="24" fillId="13" borderId="24" applyNumberFormat="0" applyAlignment="0" applyProtection="0">
      <alignment horizontal="left" vertical="center" indent="1"/>
    </xf>
  </cellStyleXfs>
  <cellXfs count="1061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41" fontId="14" fillId="0" borderId="4" xfId="0" applyNumberFormat="1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41" fontId="1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9" fillId="0" borderId="14" xfId="0" applyFont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41" fontId="7" fillId="5" borderId="0" xfId="0" applyNumberFormat="1" applyFont="1" applyFill="1" applyAlignment="1">
      <alignment horizontal="center" vertical="center" wrapText="1"/>
    </xf>
    <xf numFmtId="41" fontId="8" fillId="5" borderId="0" xfId="0" applyNumberFormat="1" applyFont="1" applyFill="1" applyAlignment="1">
      <alignment horizontal="center" vertical="center" wrapText="1"/>
    </xf>
    <xf numFmtId="178" fontId="8" fillId="5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left" vertical="center" wrapText="1"/>
    </xf>
    <xf numFmtId="178" fontId="14" fillId="5" borderId="4" xfId="0" applyNumberFormat="1" applyFont="1" applyFill="1" applyBorder="1" applyAlignment="1">
      <alignment horizontal="center" vertical="center" wrapText="1"/>
    </xf>
    <xf numFmtId="178" fontId="1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41" fontId="5" fillId="0" borderId="4" xfId="4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41" fontId="7" fillId="0" borderId="4" xfId="4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41" fontId="1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 wrapText="1"/>
    </xf>
    <xf numFmtId="0" fontId="5" fillId="5" borderId="2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178" fontId="14" fillId="5" borderId="8" xfId="0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41" fontId="14" fillId="0" borderId="4" xfId="4" applyFont="1" applyFill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41" fontId="1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178" fontId="14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 wrapText="1"/>
    </xf>
    <xf numFmtId="41" fontId="14" fillId="5" borderId="0" xfId="0" applyNumberFormat="1" applyFont="1" applyFill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12" borderId="12" xfId="0" applyFont="1" applyFill="1" applyBorder="1" applyAlignment="1">
      <alignment horizontal="center" vertical="center" wrapText="1"/>
    </xf>
    <xf numFmtId="0" fontId="11" fillId="12" borderId="11" xfId="0" applyFont="1" applyFill="1" applyBorder="1" applyAlignment="1">
      <alignment horizontal="center" vertical="center" wrapText="1"/>
    </xf>
    <xf numFmtId="0" fontId="16" fillId="12" borderId="12" xfId="0" applyFont="1" applyFill="1" applyBorder="1" applyAlignment="1">
      <alignment horizontal="center" vertical="center" wrapText="1"/>
    </xf>
    <xf numFmtId="0" fontId="7" fillId="12" borderId="12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center" vertical="center" wrapText="1"/>
    </xf>
    <xf numFmtId="178" fontId="14" fillId="0" borderId="4" xfId="4" applyNumberFormat="1" applyFont="1" applyFill="1" applyBorder="1" applyAlignment="1">
      <alignment horizontal="center" vertical="center"/>
    </xf>
    <xf numFmtId="41" fontId="11" fillId="0" borderId="4" xfId="4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1" fontId="8" fillId="0" borderId="0" xfId="1" applyFont="1" applyAlignment="1">
      <alignment horizontal="center" vertical="center"/>
    </xf>
    <xf numFmtId="41" fontId="7" fillId="0" borderId="0" xfId="1" applyFont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41" fontId="7" fillId="0" borderId="0" xfId="1" applyFont="1" applyBorder="1" applyAlignment="1">
      <alignment horizontal="center" vertical="center"/>
    </xf>
    <xf numFmtId="41" fontId="8" fillId="0" borderId="0" xfId="1" applyFont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41" fontId="11" fillId="3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41" fontId="7" fillId="0" borderId="4" xfId="1" applyFont="1" applyFill="1" applyBorder="1" applyAlignment="1">
      <alignment horizontal="center" vertical="center"/>
    </xf>
    <xf numFmtId="41" fontId="8" fillId="0" borderId="4" xfId="1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41" fontId="7" fillId="0" borderId="4" xfId="1" applyFont="1" applyBorder="1" applyAlignment="1">
      <alignment horizontal="center" vertical="center"/>
    </xf>
    <xf numFmtId="41" fontId="8" fillId="0" borderId="4" xfId="1" applyFont="1" applyBorder="1" applyAlignment="1">
      <alignment horizontal="center" vertical="center"/>
    </xf>
    <xf numFmtId="41" fontId="14" fillId="0" borderId="4" xfId="1" applyFont="1" applyBorder="1" applyAlignment="1">
      <alignment horizontal="center" vertical="center"/>
    </xf>
    <xf numFmtId="41" fontId="7" fillId="0" borderId="4" xfId="4" applyFont="1" applyFill="1" applyBorder="1" applyAlignment="1">
      <alignment horizontal="center" vertical="center"/>
    </xf>
    <xf numFmtId="41" fontId="8" fillId="0" borderId="4" xfId="4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3" borderId="2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178" fontId="14" fillId="5" borderId="4" xfId="0" applyNumberFormat="1" applyFont="1" applyFill="1" applyBorder="1">
      <alignment vertical="center"/>
    </xf>
    <xf numFmtId="0" fontId="4" fillId="0" borderId="4" xfId="0" applyFont="1" applyBorder="1">
      <alignment vertical="center"/>
    </xf>
    <xf numFmtId="0" fontId="10" fillId="0" borderId="4" xfId="0" applyFont="1" applyBorder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41" fontId="16" fillId="5" borderId="0" xfId="4" applyFont="1" applyFill="1" applyBorder="1" applyAlignment="1">
      <alignment horizontal="center" vertical="center" wrapText="1"/>
    </xf>
    <xf numFmtId="41" fontId="7" fillId="5" borderId="4" xfId="4" applyFont="1" applyFill="1" applyBorder="1" applyAlignment="1">
      <alignment vertical="center" wrapText="1"/>
    </xf>
    <xf numFmtId="0" fontId="5" fillId="14" borderId="4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/>
    </xf>
    <xf numFmtId="41" fontId="8" fillId="5" borderId="4" xfId="0" applyNumberFormat="1" applyFont="1" applyFill="1" applyBorder="1" applyAlignment="1">
      <alignment horizontal="center" vertical="center" wrapText="1"/>
    </xf>
    <xf numFmtId="41" fontId="14" fillId="0" borderId="4" xfId="1" applyFont="1" applyFill="1" applyBorder="1" applyAlignment="1">
      <alignment horizontal="center" vertical="center"/>
    </xf>
    <xf numFmtId="41" fontId="16" fillId="0" borderId="4" xfId="1" applyFont="1" applyBorder="1" applyAlignment="1">
      <alignment horizontal="center" vertical="center"/>
    </xf>
    <xf numFmtId="41" fontId="31" fillId="0" borderId="4" xfId="4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 wrapText="1"/>
    </xf>
    <xf numFmtId="0" fontId="28" fillId="14" borderId="4" xfId="0" applyFont="1" applyFill="1" applyBorder="1" applyAlignment="1">
      <alignment horizontal="center" vertical="center"/>
    </xf>
    <xf numFmtId="178" fontId="30" fillId="0" borderId="4" xfId="4" applyNumberFormat="1" applyFont="1" applyFill="1" applyBorder="1" applyAlignment="1">
      <alignment horizontal="center" vertical="center"/>
    </xf>
    <xf numFmtId="178" fontId="8" fillId="0" borderId="4" xfId="4" applyNumberFormat="1" applyFont="1" applyFill="1" applyBorder="1" applyAlignment="1">
      <alignment horizontal="center" vertical="center"/>
    </xf>
    <xf numFmtId="41" fontId="30" fillId="0" borderId="4" xfId="4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left" vertical="center" wrapText="1"/>
    </xf>
    <xf numFmtId="0" fontId="9" fillId="14" borderId="4" xfId="0" applyFont="1" applyFill="1" applyBorder="1" applyAlignment="1">
      <alignment horizontal="center" vertical="center"/>
    </xf>
    <xf numFmtId="0" fontId="0" fillId="14" borderId="4" xfId="0" applyFill="1" applyBorder="1">
      <alignment vertical="center"/>
    </xf>
    <xf numFmtId="0" fontId="0" fillId="0" borderId="4" xfId="0" applyBorder="1">
      <alignment vertical="center"/>
    </xf>
    <xf numFmtId="0" fontId="19" fillId="14" borderId="4" xfId="0" applyFont="1" applyFill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29" fillId="0" borderId="4" xfId="0" applyFont="1" applyBorder="1" applyAlignment="1">
      <alignment vertical="center" wrapText="1"/>
    </xf>
    <xf numFmtId="0" fontId="29" fillId="0" borderId="4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/>
    </xf>
    <xf numFmtId="0" fontId="28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41" fontId="16" fillId="0" borderId="4" xfId="1" applyFont="1" applyFill="1" applyBorder="1" applyAlignment="1">
      <alignment horizontal="center" vertical="center"/>
    </xf>
    <xf numFmtId="0" fontId="4" fillId="0" borderId="4" xfId="0" quotePrefix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32" fillId="0" borderId="0" xfId="0" applyFont="1">
      <alignment vertical="center"/>
    </xf>
    <xf numFmtId="0" fontId="11" fillId="5" borderId="10" xfId="0" applyFont="1" applyFill="1" applyBorder="1" applyAlignment="1">
      <alignment horizontal="center" vertical="center" wrapText="1"/>
    </xf>
    <xf numFmtId="41" fontId="8" fillId="0" borderId="4" xfId="0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left" vertical="center" wrapText="1"/>
    </xf>
    <xf numFmtId="0" fontId="36" fillId="0" borderId="4" xfId="0" applyFont="1" applyBorder="1" applyAlignment="1">
      <alignment horizontal="center" vertical="center"/>
    </xf>
    <xf numFmtId="41" fontId="30" fillId="0" borderId="4" xfId="0" applyNumberFormat="1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6" fillId="0" borderId="4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176" fontId="29" fillId="0" borderId="4" xfId="0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 wrapText="1"/>
    </xf>
    <xf numFmtId="41" fontId="8" fillId="0" borderId="19" xfId="4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/>
    </xf>
    <xf numFmtId="41" fontId="7" fillId="14" borderId="4" xfId="1" applyFont="1" applyFill="1" applyBorder="1" applyAlignment="1">
      <alignment horizontal="center" vertical="center"/>
    </xf>
    <xf numFmtId="41" fontId="8" fillId="14" borderId="4" xfId="1" applyFont="1" applyFill="1" applyBorder="1" applyAlignment="1">
      <alignment horizontal="center" vertical="center"/>
    </xf>
    <xf numFmtId="0" fontId="28" fillId="14" borderId="8" xfId="0" applyFont="1" applyFill="1" applyBorder="1" applyAlignment="1">
      <alignment horizontal="center" vertical="center"/>
    </xf>
    <xf numFmtId="0" fontId="7" fillId="14" borderId="8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41" fontId="7" fillId="14" borderId="8" xfId="1" applyFont="1" applyFill="1" applyBorder="1" applyAlignment="1">
      <alignment horizontal="center" vertical="center"/>
    </xf>
    <xf numFmtId="41" fontId="8" fillId="14" borderId="8" xfId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left" vertical="center" wrapText="1"/>
    </xf>
    <xf numFmtId="0" fontId="9" fillId="14" borderId="8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left" vertical="center"/>
    </xf>
    <xf numFmtId="0" fontId="4" fillId="0" borderId="28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7" fillId="0" borderId="27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41" fontId="7" fillId="0" borderId="30" xfId="1" applyFont="1" applyBorder="1" applyAlignment="1">
      <alignment horizontal="center" vertical="center"/>
    </xf>
    <xf numFmtId="41" fontId="8" fillId="0" borderId="30" xfId="1" applyFont="1" applyBorder="1" applyAlignment="1">
      <alignment horizontal="center" vertical="center"/>
    </xf>
    <xf numFmtId="0" fontId="4" fillId="0" borderId="30" xfId="0" applyFont="1" applyBorder="1" applyAlignment="1">
      <alignment horizontal="left" vertical="center" wrapText="1"/>
    </xf>
    <xf numFmtId="0" fontId="9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7" fillId="15" borderId="27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41" fontId="5" fillId="15" borderId="4" xfId="4" applyFont="1" applyFill="1" applyBorder="1" applyAlignment="1">
      <alignment horizontal="center" vertical="center"/>
    </xf>
    <xf numFmtId="41" fontId="8" fillId="15" borderId="4" xfId="4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 wrapText="1"/>
    </xf>
    <xf numFmtId="0" fontId="16" fillId="3" borderId="25" xfId="0" applyFont="1" applyFill="1" applyBorder="1" applyAlignment="1">
      <alignment horizontal="center" vertical="center" wrapText="1"/>
    </xf>
    <xf numFmtId="41" fontId="16" fillId="3" borderId="25" xfId="1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41" fontId="7" fillId="5" borderId="0" xfId="4" applyFont="1" applyFill="1" applyBorder="1" applyAlignment="1">
      <alignment horizontal="center" vertical="center"/>
    </xf>
    <xf numFmtId="41" fontId="16" fillId="0" borderId="4" xfId="4" applyFont="1" applyFill="1" applyBorder="1" applyAlignment="1">
      <alignment horizontal="center" vertical="center"/>
    </xf>
    <xf numFmtId="41" fontId="8" fillId="5" borderId="0" xfId="4" applyFont="1" applyFill="1" applyBorder="1" applyAlignment="1">
      <alignment horizontal="center" vertical="center" wrapText="1"/>
    </xf>
    <xf numFmtId="43" fontId="8" fillId="0" borderId="8" xfId="4" applyNumberFormat="1" applyFont="1" applyFill="1" applyBorder="1" applyAlignment="1">
      <alignment horizontal="center" vertical="center"/>
    </xf>
    <xf numFmtId="41" fontId="7" fillId="0" borderId="8" xfId="4" applyFont="1" applyFill="1" applyBorder="1" applyAlignment="1">
      <alignment horizontal="center" vertical="center" wrapText="1"/>
    </xf>
    <xf numFmtId="41" fontId="7" fillId="0" borderId="19" xfId="4" applyFont="1" applyFill="1" applyBorder="1" applyAlignment="1">
      <alignment horizontal="center" vertical="center" wrapText="1"/>
    </xf>
    <xf numFmtId="178" fontId="8" fillId="5" borderId="8" xfId="0" applyNumberFormat="1" applyFont="1" applyFill="1" applyBorder="1" applyAlignment="1">
      <alignment horizontal="center" vertical="center" wrapText="1"/>
    </xf>
    <xf numFmtId="41" fontId="7" fillId="5" borderId="8" xfId="0" applyNumberFormat="1" applyFont="1" applyFill="1" applyBorder="1" applyAlignment="1">
      <alignment horizontal="center" vertical="center" wrapText="1"/>
    </xf>
    <xf numFmtId="41" fontId="8" fillId="14" borderId="4" xfId="4" applyFont="1" applyFill="1" applyBorder="1" applyAlignment="1">
      <alignment horizontal="center" vertical="center"/>
    </xf>
    <xf numFmtId="178" fontId="38" fillId="14" borderId="4" xfId="4" applyNumberFormat="1" applyFont="1" applyFill="1" applyBorder="1" applyAlignment="1">
      <alignment horizontal="center" vertical="center"/>
    </xf>
    <xf numFmtId="41" fontId="7" fillId="14" borderId="4" xfId="4" applyFont="1" applyFill="1" applyBorder="1" applyAlignment="1">
      <alignment horizontal="center" vertical="center"/>
    </xf>
    <xf numFmtId="177" fontId="16" fillId="0" borderId="4" xfId="2" applyFont="1" applyFill="1" applyBorder="1" applyAlignment="1">
      <alignment vertical="center"/>
    </xf>
    <xf numFmtId="0" fontId="29" fillId="0" borderId="4" xfId="0" applyFont="1" applyBorder="1" applyAlignment="1">
      <alignment vertical="top" wrapText="1"/>
    </xf>
    <xf numFmtId="0" fontId="4" fillId="0" borderId="4" xfId="0" applyFont="1" applyBorder="1" applyAlignment="1">
      <alignment horizontal="left" vertical="top" wrapText="1"/>
    </xf>
    <xf numFmtId="0" fontId="30" fillId="0" borderId="4" xfId="0" applyFont="1" applyBorder="1" applyAlignment="1">
      <alignment horizontal="center" vertical="center"/>
    </xf>
    <xf numFmtId="0" fontId="0" fillId="14" borderId="0" xfId="0" applyFill="1">
      <alignment vertical="center"/>
    </xf>
    <xf numFmtId="1" fontId="30" fillId="0" borderId="4" xfId="0" applyNumberFormat="1" applyFont="1" applyBorder="1" applyAlignment="1">
      <alignment vertical="center"/>
    </xf>
    <xf numFmtId="178" fontId="8" fillId="0" borderId="4" xfId="0" applyNumberFormat="1" applyFont="1" applyBorder="1" applyAlignment="1">
      <alignment vertical="center"/>
    </xf>
    <xf numFmtId="178" fontId="30" fillId="0" borderId="4" xfId="0" applyNumberFormat="1" applyFont="1" applyBorder="1" applyAlignment="1">
      <alignment vertical="center"/>
    </xf>
    <xf numFmtId="0" fontId="36" fillId="14" borderId="4" xfId="0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 vertical="center"/>
    </xf>
    <xf numFmtId="0" fontId="28" fillId="14" borderId="4" xfId="0" applyFont="1" applyFill="1" applyBorder="1" applyAlignment="1">
      <alignment horizontal="left" vertical="center"/>
    </xf>
    <xf numFmtId="0" fontId="28" fillId="14" borderId="4" xfId="0" applyFont="1" applyFill="1" applyBorder="1" applyAlignment="1">
      <alignment horizontal="left" vertical="center" wrapText="1"/>
    </xf>
    <xf numFmtId="41" fontId="38" fillId="14" borderId="4" xfId="0" applyNumberFormat="1" applyFont="1" applyFill="1" applyBorder="1" applyAlignment="1">
      <alignment horizontal="center" vertical="center"/>
    </xf>
    <xf numFmtId="41" fontId="38" fillId="14" borderId="4" xfId="1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  <xf numFmtId="41" fontId="39" fillId="0" borderId="4" xfId="4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41" fontId="8" fillId="15" borderId="0" xfId="1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 wrapText="1"/>
    </xf>
    <xf numFmtId="0" fontId="28" fillId="14" borderId="0" xfId="0" applyFont="1" applyFill="1" applyAlignment="1">
      <alignment horizontal="center" vertical="center"/>
    </xf>
    <xf numFmtId="41" fontId="7" fillId="14" borderId="0" xfId="1" applyFont="1" applyFill="1" applyAlignment="1">
      <alignment horizontal="center" vertical="center"/>
    </xf>
    <xf numFmtId="0" fontId="7" fillId="14" borderId="0" xfId="0" applyFont="1" applyFill="1" applyAlignment="1">
      <alignment horizontal="left" vertical="center" wrapText="1"/>
    </xf>
    <xf numFmtId="0" fontId="29" fillId="14" borderId="0" xfId="0" applyFont="1" applyFill="1" applyAlignment="1">
      <alignment horizontal="center" vertical="center"/>
    </xf>
    <xf numFmtId="0" fontId="7" fillId="15" borderId="4" xfId="0" applyFont="1" applyFill="1" applyBorder="1" applyAlignment="1">
      <alignment horizontal="center" vertical="center" wrapText="1"/>
    </xf>
    <xf numFmtId="41" fontId="8" fillId="0" borderId="4" xfId="1" applyNumberFormat="1" applyFont="1" applyBorder="1" applyAlignment="1">
      <alignment horizontal="center" vertical="center"/>
    </xf>
    <xf numFmtId="41" fontId="8" fillId="15" borderId="4" xfId="1" applyNumberFormat="1" applyFont="1" applyFill="1" applyBorder="1" applyAlignment="1">
      <alignment horizontal="center" vertical="center"/>
    </xf>
    <xf numFmtId="178" fontId="30" fillId="0" borderId="4" xfId="0" applyNumberFormat="1" applyFont="1" applyBorder="1" applyAlignment="1">
      <alignment horizontal="center" vertical="center"/>
    </xf>
    <xf numFmtId="41" fontId="8" fillId="14" borderId="4" xfId="0" applyNumberFormat="1" applyFont="1" applyFill="1" applyBorder="1" applyAlignment="1">
      <alignment horizontal="center" vertical="center"/>
    </xf>
    <xf numFmtId="41" fontId="8" fillId="0" borderId="4" xfId="0" applyNumberFormat="1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horizontal="center" vertical="center"/>
    </xf>
    <xf numFmtId="43" fontId="14" fillId="0" borderId="4" xfId="4" applyNumberFormat="1" applyFont="1" applyFill="1" applyBorder="1" applyAlignment="1">
      <alignment horizontal="center" vertical="center"/>
    </xf>
    <xf numFmtId="41" fontId="30" fillId="14" borderId="0" xfId="1" applyFont="1" applyFill="1" applyAlignment="1">
      <alignment horizontal="center" vertical="center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41" fontId="8" fillId="5" borderId="34" xfId="4" applyFont="1" applyFill="1" applyBorder="1">
      <alignment vertical="center"/>
    </xf>
    <xf numFmtId="41" fontId="7" fillId="5" borderId="34" xfId="4" applyFont="1" applyFill="1" applyBorder="1">
      <alignment vertical="center"/>
    </xf>
    <xf numFmtId="0" fontId="5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41" fontId="8" fillId="5" borderId="4" xfId="4" applyFont="1" applyFill="1" applyBorder="1">
      <alignment vertical="center"/>
    </xf>
    <xf numFmtId="41" fontId="7" fillId="5" borderId="4" xfId="4" applyFont="1" applyFill="1" applyBorder="1">
      <alignment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left" vertical="center" wrapText="1"/>
    </xf>
    <xf numFmtId="41" fontId="8" fillId="5" borderId="39" xfId="4" applyFont="1" applyFill="1" applyBorder="1">
      <alignment vertical="center"/>
    </xf>
    <xf numFmtId="41" fontId="7" fillId="5" borderId="39" xfId="4" applyFont="1" applyFill="1" applyBorder="1">
      <alignment vertical="center"/>
    </xf>
    <xf numFmtId="0" fontId="5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41" fontId="7" fillId="5" borderId="0" xfId="4" applyFont="1" applyFill="1" applyBorder="1">
      <alignment vertical="center"/>
    </xf>
    <xf numFmtId="0" fontId="4" fillId="5" borderId="36" xfId="0" applyFont="1" applyFill="1" applyBorder="1" applyAlignment="1">
      <alignment horizontal="center"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4" fillId="5" borderId="37" xfId="0" applyFont="1" applyFill="1" applyBorder="1" applyAlignment="1">
      <alignment horizontal="center" vertical="center"/>
    </xf>
    <xf numFmtId="0" fontId="41" fillId="5" borderId="37" xfId="0" applyFont="1" applyFill="1" applyBorder="1" applyAlignment="1">
      <alignment horizontal="center" vertical="center"/>
    </xf>
    <xf numFmtId="0" fontId="4" fillId="5" borderId="37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left" vertical="center"/>
    </xf>
    <xf numFmtId="0" fontId="9" fillId="5" borderId="4" xfId="0" applyFont="1" applyFill="1" applyBorder="1" applyAlignment="1">
      <alignment horizontal="left" vertical="center" wrapText="1"/>
    </xf>
    <xf numFmtId="41" fontId="14" fillId="5" borderId="4" xfId="4" applyFont="1" applyFill="1" applyBorder="1" applyAlignment="1">
      <alignment horizontal="center" vertical="center"/>
    </xf>
    <xf numFmtId="41" fontId="11" fillId="5" borderId="4" xfId="4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/>
    </xf>
    <xf numFmtId="41" fontId="8" fillId="0" borderId="4" xfId="1" applyFont="1" applyFill="1" applyBorder="1" applyAlignment="1">
      <alignment horizontal="center" vertical="center" wrapText="1"/>
    </xf>
    <xf numFmtId="41" fontId="7" fillId="0" borderId="4" xfId="4" applyFont="1" applyFill="1" applyBorder="1" applyAlignment="1">
      <alignment horizontal="center" vertical="center" wrapText="1"/>
    </xf>
    <xf numFmtId="41" fontId="8" fillId="0" borderId="4" xfId="1" applyFont="1" applyFill="1" applyBorder="1">
      <alignment vertical="center"/>
    </xf>
    <xf numFmtId="41" fontId="7" fillId="0" borderId="4" xfId="4" applyFont="1" applyFill="1" applyBorder="1">
      <alignment vertical="center"/>
    </xf>
    <xf numFmtId="41" fontId="7" fillId="0" borderId="4" xfId="4" applyFont="1" applyFill="1" applyBorder="1" applyAlignment="1">
      <alignment vertical="center" wrapText="1"/>
    </xf>
    <xf numFmtId="41" fontId="7" fillId="0" borderId="4" xfId="4" applyFont="1" applyFill="1" applyBorder="1" applyAlignment="1">
      <alignment vertical="center"/>
    </xf>
    <xf numFmtId="41" fontId="7" fillId="18" borderId="4" xfId="4" applyFont="1" applyFill="1" applyBorder="1">
      <alignment vertical="center"/>
    </xf>
    <xf numFmtId="0" fontId="4" fillId="18" borderId="4" xfId="0" applyFont="1" applyFill="1" applyBorder="1" applyAlignment="1">
      <alignment horizontal="center" vertical="center" wrapText="1"/>
    </xf>
    <xf numFmtId="0" fontId="5" fillId="18" borderId="4" xfId="0" applyFont="1" applyFill="1" applyBorder="1" applyAlignment="1">
      <alignment horizontal="center" vertical="center" wrapText="1"/>
    </xf>
    <xf numFmtId="0" fontId="4" fillId="18" borderId="37" xfId="0" applyFont="1" applyFill="1" applyBorder="1" applyAlignment="1">
      <alignment horizontal="center" vertical="center" wrapText="1"/>
    </xf>
    <xf numFmtId="41" fontId="8" fillId="18" borderId="4" xfId="4" applyFont="1" applyFill="1" applyBorder="1">
      <alignment vertical="center"/>
    </xf>
    <xf numFmtId="0" fontId="4" fillId="4" borderId="0" xfId="0" applyFont="1" applyFill="1">
      <alignment vertical="center"/>
    </xf>
    <xf numFmtId="0" fontId="4" fillId="4" borderId="36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center" wrapText="1"/>
    </xf>
    <xf numFmtId="41" fontId="8" fillId="4" borderId="4" xfId="4" applyFont="1" applyFill="1" applyBorder="1">
      <alignment vertical="center"/>
    </xf>
    <xf numFmtId="41" fontId="7" fillId="4" borderId="4" xfId="4" applyFont="1" applyFill="1" applyBorder="1">
      <alignment vertical="center"/>
    </xf>
    <xf numFmtId="0" fontId="5" fillId="4" borderId="4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13" fillId="18" borderId="4" xfId="0" quotePrefix="1" applyFont="1" applyFill="1" applyBorder="1" applyAlignment="1">
      <alignment horizontal="center" vertical="center" wrapText="1"/>
    </xf>
    <xf numFmtId="41" fontId="43" fillId="18" borderId="4" xfId="4" applyFont="1" applyFill="1" applyBorder="1">
      <alignment vertical="center"/>
    </xf>
    <xf numFmtId="0" fontId="29" fillId="18" borderId="4" xfId="0" applyFont="1" applyFill="1" applyBorder="1" applyAlignment="1">
      <alignment horizontal="center" vertical="center" wrapText="1"/>
    </xf>
    <xf numFmtId="0" fontId="13" fillId="18" borderId="4" xfId="0" applyFont="1" applyFill="1" applyBorder="1" applyAlignment="1">
      <alignment horizontal="center" vertical="center" wrapText="1"/>
    </xf>
    <xf numFmtId="41" fontId="28" fillId="18" borderId="4" xfId="4" applyFont="1" applyFill="1" applyBorder="1" applyAlignment="1">
      <alignment horizontal="center" vertical="center" wrapText="1"/>
    </xf>
    <xf numFmtId="0" fontId="4" fillId="5" borderId="38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 wrapText="1"/>
    </xf>
    <xf numFmtId="0" fontId="4" fillId="0" borderId="39" xfId="0" applyFont="1" applyBorder="1" applyAlignment="1">
      <alignment horizontal="left" vertical="center" wrapText="1"/>
    </xf>
    <xf numFmtId="41" fontId="8" fillId="18" borderId="39" xfId="4" applyFont="1" applyFill="1" applyBorder="1">
      <alignment vertical="center"/>
    </xf>
    <xf numFmtId="41" fontId="7" fillId="18" borderId="39" xfId="4" applyFont="1" applyFill="1" applyBorder="1">
      <alignment vertical="center"/>
    </xf>
    <xf numFmtId="0" fontId="4" fillId="18" borderId="39" xfId="0" applyFont="1" applyFill="1" applyBorder="1" applyAlignment="1">
      <alignment horizontal="center" vertical="center" wrapText="1"/>
    </xf>
    <xf numFmtId="0" fontId="5" fillId="18" borderId="39" xfId="0" applyFont="1" applyFill="1" applyBorder="1" applyAlignment="1">
      <alignment horizontal="center" vertical="center" wrapText="1"/>
    </xf>
    <xf numFmtId="0" fontId="4" fillId="18" borderId="40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5" borderId="33" xfId="0" applyFont="1" applyFill="1" applyBorder="1" applyAlignment="1">
      <alignment horizontal="center" vertical="center"/>
    </xf>
    <xf numFmtId="0" fontId="9" fillId="5" borderId="34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 wrapText="1"/>
    </xf>
    <xf numFmtId="41" fontId="8" fillId="5" borderId="34" xfId="0" applyNumberFormat="1" applyFont="1" applyFill="1" applyBorder="1" applyAlignment="1">
      <alignment horizontal="center" vertical="center" wrapText="1"/>
    </xf>
    <xf numFmtId="41" fontId="7" fillId="5" borderId="34" xfId="0" applyNumberFormat="1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/>
    </xf>
    <xf numFmtId="41" fontId="7" fillId="5" borderId="4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41" fontId="8" fillId="14" borderId="4" xfId="0" applyNumberFormat="1" applyFont="1" applyFill="1" applyBorder="1" applyAlignment="1">
      <alignment horizontal="center" vertical="center" wrapText="1"/>
    </xf>
    <xf numFmtId="41" fontId="7" fillId="14" borderId="4" xfId="0" applyNumberFormat="1" applyFont="1" applyFill="1" applyBorder="1" applyAlignment="1">
      <alignment horizontal="center" vertical="center" wrapText="1"/>
    </xf>
    <xf numFmtId="41" fontId="8" fillId="14" borderId="4" xfId="4" applyFont="1" applyFill="1" applyBorder="1">
      <alignment vertical="center"/>
    </xf>
    <xf numFmtId="41" fontId="7" fillId="14" borderId="4" xfId="4" applyFont="1" applyFill="1" applyBorder="1">
      <alignment vertical="center"/>
    </xf>
    <xf numFmtId="41" fontId="8" fillId="5" borderId="4" xfId="4" applyFont="1" applyFill="1" applyBorder="1" applyAlignment="1">
      <alignment vertical="center" wrapText="1"/>
    </xf>
    <xf numFmtId="41" fontId="8" fillId="0" borderId="39" xfId="4" applyFont="1" applyFill="1" applyBorder="1">
      <alignment vertical="center"/>
    </xf>
    <xf numFmtId="41" fontId="7" fillId="0" borderId="39" xfId="4" applyFont="1" applyFill="1" applyBorder="1">
      <alignment vertical="center"/>
    </xf>
    <xf numFmtId="0" fontId="4" fillId="5" borderId="40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/>
    </xf>
    <xf numFmtId="41" fontId="8" fillId="0" borderId="4" xfId="4" applyFont="1" applyFill="1" applyBorder="1" applyAlignment="1">
      <alignment vertical="center" wrapText="1"/>
    </xf>
    <xf numFmtId="0" fontId="5" fillId="5" borderId="4" xfId="0" quotePrefix="1" applyFont="1" applyFill="1" applyBorder="1" applyAlignment="1">
      <alignment horizontal="center" vertical="center" wrapText="1"/>
    </xf>
    <xf numFmtId="41" fontId="16" fillId="5" borderId="4" xfId="4" applyFont="1" applyFill="1" applyBorder="1">
      <alignment vertical="center"/>
    </xf>
    <xf numFmtId="41" fontId="16" fillId="5" borderId="4" xfId="4" applyFont="1" applyFill="1" applyBorder="1" applyAlignment="1">
      <alignment vertical="center" wrapText="1"/>
    </xf>
    <xf numFmtId="41" fontId="16" fillId="0" borderId="4" xfId="4" applyFont="1" applyFill="1" applyBorder="1" applyAlignment="1">
      <alignment vertical="center" wrapText="1"/>
    </xf>
    <xf numFmtId="0" fontId="4" fillId="0" borderId="37" xfId="0" applyFont="1" applyBorder="1" applyAlignment="1">
      <alignment horizontal="center" vertical="center"/>
    </xf>
    <xf numFmtId="41" fontId="8" fillId="0" borderId="39" xfId="4" applyFont="1" applyFill="1" applyBorder="1" applyAlignment="1">
      <alignment vertical="center" wrapText="1"/>
    </xf>
    <xf numFmtId="41" fontId="16" fillId="0" borderId="39" xfId="4" applyFont="1" applyFill="1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1" fillId="12" borderId="43" xfId="0" applyFont="1" applyFill="1" applyBorder="1" applyAlignment="1">
      <alignment horizontal="center" vertical="center" wrapText="1"/>
    </xf>
    <xf numFmtId="0" fontId="11" fillId="12" borderId="44" xfId="0" applyFont="1" applyFill="1" applyBorder="1" applyAlignment="1">
      <alignment horizontal="center" vertical="center" wrapText="1"/>
    </xf>
    <xf numFmtId="0" fontId="16" fillId="12" borderId="44" xfId="0" applyFont="1" applyFill="1" applyBorder="1" applyAlignment="1">
      <alignment horizontal="center" vertical="center" wrapText="1"/>
    </xf>
    <xf numFmtId="0" fontId="11" fillId="12" borderId="45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41" fontId="8" fillId="0" borderId="34" xfId="4" applyFont="1" applyBorder="1" applyAlignment="1">
      <alignment horizontal="center" vertical="center"/>
    </xf>
    <xf numFmtId="41" fontId="7" fillId="0" borderId="34" xfId="4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41" fontId="8" fillId="0" borderId="4" xfId="4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41" fontId="8" fillId="0" borderId="39" xfId="4" applyFont="1" applyBorder="1" applyAlignment="1">
      <alignment horizontal="center" vertical="center"/>
    </xf>
    <xf numFmtId="41" fontId="7" fillId="0" borderId="39" xfId="4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41" fontId="5" fillId="0" borderId="0" xfId="4" applyFont="1" applyBorder="1" applyAlignment="1">
      <alignment horizontal="right" vertical="center"/>
    </xf>
    <xf numFmtId="41" fontId="5" fillId="5" borderId="0" xfId="4" applyFont="1" applyFill="1" applyBorder="1">
      <alignment vertical="center"/>
    </xf>
    <xf numFmtId="0" fontId="4" fillId="0" borderId="36" xfId="0" applyFont="1" applyBorder="1" applyAlignment="1">
      <alignment horizontal="center" vertical="center"/>
    </xf>
    <xf numFmtId="41" fontId="5" fillId="5" borderId="4" xfId="4" applyFont="1" applyFill="1" applyBorder="1">
      <alignment vertical="center"/>
    </xf>
    <xf numFmtId="0" fontId="4" fillId="5" borderId="4" xfId="0" applyFont="1" applyFill="1" applyBorder="1">
      <alignment vertical="center"/>
    </xf>
    <xf numFmtId="41" fontId="14" fillId="0" borderId="4" xfId="4" applyFont="1" applyBorder="1">
      <alignment vertical="center"/>
    </xf>
    <xf numFmtId="0" fontId="14" fillId="0" borderId="0" xfId="0" applyFont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14" fillId="0" borderId="4" xfId="0" applyFont="1" applyBorder="1">
      <alignment vertical="center"/>
    </xf>
    <xf numFmtId="41" fontId="14" fillId="0" borderId="4" xfId="1" applyFont="1" applyBorder="1">
      <alignment vertical="center"/>
    </xf>
    <xf numFmtId="41" fontId="5" fillId="0" borderId="4" xfId="4" applyFont="1" applyFill="1" applyBorder="1" applyAlignment="1">
      <alignment horizontal="right" vertical="center"/>
    </xf>
    <xf numFmtId="41" fontId="14" fillId="5" borderId="4" xfId="4" applyFont="1" applyFill="1" applyBorder="1">
      <alignment vertical="center"/>
    </xf>
    <xf numFmtId="41" fontId="5" fillId="0" borderId="4" xfId="4" applyFont="1" applyBorder="1" applyAlignment="1">
      <alignment horizontal="right" vertical="center"/>
    </xf>
    <xf numFmtId="41" fontId="5" fillId="0" borderId="39" xfId="4" applyFont="1" applyBorder="1" applyAlignment="1">
      <alignment horizontal="right" vertical="center"/>
    </xf>
    <xf numFmtId="41" fontId="14" fillId="5" borderId="39" xfId="4" applyFont="1" applyFill="1" applyBorder="1">
      <alignment vertical="center"/>
    </xf>
    <xf numFmtId="41" fontId="5" fillId="5" borderId="39" xfId="4" applyFont="1" applyFill="1" applyBorder="1">
      <alignment vertical="center"/>
    </xf>
    <xf numFmtId="41" fontId="5" fillId="0" borderId="34" xfId="4" applyFont="1" applyBorder="1" applyAlignment="1">
      <alignment horizontal="right" vertical="center"/>
    </xf>
    <xf numFmtId="41" fontId="14" fillId="5" borderId="34" xfId="4" applyFont="1" applyFill="1" applyBorder="1">
      <alignment vertical="center"/>
    </xf>
    <xf numFmtId="41" fontId="5" fillId="5" borderId="34" xfId="4" applyFont="1" applyFill="1" applyBorder="1">
      <alignment vertical="center"/>
    </xf>
    <xf numFmtId="41" fontId="14" fillId="5" borderId="0" xfId="4" applyFont="1" applyFill="1" applyBorder="1">
      <alignment vertical="center"/>
    </xf>
    <xf numFmtId="0" fontId="5" fillId="0" borderId="0" xfId="5" applyNumberFormat="1" applyFont="1" applyFill="1" applyBorder="1" applyAlignment="1">
      <alignment horizontal="center" vertical="center" wrapText="1"/>
    </xf>
    <xf numFmtId="41" fontId="14" fillId="0" borderId="34" xfId="0" applyNumberFormat="1" applyFont="1" applyBorder="1" applyAlignment="1">
      <alignment horizontal="center" vertical="center" wrapText="1"/>
    </xf>
    <xf numFmtId="41" fontId="5" fillId="0" borderId="34" xfId="4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41" fontId="14" fillId="0" borderId="4" xfId="0" applyNumberFormat="1" applyFont="1" applyBorder="1" applyAlignment="1">
      <alignment horizontal="center" vertical="center" wrapText="1"/>
    </xf>
    <xf numFmtId="41" fontId="5" fillId="0" borderId="4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1" fontId="14" fillId="0" borderId="4" xfId="4" applyFont="1" applyFill="1" applyBorder="1">
      <alignment vertical="center"/>
    </xf>
    <xf numFmtId="41" fontId="5" fillId="0" borderId="4" xfId="4" applyFont="1" applyFill="1" applyBorder="1">
      <alignment vertical="center"/>
    </xf>
    <xf numFmtId="0" fontId="9" fillId="5" borderId="36" xfId="0" applyFont="1" applyFill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0" fontId="47" fillId="0" borderId="3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41" fontId="11" fillId="0" borderId="4" xfId="4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41" fontId="14" fillId="0" borderId="4" xfId="4" applyFont="1" applyFill="1" applyBorder="1" applyAlignment="1">
      <alignment horizontal="right" vertical="center"/>
    </xf>
    <xf numFmtId="41" fontId="8" fillId="0" borderId="0" xfId="1" applyFont="1" applyFill="1" applyBorder="1" applyAlignment="1">
      <alignment horizontal="center" vertical="center"/>
    </xf>
    <xf numFmtId="41" fontId="16" fillId="0" borderId="0" xfId="1" applyFont="1" applyFill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41" fontId="5" fillId="0" borderId="4" xfId="1" applyFont="1" applyFill="1" applyBorder="1" applyAlignment="1">
      <alignment horizontal="center" vertical="center"/>
    </xf>
    <xf numFmtId="41" fontId="5" fillId="0" borderId="4" xfId="4" applyFont="1" applyFill="1" applyBorder="1" applyAlignment="1">
      <alignment vertical="center" wrapText="1"/>
    </xf>
    <xf numFmtId="41" fontId="14" fillId="0" borderId="4" xfId="4" applyFont="1" applyFill="1" applyBorder="1" applyAlignment="1">
      <alignment vertical="center" wrapText="1"/>
    </xf>
    <xf numFmtId="41" fontId="14" fillId="0" borderId="4" xfId="0" applyNumberFormat="1" applyFont="1" applyBorder="1">
      <alignment vertical="center"/>
    </xf>
    <xf numFmtId="41" fontId="5" fillId="0" borderId="4" xfId="0" applyNumberFormat="1" applyFont="1" applyBorder="1">
      <alignment vertical="center"/>
    </xf>
    <xf numFmtId="0" fontId="14" fillId="0" borderId="4" xfId="0" applyFont="1" applyBorder="1" applyAlignment="1">
      <alignment horizontal="center" vertical="center" wrapText="1"/>
    </xf>
    <xf numFmtId="0" fontId="5" fillId="0" borderId="4" xfId="5" applyNumberFormat="1" applyFont="1" applyFill="1" applyBorder="1" applyAlignment="1">
      <alignment horizontal="center" vertical="center" wrapText="1"/>
    </xf>
    <xf numFmtId="177" fontId="14" fillId="5" borderId="4" xfId="5" applyFont="1" applyFill="1" applyBorder="1" applyAlignment="1">
      <alignment horizontal="center" vertical="center"/>
    </xf>
    <xf numFmtId="0" fontId="9" fillId="5" borderId="37" xfId="0" quotePrefix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9" fillId="5" borderId="37" xfId="0" applyFont="1" applyFill="1" applyBorder="1" applyAlignment="1">
      <alignment horizontal="center" vertical="center"/>
    </xf>
    <xf numFmtId="41" fontId="5" fillId="0" borderId="4" xfId="4" applyFont="1" applyBorder="1" applyAlignment="1">
      <alignment horizontal="right" vertical="center" wrapText="1"/>
    </xf>
    <xf numFmtId="41" fontId="5" fillId="0" borderId="0" xfId="4" applyFont="1" applyFill="1" applyBorder="1" applyAlignment="1">
      <alignment horizontal="right" vertical="center"/>
    </xf>
    <xf numFmtId="41" fontId="5" fillId="5" borderId="0" xfId="4" applyFont="1" applyFill="1" applyBorder="1" applyAlignment="1">
      <alignment vertical="center" wrapText="1"/>
    </xf>
    <xf numFmtId="0" fontId="4" fillId="0" borderId="0" xfId="0" applyFont="1" applyFill="1">
      <alignment vertical="center"/>
    </xf>
    <xf numFmtId="0" fontId="9" fillId="0" borderId="47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left" vertical="center" wrapText="1"/>
    </xf>
    <xf numFmtId="41" fontId="14" fillId="0" borderId="34" xfId="1" applyFont="1" applyFill="1" applyBorder="1" applyAlignment="1">
      <alignment horizontal="center" vertical="center"/>
    </xf>
    <xf numFmtId="41" fontId="8" fillId="0" borderId="34" xfId="1" applyFont="1" applyFill="1" applyBorder="1" applyAlignment="1">
      <alignment horizontal="center" vertical="center"/>
    </xf>
    <xf numFmtId="41" fontId="5" fillId="0" borderId="34" xfId="1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41" fontId="14" fillId="0" borderId="34" xfId="1" applyFont="1" applyBorder="1" applyAlignment="1">
      <alignment horizontal="center" vertical="center"/>
    </xf>
    <xf numFmtId="41" fontId="8" fillId="0" borderId="34" xfId="1" applyFont="1" applyBorder="1" applyAlignment="1">
      <alignment horizontal="center" vertical="center"/>
    </xf>
    <xf numFmtId="41" fontId="5" fillId="0" borderId="34" xfId="1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41" fontId="11" fillId="0" borderId="4" xfId="4" applyFont="1" applyFill="1" applyBorder="1" applyAlignment="1">
      <alignment vertical="center" wrapText="1"/>
    </xf>
    <xf numFmtId="41" fontId="11" fillId="0" borderId="4" xfId="4" applyFont="1" applyFill="1" applyBorder="1">
      <alignment vertical="center"/>
    </xf>
    <xf numFmtId="41" fontId="51" fillId="0" borderId="4" xfId="4" applyFont="1" applyFill="1" applyBorder="1" applyAlignment="1">
      <alignment horizontal="right" vertical="center" wrapText="1"/>
    </xf>
    <xf numFmtId="41" fontId="5" fillId="0" borderId="39" xfId="4" applyFont="1" applyFill="1" applyBorder="1" applyAlignment="1">
      <alignment horizontal="right" vertical="center"/>
    </xf>
    <xf numFmtId="41" fontId="14" fillId="0" borderId="39" xfId="4" applyFont="1" applyFill="1" applyBorder="1">
      <alignment vertical="center"/>
    </xf>
    <xf numFmtId="41" fontId="11" fillId="0" borderId="39" xfId="4" applyFont="1" applyFill="1" applyBorder="1">
      <alignment vertical="center"/>
    </xf>
    <xf numFmtId="0" fontId="4" fillId="5" borderId="40" xfId="0" applyFont="1" applyFill="1" applyBorder="1" applyAlignment="1">
      <alignment horizontal="center" vertical="center" wrapText="1"/>
    </xf>
    <xf numFmtId="41" fontId="14" fillId="0" borderId="4" xfId="4" applyFont="1" applyBorder="1" applyAlignment="1">
      <alignment horizontal="center" vertical="center"/>
    </xf>
    <xf numFmtId="41" fontId="5" fillId="0" borderId="4" xfId="4" applyFont="1" applyBorder="1" applyAlignment="1">
      <alignment horizontal="center" vertical="center"/>
    </xf>
    <xf numFmtId="0" fontId="46" fillId="25" borderId="4" xfId="0" applyFont="1" applyFill="1" applyBorder="1" applyAlignment="1">
      <alignment horizontal="center" vertical="center" wrapText="1"/>
    </xf>
    <xf numFmtId="0" fontId="4" fillId="25" borderId="37" xfId="0" applyFont="1" applyFill="1" applyBorder="1" applyAlignment="1">
      <alignment horizontal="center" vertical="center" wrapText="1"/>
    </xf>
    <xf numFmtId="0" fontId="47" fillId="25" borderId="37" xfId="0" applyFont="1" applyFill="1" applyBorder="1" applyAlignment="1">
      <alignment horizontal="center" vertical="center" wrapText="1"/>
    </xf>
    <xf numFmtId="41" fontId="5" fillId="0" borderId="7" xfId="4" applyFont="1" applyFill="1" applyBorder="1" applyAlignment="1">
      <alignment vertical="center"/>
    </xf>
    <xf numFmtId="41" fontId="14" fillId="0" borderId="6" xfId="4" applyFont="1" applyFill="1" applyBorder="1" applyAlignment="1">
      <alignment vertical="center"/>
    </xf>
    <xf numFmtId="41" fontId="5" fillId="0" borderId="5" xfId="4" applyFont="1" applyFill="1" applyBorder="1" applyAlignment="1">
      <alignment vertical="center"/>
    </xf>
    <xf numFmtId="0" fontId="4" fillId="4" borderId="0" xfId="0" applyFont="1" applyFill="1" applyAlignment="1">
      <alignment horizontal="left" vertical="center"/>
    </xf>
    <xf numFmtId="0" fontId="4" fillId="4" borderId="28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41" fontId="14" fillId="0" borderId="4" xfId="4" applyFont="1" applyBorder="1" applyAlignment="1">
      <alignment horizontal="right" vertical="center"/>
    </xf>
    <xf numFmtId="41" fontId="5" fillId="5" borderId="4" xfId="4" applyFont="1" applyFill="1" applyBorder="1" applyAlignment="1">
      <alignment horizontal="right" vertical="center"/>
    </xf>
    <xf numFmtId="41" fontId="5" fillId="5" borderId="4" xfId="4" applyFont="1" applyFill="1" applyBorder="1" applyAlignment="1">
      <alignment vertical="center" wrapText="1"/>
    </xf>
    <xf numFmtId="41" fontId="5" fillId="0" borderId="39" xfId="4" applyFont="1" applyFill="1" applyBorder="1">
      <alignment vertical="center"/>
    </xf>
    <xf numFmtId="41" fontId="4" fillId="5" borderId="34" xfId="4" applyFont="1" applyFill="1" applyBorder="1">
      <alignment vertical="center"/>
    </xf>
    <xf numFmtId="41" fontId="11" fillId="5" borderId="4" xfId="4" applyFont="1" applyFill="1" applyBorder="1">
      <alignment vertical="center"/>
    </xf>
    <xf numFmtId="41" fontId="7" fillId="5" borderId="0" xfId="4" applyFont="1" applyFill="1" applyBorder="1" applyAlignment="1">
      <alignment horizontal="right" vertical="center"/>
    </xf>
    <xf numFmtId="41" fontId="7" fillId="12" borderId="44" xfId="4" applyFont="1" applyFill="1" applyBorder="1" applyAlignment="1">
      <alignment horizontal="right" vertical="center"/>
    </xf>
    <xf numFmtId="41" fontId="16" fillId="12" borderId="44" xfId="4" applyFont="1" applyFill="1" applyBorder="1" applyAlignment="1">
      <alignment horizontal="center" vertical="center" wrapText="1"/>
    </xf>
    <xf numFmtId="0" fontId="9" fillId="12" borderId="45" xfId="0" applyFont="1" applyFill="1" applyBorder="1" applyAlignment="1">
      <alignment horizontal="center" vertical="center" wrapText="1"/>
    </xf>
    <xf numFmtId="41" fontId="5" fillId="0" borderId="0" xfId="4" applyFont="1" applyAlignment="1">
      <alignment horizontal="center" vertical="center"/>
    </xf>
    <xf numFmtId="0" fontId="4" fillId="5" borderId="34" xfId="0" applyFont="1" applyFill="1" applyBorder="1" applyAlignment="1">
      <alignment horizontal="left" vertical="center" wrapText="1"/>
    </xf>
    <xf numFmtId="41" fontId="14" fillId="5" borderId="34" xfId="4" applyFont="1" applyFill="1" applyBorder="1" applyAlignment="1">
      <alignment horizontal="center" vertical="center"/>
    </xf>
    <xf numFmtId="41" fontId="5" fillId="5" borderId="34" xfId="4" applyFont="1" applyFill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/>
    </xf>
    <xf numFmtId="41" fontId="5" fillId="5" borderId="4" xfId="4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left" vertical="center" wrapText="1"/>
    </xf>
    <xf numFmtId="41" fontId="14" fillId="5" borderId="39" xfId="4" applyFont="1" applyFill="1" applyBorder="1" applyAlignment="1">
      <alignment horizontal="center" vertical="center"/>
    </xf>
    <xf numFmtId="41" fontId="5" fillId="5" borderId="39" xfId="4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/>
    </xf>
    <xf numFmtId="41" fontId="8" fillId="5" borderId="0" xfId="4" applyFont="1" applyFill="1" applyBorder="1">
      <alignment vertical="center"/>
    </xf>
    <xf numFmtId="41" fontId="7" fillId="5" borderId="0" xfId="4" applyFont="1" applyFill="1" applyBorder="1" applyAlignment="1">
      <alignment horizontal="center" vertical="center" wrapText="1"/>
    </xf>
    <xf numFmtId="41" fontId="7" fillId="5" borderId="34" xfId="4" applyFont="1" applyFill="1" applyBorder="1" applyAlignment="1">
      <alignment horizontal="center" vertical="center" wrapText="1"/>
    </xf>
    <xf numFmtId="41" fontId="8" fillId="0" borderId="4" xfId="4" applyFont="1" applyFill="1" applyBorder="1">
      <alignment vertical="center"/>
    </xf>
    <xf numFmtId="0" fontId="54" fillId="0" borderId="4" xfId="0" applyFont="1" applyBorder="1" applyAlignment="1">
      <alignment horizontal="center" vertical="center" wrapText="1"/>
    </xf>
    <xf numFmtId="41" fontId="7" fillId="5" borderId="4" xfId="4" applyFont="1" applyFill="1" applyBorder="1" applyAlignment="1">
      <alignment horizontal="center" vertical="center" wrapText="1"/>
    </xf>
    <xf numFmtId="41" fontId="7" fillId="5" borderId="39" xfId="4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41" fontId="7" fillId="14" borderId="4" xfId="4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0" fontId="11" fillId="14" borderId="4" xfId="0" applyFont="1" applyFill="1" applyBorder="1" applyAlignment="1">
      <alignment horizontal="center" vertical="center" wrapText="1"/>
    </xf>
    <xf numFmtId="177" fontId="14" fillId="14" borderId="4" xfId="5" applyFont="1" applyFill="1" applyBorder="1" applyAlignment="1">
      <alignment horizontal="center" vertical="center"/>
    </xf>
    <xf numFmtId="41" fontId="5" fillId="14" borderId="4" xfId="4" applyFont="1" applyFill="1" applyBorder="1" applyAlignment="1">
      <alignment horizontal="center" vertical="center"/>
    </xf>
    <xf numFmtId="180" fontId="11" fillId="14" borderId="4" xfId="2" applyNumberFormat="1" applyFont="1" applyFill="1" applyBorder="1" applyAlignment="1">
      <alignment horizontal="center" vertical="center" wrapText="1"/>
    </xf>
    <xf numFmtId="0" fontId="49" fillId="14" borderId="4" xfId="0" applyFont="1" applyFill="1" applyBorder="1" applyAlignment="1">
      <alignment horizontal="center" vertical="center" wrapText="1"/>
    </xf>
    <xf numFmtId="41" fontId="7" fillId="0" borderId="39" xfId="4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41" fontId="11" fillId="5" borderId="0" xfId="4" applyFont="1" applyFill="1" applyBorder="1" applyAlignment="1">
      <alignment horizontal="center" vertical="center" wrapText="1"/>
    </xf>
    <xf numFmtId="0" fontId="11" fillId="26" borderId="43" xfId="0" applyFont="1" applyFill="1" applyBorder="1" applyAlignment="1">
      <alignment horizontal="center" vertical="center" wrapText="1"/>
    </xf>
    <xf numFmtId="0" fontId="11" fillId="26" borderId="44" xfId="0" applyFont="1" applyFill="1" applyBorder="1" applyAlignment="1">
      <alignment horizontal="center" vertical="center" wrapText="1"/>
    </xf>
    <xf numFmtId="41" fontId="11" fillId="26" borderId="44" xfId="4" applyFont="1" applyFill="1" applyBorder="1" applyAlignment="1">
      <alignment horizontal="center" vertical="center" wrapText="1"/>
    </xf>
    <xf numFmtId="0" fontId="11" fillId="26" borderId="45" xfId="0" applyFont="1" applyFill="1" applyBorder="1" applyAlignment="1">
      <alignment horizontal="center" vertical="center" wrapText="1"/>
    </xf>
    <xf numFmtId="41" fontId="5" fillId="5" borderId="34" xfId="4" applyFont="1" applyFill="1" applyBorder="1" applyAlignment="1">
      <alignment vertical="center" wrapText="1"/>
    </xf>
    <xf numFmtId="41" fontId="14" fillId="14" borderId="4" xfId="1" applyFont="1" applyFill="1" applyBorder="1" applyAlignment="1">
      <alignment horizontal="center" vertical="center"/>
    </xf>
    <xf numFmtId="41" fontId="11" fillId="14" borderId="4" xfId="4" applyFont="1" applyFill="1" applyBorder="1" applyAlignment="1">
      <alignment horizontal="center" vertical="center"/>
    </xf>
    <xf numFmtId="41" fontId="14" fillId="14" borderId="39" xfId="1" applyFont="1" applyFill="1" applyBorder="1" applyAlignment="1">
      <alignment horizontal="center" vertical="center"/>
    </xf>
    <xf numFmtId="41" fontId="11" fillId="14" borderId="39" xfId="4" applyFont="1" applyFill="1" applyBorder="1" applyAlignment="1">
      <alignment horizontal="center" vertical="center"/>
    </xf>
    <xf numFmtId="0" fontId="4" fillId="14" borderId="39" xfId="0" applyFont="1" applyFill="1" applyBorder="1" applyAlignment="1">
      <alignment horizontal="center" vertical="center" wrapText="1"/>
    </xf>
    <xf numFmtId="0" fontId="5" fillId="14" borderId="39" xfId="0" applyFont="1" applyFill="1" applyBorder="1" applyAlignment="1">
      <alignment horizontal="center" vertical="center" wrapText="1"/>
    </xf>
    <xf numFmtId="0" fontId="9" fillId="5" borderId="35" xfId="0" applyFont="1" applyFill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/>
    </xf>
    <xf numFmtId="41" fontId="14" fillId="0" borderId="4" xfId="1" applyFont="1" applyBorder="1" applyAlignment="1">
      <alignment horizontal="right" vertical="center"/>
    </xf>
    <xf numFmtId="41" fontId="11" fillId="0" borderId="4" xfId="4" applyFont="1" applyBorder="1" applyAlignment="1">
      <alignment horizontal="right" vertical="center"/>
    </xf>
    <xf numFmtId="41" fontId="11" fillId="0" borderId="4" xfId="4" applyFont="1" applyBorder="1" applyAlignment="1">
      <alignment horizontal="center" vertical="center"/>
    </xf>
    <xf numFmtId="41" fontId="5" fillId="5" borderId="39" xfId="4" applyFont="1" applyFill="1" applyBorder="1" applyAlignment="1">
      <alignment vertical="center" wrapText="1"/>
    </xf>
    <xf numFmtId="0" fontId="11" fillId="26" borderId="13" xfId="0" applyFont="1" applyFill="1" applyBorder="1" applyAlignment="1">
      <alignment horizontal="center" vertical="center" wrapText="1"/>
    </xf>
    <xf numFmtId="0" fontId="11" fillId="26" borderId="12" xfId="0" applyFont="1" applyFill="1" applyBorder="1" applyAlignment="1">
      <alignment horizontal="center" vertical="center" wrapText="1"/>
    </xf>
    <xf numFmtId="0" fontId="16" fillId="26" borderId="12" xfId="0" applyFont="1" applyFill="1" applyBorder="1" applyAlignment="1">
      <alignment horizontal="center" vertical="center" wrapText="1"/>
    </xf>
    <xf numFmtId="0" fontId="11" fillId="26" borderId="1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41" fontId="16" fillId="0" borderId="0" xfId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/>
    </xf>
    <xf numFmtId="0" fontId="9" fillId="0" borderId="4" xfId="0" applyFont="1" applyBorder="1" applyAlignment="1">
      <alignment vertical="center" wrapText="1"/>
    </xf>
    <xf numFmtId="43" fontId="8" fillId="0" borderId="4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56" fillId="0" borderId="2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78" fontId="8" fillId="0" borderId="18" xfId="4" applyNumberFormat="1" applyFont="1" applyBorder="1" applyAlignment="1">
      <alignment horizontal="center" vertical="center"/>
    </xf>
    <xf numFmtId="41" fontId="8" fillId="0" borderId="8" xfId="4" applyFont="1" applyBorder="1" applyAlignment="1">
      <alignment horizontal="center" vertical="center"/>
    </xf>
    <xf numFmtId="41" fontId="7" fillId="0" borderId="8" xfId="4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178" fontId="8" fillId="0" borderId="0" xfId="4" applyNumberFormat="1" applyFont="1" applyBorder="1" applyAlignment="1">
      <alignment horizontal="center" vertical="center"/>
    </xf>
    <xf numFmtId="41" fontId="8" fillId="0" borderId="5" xfId="4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50" xfId="0" applyFont="1" applyBorder="1" applyAlignment="1">
      <alignment horizontal="left" vertical="center" wrapText="1"/>
    </xf>
    <xf numFmtId="41" fontId="8" fillId="0" borderId="51" xfId="4" applyFont="1" applyBorder="1" applyAlignment="1">
      <alignment horizontal="center" vertical="center"/>
    </xf>
    <xf numFmtId="41" fontId="7" fillId="0" borderId="19" xfId="4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41" fontId="8" fillId="0" borderId="39" xfId="0" applyNumberFormat="1" applyFont="1" applyBorder="1" applyAlignment="1">
      <alignment horizontal="center" vertical="center"/>
    </xf>
    <xf numFmtId="41" fontId="8" fillId="0" borderId="39" xfId="1" applyFont="1" applyFill="1" applyBorder="1" applyAlignment="1">
      <alignment horizontal="center" vertical="center"/>
    </xf>
    <xf numFmtId="41" fontId="7" fillId="0" borderId="39" xfId="1" applyFont="1" applyFill="1" applyBorder="1" applyAlignment="1">
      <alignment horizontal="center" vertical="center"/>
    </xf>
    <xf numFmtId="0" fontId="13" fillId="0" borderId="39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/>
    </xf>
    <xf numFmtId="41" fontId="7" fillId="5" borderId="0" xfId="0" applyNumberFormat="1" applyFont="1" applyFill="1" applyAlignment="1">
      <alignment horizontal="center" vertical="center"/>
    </xf>
    <xf numFmtId="41" fontId="8" fillId="0" borderId="0" xfId="0" applyNumberFormat="1" applyFont="1" applyAlignment="1">
      <alignment horizontal="center" vertical="center"/>
    </xf>
    <xf numFmtId="178" fontId="8" fillId="5" borderId="4" xfId="0" applyNumberFormat="1" applyFont="1" applyFill="1" applyBorder="1" applyAlignment="1">
      <alignment horizontal="center" vertical="center"/>
    </xf>
    <xf numFmtId="178" fontId="8" fillId="0" borderId="19" xfId="4" applyNumberFormat="1" applyFont="1" applyFill="1" applyBorder="1" applyAlignment="1">
      <alignment horizontal="center" vertical="center"/>
    </xf>
    <xf numFmtId="41" fontId="7" fillId="0" borderId="19" xfId="4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 wrapText="1"/>
    </xf>
    <xf numFmtId="0" fontId="47" fillId="0" borderId="37" xfId="0" applyFont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41" fontId="8" fillId="0" borderId="1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47" fillId="0" borderId="52" xfId="0" applyFont="1" applyBorder="1" applyAlignment="1">
      <alignment horizontal="center" vertical="center"/>
    </xf>
    <xf numFmtId="0" fontId="9" fillId="5" borderId="39" xfId="0" applyFont="1" applyFill="1" applyBorder="1" applyAlignment="1">
      <alignment horizontal="center" vertical="center"/>
    </xf>
    <xf numFmtId="0" fontId="9" fillId="5" borderId="44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9" fillId="5" borderId="44" xfId="0" applyFont="1" applyFill="1" applyBorder="1" applyAlignment="1">
      <alignment horizontal="left" vertical="center" wrapText="1"/>
    </xf>
    <xf numFmtId="178" fontId="8" fillId="0" borderId="39" xfId="0" applyNumberFormat="1" applyFont="1" applyBorder="1" applyAlignment="1">
      <alignment horizontal="center" vertical="center"/>
    </xf>
    <xf numFmtId="41" fontId="8" fillId="0" borderId="39" xfId="0" applyNumberFormat="1" applyFont="1" applyBorder="1" applyAlignment="1">
      <alignment horizontal="center" vertical="center" wrapText="1"/>
    </xf>
    <xf numFmtId="41" fontId="7" fillId="0" borderId="39" xfId="4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47" fillId="0" borderId="40" xfId="0" applyFont="1" applyBorder="1" applyAlignment="1">
      <alignment horizontal="center" vertical="center"/>
    </xf>
    <xf numFmtId="0" fontId="4" fillId="5" borderId="55" xfId="0" applyFont="1" applyFill="1" applyBorder="1" applyAlignment="1">
      <alignment horizontal="center" vertical="center" wrapText="1"/>
    </xf>
    <xf numFmtId="0" fontId="4" fillId="5" borderId="55" xfId="0" applyFont="1" applyFill="1" applyBorder="1" applyAlignment="1">
      <alignment horizontal="left" vertical="center" wrapText="1"/>
    </xf>
    <xf numFmtId="41" fontId="7" fillId="5" borderId="55" xfId="0" applyNumberFormat="1" applyFont="1" applyFill="1" applyBorder="1" applyAlignment="1">
      <alignment horizontal="center" vertical="center"/>
    </xf>
    <xf numFmtId="41" fontId="7" fillId="5" borderId="55" xfId="4" applyFont="1" applyFill="1" applyBorder="1" applyAlignment="1">
      <alignment horizontal="center" vertical="center"/>
    </xf>
    <xf numFmtId="0" fontId="28" fillId="0" borderId="55" xfId="0" applyFont="1" applyBorder="1">
      <alignment vertical="center"/>
    </xf>
    <xf numFmtId="0" fontId="5" fillId="5" borderId="55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left" vertical="center" wrapText="1"/>
    </xf>
    <xf numFmtId="41" fontId="8" fillId="0" borderId="56" xfId="0" applyNumberFormat="1" applyFont="1" applyBorder="1" applyAlignment="1">
      <alignment horizontal="center" vertical="center"/>
    </xf>
    <xf numFmtId="41" fontId="7" fillId="5" borderId="56" xfId="4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29" borderId="5" xfId="0" applyFont="1" applyFill="1" applyBorder="1" applyAlignment="1">
      <alignment horizontal="center" vertical="center" wrapText="1"/>
    </xf>
    <xf numFmtId="0" fontId="4" fillId="29" borderId="4" xfId="0" applyFont="1" applyFill="1" applyBorder="1" applyAlignment="1">
      <alignment horizontal="center" vertical="center" wrapText="1"/>
    </xf>
    <xf numFmtId="0" fontId="5" fillId="29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47" fillId="0" borderId="39" xfId="0" applyFont="1" applyBorder="1" applyAlignment="1">
      <alignment horizontal="left" vertical="center" readingOrder="1"/>
    </xf>
    <xf numFmtId="0" fontId="4" fillId="0" borderId="59" xfId="0" applyFont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41" fontId="7" fillId="0" borderId="0" xfId="4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178" fontId="8" fillId="0" borderId="34" xfId="0" applyNumberFormat="1" applyFont="1" applyBorder="1" applyAlignment="1">
      <alignment horizontal="center" vertical="center"/>
    </xf>
    <xf numFmtId="41" fontId="7" fillId="0" borderId="34" xfId="1" applyFont="1" applyFill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178" fontId="8" fillId="0" borderId="8" xfId="0" applyNumberFormat="1" applyFont="1" applyBorder="1" applyAlignment="1">
      <alignment horizontal="center" vertical="center"/>
    </xf>
    <xf numFmtId="41" fontId="8" fillId="0" borderId="8" xfId="1" applyFont="1" applyFill="1" applyBorder="1" applyAlignment="1">
      <alignment horizontal="center" vertical="center"/>
    </xf>
    <xf numFmtId="41" fontId="7" fillId="0" borderId="8" xfId="1" applyFont="1" applyFill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41" fontId="8" fillId="0" borderId="0" xfId="4" applyFont="1" applyFill="1" applyBorder="1" applyAlignment="1">
      <alignment horizontal="center" vertical="center" wrapText="1"/>
    </xf>
    <xf numFmtId="178" fontId="8" fillId="5" borderId="34" xfId="0" applyNumberFormat="1" applyFont="1" applyFill="1" applyBorder="1" applyAlignment="1">
      <alignment horizontal="center" vertical="center"/>
    </xf>
    <xf numFmtId="41" fontId="7" fillId="5" borderId="34" xfId="0" applyNumberFormat="1" applyFont="1" applyFill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41" fontId="8" fillId="0" borderId="4" xfId="4" applyFont="1" applyFill="1" applyBorder="1" applyAlignment="1">
      <alignment horizontal="center" vertical="center" wrapText="1"/>
    </xf>
    <xf numFmtId="41" fontId="8" fillId="0" borderId="39" xfId="4" applyFont="1" applyFill="1" applyBorder="1" applyAlignment="1">
      <alignment horizontal="center" vertical="center" wrapText="1"/>
    </xf>
    <xf numFmtId="0" fontId="54" fillId="0" borderId="39" xfId="0" applyFont="1" applyBorder="1" applyAlignment="1">
      <alignment horizontal="center" vertical="center" wrapText="1"/>
    </xf>
    <xf numFmtId="41" fontId="8" fillId="5" borderId="4" xfId="4" applyFont="1" applyFill="1" applyBorder="1" applyAlignment="1">
      <alignment horizontal="center" vertical="center"/>
    </xf>
    <xf numFmtId="41" fontId="16" fillId="5" borderId="4" xfId="4" applyFont="1" applyFill="1" applyBorder="1" applyAlignment="1">
      <alignment horizontal="center" vertical="center"/>
    </xf>
    <xf numFmtId="41" fontId="8" fillId="0" borderId="4" xfId="0" applyNumberFormat="1" applyFont="1" applyBorder="1" applyAlignment="1">
      <alignment horizontal="center" vertical="center" wrapText="1"/>
    </xf>
    <xf numFmtId="41" fontId="7" fillId="0" borderId="4" xfId="0" applyNumberFormat="1" applyFont="1" applyBorder="1" applyAlignment="1">
      <alignment horizontal="center" vertical="center" wrapText="1"/>
    </xf>
    <xf numFmtId="178" fontId="8" fillId="5" borderId="0" xfId="0" applyNumberFormat="1" applyFont="1" applyFill="1" applyAlignment="1">
      <alignment horizontal="center" vertical="center"/>
    </xf>
    <xf numFmtId="0" fontId="9" fillId="5" borderId="33" xfId="0" applyFont="1" applyFill="1" applyBorder="1" applyAlignment="1">
      <alignment horizontal="center" vertical="center" wrapText="1"/>
    </xf>
    <xf numFmtId="0" fontId="9" fillId="5" borderId="34" xfId="0" applyFont="1" applyFill="1" applyBorder="1" applyAlignment="1">
      <alignment horizontal="left" vertical="center" wrapText="1"/>
    </xf>
    <xf numFmtId="41" fontId="8" fillId="5" borderId="34" xfId="4" applyFont="1" applyFill="1" applyBorder="1" applyAlignment="1">
      <alignment horizontal="center" vertical="center"/>
    </xf>
    <xf numFmtId="41" fontId="16" fillId="5" borderId="34" xfId="4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/>
    </xf>
    <xf numFmtId="178" fontId="8" fillId="5" borderId="4" xfId="0" applyNumberFormat="1" applyFont="1" applyFill="1" applyBorder="1" applyAlignment="1">
      <alignment horizontal="center" vertical="center" wrapText="1"/>
    </xf>
    <xf numFmtId="41" fontId="7" fillId="5" borderId="4" xfId="0" applyNumberFormat="1" applyFont="1" applyFill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 wrapText="1"/>
    </xf>
    <xf numFmtId="41" fontId="7" fillId="0" borderId="4" xfId="0" applyNumberFormat="1" applyFont="1" applyBorder="1" applyAlignment="1">
      <alignment horizontal="center" vertical="center"/>
    </xf>
    <xf numFmtId="41" fontId="8" fillId="5" borderId="4" xfId="4" applyFont="1" applyFill="1" applyBorder="1" applyAlignment="1">
      <alignment horizontal="center" vertical="center" wrapText="1"/>
    </xf>
    <xf numFmtId="178" fontId="8" fillId="5" borderId="39" xfId="0" applyNumberFormat="1" applyFont="1" applyFill="1" applyBorder="1" applyAlignment="1">
      <alignment horizontal="center" vertical="center"/>
    </xf>
    <xf numFmtId="41" fontId="8" fillId="5" borderId="39" xfId="4" applyFont="1" applyFill="1" applyBorder="1" applyAlignment="1">
      <alignment horizontal="center" vertical="center" wrapText="1"/>
    </xf>
    <xf numFmtId="41" fontId="7" fillId="0" borderId="0" xfId="0" applyNumberFormat="1" applyFont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41" fontId="8" fillId="0" borderId="34" xfId="4" applyFont="1" applyFill="1" applyBorder="1" applyAlignment="1">
      <alignment horizontal="center" vertical="center"/>
    </xf>
    <xf numFmtId="41" fontId="7" fillId="0" borderId="34" xfId="4" applyFont="1" applyFill="1" applyBorder="1" applyAlignment="1">
      <alignment horizontal="center" vertical="center"/>
    </xf>
    <xf numFmtId="0" fontId="4" fillId="0" borderId="37" xfId="0" quotePrefix="1" applyFont="1" applyBorder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0" fontId="49" fillId="0" borderId="4" xfId="0" applyFont="1" applyBorder="1" applyAlignment="1">
      <alignment horizontal="center" vertical="center" wrapText="1"/>
    </xf>
    <xf numFmtId="0" fontId="13" fillId="0" borderId="4" xfId="0" quotePrefix="1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41" fontId="8" fillId="5" borderId="19" xfId="4" applyFont="1" applyFill="1" applyBorder="1" applyAlignment="1">
      <alignment horizontal="center" vertical="center"/>
    </xf>
    <xf numFmtId="41" fontId="7" fillId="5" borderId="19" xfId="4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4" fillId="5" borderId="52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41" fontId="8" fillId="5" borderId="39" xfId="4" applyFont="1" applyFill="1" applyBorder="1" applyAlignment="1">
      <alignment horizontal="center" vertical="center"/>
    </xf>
    <xf numFmtId="41" fontId="7" fillId="5" borderId="39" xfId="4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13" fillId="5" borderId="39" xfId="0" applyFont="1" applyFill="1" applyBorder="1" applyAlignment="1">
      <alignment horizontal="center" vertical="center" wrapText="1"/>
    </xf>
    <xf numFmtId="178" fontId="8" fillId="0" borderId="34" xfId="0" applyNumberFormat="1" applyFont="1" applyBorder="1" applyAlignment="1">
      <alignment horizontal="center" vertical="center" wrapText="1"/>
    </xf>
    <xf numFmtId="41" fontId="7" fillId="0" borderId="34" xfId="0" applyNumberFormat="1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177" fontId="8" fillId="0" borderId="4" xfId="5" applyFont="1" applyFill="1" applyBorder="1" applyAlignment="1">
      <alignment horizontal="center" vertical="center"/>
    </xf>
    <xf numFmtId="180" fontId="11" fillId="0" borderId="4" xfId="2" applyNumberFormat="1" applyFont="1" applyFill="1" applyBorder="1" applyAlignment="1">
      <alignment horizontal="center" vertical="center" wrapText="1"/>
    </xf>
    <xf numFmtId="0" fontId="49" fillId="0" borderId="4" xfId="0" quotePrefix="1" applyFont="1" applyBorder="1" applyAlignment="1">
      <alignment horizontal="center" vertical="center" wrapText="1"/>
    </xf>
    <xf numFmtId="0" fontId="9" fillId="5" borderId="38" xfId="0" applyFont="1" applyFill="1" applyBorder="1" applyAlignment="1">
      <alignment horizontal="center" vertical="center" wrapText="1"/>
    </xf>
    <xf numFmtId="41" fontId="8" fillId="0" borderId="39" xfId="4" applyFont="1" applyFill="1" applyBorder="1" applyAlignment="1">
      <alignment horizontal="center" vertical="center"/>
    </xf>
    <xf numFmtId="0" fontId="13" fillId="0" borderId="39" xfId="0" quotePrefix="1" applyFont="1" applyBorder="1" applyAlignment="1">
      <alignment horizontal="center" vertical="center" wrapText="1"/>
    </xf>
    <xf numFmtId="178" fontId="8" fillId="5" borderId="34" xfId="0" applyNumberFormat="1" applyFont="1" applyFill="1" applyBorder="1" applyAlignment="1">
      <alignment horizontal="center" vertical="center" wrapText="1"/>
    </xf>
    <xf numFmtId="41" fontId="8" fillId="5" borderId="34" xfId="4" applyFont="1" applyFill="1" applyBorder="1" applyAlignment="1">
      <alignment horizontal="center" vertical="center" wrapText="1"/>
    </xf>
    <xf numFmtId="41" fontId="7" fillId="5" borderId="34" xfId="4" applyFont="1" applyFill="1" applyBorder="1" applyAlignment="1">
      <alignment horizontal="center" vertical="center"/>
    </xf>
    <xf numFmtId="41" fontId="7" fillId="5" borderId="4" xfId="4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 wrapText="1"/>
    </xf>
    <xf numFmtId="177" fontId="8" fillId="5" borderId="4" xfId="5" applyFont="1" applyFill="1" applyBorder="1" applyAlignment="1">
      <alignment horizontal="center" vertical="center"/>
    </xf>
    <xf numFmtId="0" fontId="9" fillId="0" borderId="37" xfId="0" quotePrefix="1" applyFont="1" applyBorder="1" applyAlignment="1">
      <alignment horizontal="center" vertical="center"/>
    </xf>
    <xf numFmtId="0" fontId="9" fillId="5" borderId="36" xfId="0" applyFont="1" applyFill="1" applyBorder="1" applyAlignment="1">
      <alignment horizontal="left" vertical="center"/>
    </xf>
    <xf numFmtId="0" fontId="4" fillId="5" borderId="20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left" vertical="center" wrapText="1"/>
    </xf>
    <xf numFmtId="41" fontId="8" fillId="5" borderId="19" xfId="0" applyNumberFormat="1" applyFont="1" applyFill="1" applyBorder="1" applyAlignment="1">
      <alignment horizontal="center" vertical="center" wrapText="1"/>
    </xf>
    <xf numFmtId="41" fontId="7" fillId="5" borderId="19" xfId="0" applyNumberFormat="1" applyFont="1" applyFill="1" applyBorder="1" applyAlignment="1">
      <alignment horizontal="center" vertical="center" wrapText="1"/>
    </xf>
    <xf numFmtId="0" fontId="19" fillId="5" borderId="19" xfId="0" applyFont="1" applyFill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0" fontId="9" fillId="5" borderId="38" xfId="0" applyFont="1" applyFill="1" applyBorder="1" applyAlignment="1">
      <alignment horizontal="center" vertical="center"/>
    </xf>
    <xf numFmtId="0" fontId="9" fillId="0" borderId="40" xfId="0" applyFont="1" applyBorder="1" applyAlignment="1">
      <alignment horizontal="center" vertical="center" wrapText="1"/>
    </xf>
    <xf numFmtId="178" fontId="8" fillId="0" borderId="34" xfId="4" applyNumberFormat="1" applyFont="1" applyBorder="1" applyAlignment="1">
      <alignment horizontal="center" vertical="center"/>
    </xf>
    <xf numFmtId="178" fontId="8" fillId="0" borderId="4" xfId="4" applyNumberFormat="1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19" fillId="5" borderId="4" xfId="0" quotePrefix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 wrapText="1"/>
    </xf>
    <xf numFmtId="41" fontId="8" fillId="5" borderId="0" xfId="0" applyNumberFormat="1" applyFont="1" applyFill="1" applyAlignment="1">
      <alignment horizontal="center" vertical="center"/>
    </xf>
    <xf numFmtId="41" fontId="8" fillId="5" borderId="34" xfId="0" applyNumberFormat="1" applyFont="1" applyFill="1" applyBorder="1">
      <alignment vertical="center"/>
    </xf>
    <xf numFmtId="0" fontId="4" fillId="5" borderId="4" xfId="0" quotePrefix="1" applyFont="1" applyFill="1" applyBorder="1" applyAlignment="1">
      <alignment horizontal="left" vertical="center" wrapText="1"/>
    </xf>
    <xf numFmtId="0" fontId="7" fillId="0" borderId="4" xfId="0" applyFont="1" applyBorder="1">
      <alignment vertical="center"/>
    </xf>
    <xf numFmtId="178" fontId="8" fillId="0" borderId="39" xfId="0" applyNumberFormat="1" applyFont="1" applyBorder="1">
      <alignment vertical="center"/>
    </xf>
    <xf numFmtId="41" fontId="7" fillId="0" borderId="39" xfId="0" applyNumberFormat="1" applyFont="1" applyBorder="1" applyAlignment="1">
      <alignment horizontal="center" vertical="center" wrapText="1"/>
    </xf>
    <xf numFmtId="41" fontId="8" fillId="0" borderId="34" xfId="0" applyNumberFormat="1" applyFont="1" applyBorder="1" applyAlignment="1">
      <alignment horizontal="center" vertical="center"/>
    </xf>
    <xf numFmtId="41" fontId="7" fillId="0" borderId="34" xfId="1" applyFont="1" applyBorder="1" applyAlignment="1">
      <alignment horizontal="center" vertical="center"/>
    </xf>
    <xf numFmtId="41" fontId="16" fillId="0" borderId="4" xfId="4" applyFont="1" applyFill="1" applyBorder="1" applyAlignment="1">
      <alignment horizontal="center" vertical="center" wrapText="1"/>
    </xf>
    <xf numFmtId="41" fontId="16" fillId="0" borderId="39" xfId="4" applyFont="1" applyFill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176" fontId="4" fillId="5" borderId="4" xfId="0" applyNumberFormat="1" applyFont="1" applyFill="1" applyBorder="1" applyAlignment="1">
      <alignment horizontal="left" vertical="center" wrapText="1"/>
    </xf>
    <xf numFmtId="0" fontId="4" fillId="5" borderId="36" xfId="0" applyFont="1" applyFill="1" applyBorder="1" applyAlignment="1">
      <alignment horizontal="center" vertical="center"/>
    </xf>
    <xf numFmtId="176" fontId="4" fillId="5" borderId="4" xfId="0" applyNumberFormat="1" applyFont="1" applyFill="1" applyBorder="1" applyAlignment="1">
      <alignment horizontal="center" vertical="center"/>
    </xf>
    <xf numFmtId="41" fontId="16" fillId="0" borderId="4" xfId="0" applyNumberFormat="1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178" fontId="8" fillId="0" borderId="44" xfId="0" applyNumberFormat="1" applyFont="1" applyBorder="1" applyAlignment="1">
      <alignment horizontal="center" vertical="center" wrapText="1"/>
    </xf>
    <xf numFmtId="178" fontId="8" fillId="0" borderId="50" xfId="0" applyNumberFormat="1" applyFont="1" applyBorder="1" applyAlignment="1">
      <alignment horizontal="center" vertical="center"/>
    </xf>
    <xf numFmtId="178" fontId="8" fillId="0" borderId="19" xfId="0" applyNumberFormat="1" applyFont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left" vertical="top" wrapText="1"/>
    </xf>
    <xf numFmtId="0" fontId="47" fillId="5" borderId="4" xfId="0" applyFont="1" applyFill="1" applyBorder="1" applyAlignment="1">
      <alignment horizontal="left" vertical="center" wrapText="1"/>
    </xf>
    <xf numFmtId="0" fontId="4" fillId="15" borderId="4" xfId="0" applyFont="1" applyFill="1" applyBorder="1" applyAlignment="1">
      <alignment horizontal="left" vertical="center" wrapText="1"/>
    </xf>
    <xf numFmtId="41" fontId="16" fillId="5" borderId="4" xfId="0" applyNumberFormat="1" applyFont="1" applyFill="1" applyBorder="1" applyAlignment="1">
      <alignment horizontal="center" vertical="center" wrapText="1"/>
    </xf>
    <xf numFmtId="0" fontId="13" fillId="5" borderId="4" xfId="0" quotePrefix="1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49" fillId="5" borderId="19" xfId="0" applyFont="1" applyFill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41" fontId="8" fillId="0" borderId="8" xfId="0" applyNumberFormat="1" applyFont="1" applyBorder="1" applyAlignment="1">
      <alignment horizontal="center" vertical="center"/>
    </xf>
    <xf numFmtId="178" fontId="8" fillId="0" borderId="19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13" fillId="0" borderId="4" xfId="0" quotePrefix="1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/>
    </xf>
    <xf numFmtId="176" fontId="4" fillId="5" borderId="19" xfId="0" applyNumberFormat="1" applyFont="1" applyFill="1" applyBorder="1" applyAlignment="1">
      <alignment horizontal="center" vertical="center"/>
    </xf>
    <xf numFmtId="176" fontId="4" fillId="5" borderId="19" xfId="0" applyNumberFormat="1" applyFont="1" applyFill="1" applyBorder="1" applyAlignment="1">
      <alignment horizontal="left" vertical="center" wrapText="1"/>
    </xf>
    <xf numFmtId="41" fontId="16" fillId="0" borderId="19" xfId="0" applyNumberFormat="1" applyFont="1" applyBorder="1" applyAlignment="1">
      <alignment horizontal="center" vertical="center" wrapText="1"/>
    </xf>
    <xf numFmtId="0" fontId="13" fillId="0" borderId="19" xfId="0" quotePrefix="1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/>
    </xf>
    <xf numFmtId="0" fontId="9" fillId="0" borderId="67" xfId="0" applyFont="1" applyBorder="1" applyAlignment="1">
      <alignment horizontal="center" vertical="center"/>
    </xf>
    <xf numFmtId="0" fontId="4" fillId="0" borderId="67" xfId="0" applyFont="1" applyBorder="1" applyAlignment="1">
      <alignment horizontal="left" vertical="center" wrapText="1"/>
    </xf>
    <xf numFmtId="41" fontId="8" fillId="0" borderId="67" xfId="0" applyNumberFormat="1" applyFont="1" applyBorder="1" applyAlignment="1">
      <alignment horizontal="center" vertical="center"/>
    </xf>
    <xf numFmtId="41" fontId="8" fillId="0" borderId="67" xfId="1" applyFont="1" applyFill="1" applyBorder="1" applyAlignment="1">
      <alignment horizontal="center" vertical="center"/>
    </xf>
    <xf numFmtId="41" fontId="7" fillId="0" borderId="67" xfId="1" applyFont="1" applyFill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58" xfId="0" applyFont="1" applyBorder="1" applyAlignment="1">
      <alignment horizontal="left" vertical="center" wrapText="1"/>
    </xf>
    <xf numFmtId="41" fontId="8" fillId="0" borderId="58" xfId="0" applyNumberFormat="1" applyFont="1" applyBorder="1" applyAlignment="1">
      <alignment horizontal="center" vertical="center"/>
    </xf>
    <xf numFmtId="41" fontId="8" fillId="0" borderId="58" xfId="1" applyFont="1" applyFill="1" applyBorder="1" applyAlignment="1">
      <alignment horizontal="center" vertical="center"/>
    </xf>
    <xf numFmtId="41" fontId="7" fillId="0" borderId="58" xfId="1" applyFont="1" applyFill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/>
    </xf>
    <xf numFmtId="178" fontId="8" fillId="5" borderId="8" xfId="0" applyNumberFormat="1" applyFont="1" applyFill="1" applyBorder="1" applyAlignment="1">
      <alignment horizontal="center" vertical="center"/>
    </xf>
    <xf numFmtId="41" fontId="8" fillId="0" borderId="19" xfId="0" applyNumberFormat="1" applyFont="1" applyBorder="1" applyAlignment="1">
      <alignment horizontal="center" vertical="center"/>
    </xf>
    <xf numFmtId="0" fontId="9" fillId="5" borderId="34" xfId="0" applyFont="1" applyFill="1" applyBorder="1" applyAlignment="1">
      <alignment horizontal="center" vertical="center" wrapText="1"/>
    </xf>
    <xf numFmtId="178" fontId="8" fillId="0" borderId="34" xfId="4" applyNumberFormat="1" applyFont="1" applyFill="1" applyBorder="1" applyAlignment="1">
      <alignment horizontal="center" vertical="center"/>
    </xf>
    <xf numFmtId="0" fontId="4" fillId="0" borderId="0" xfId="0" quotePrefix="1" applyFont="1" applyAlignment="1">
      <alignment horizontal="left" vertical="top" wrapText="1"/>
    </xf>
    <xf numFmtId="41" fontId="8" fillId="0" borderId="0" xfId="1" applyFont="1">
      <alignment vertical="center"/>
    </xf>
    <xf numFmtId="0" fontId="4" fillId="14" borderId="36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 wrapText="1"/>
    </xf>
    <xf numFmtId="176" fontId="4" fillId="14" borderId="4" xfId="0" applyNumberFormat="1" applyFont="1" applyFill="1" applyBorder="1" applyAlignment="1">
      <alignment horizontal="left" vertical="center" wrapText="1"/>
    </xf>
    <xf numFmtId="178" fontId="8" fillId="14" borderId="4" xfId="0" applyNumberFormat="1" applyFont="1" applyFill="1" applyBorder="1" applyAlignment="1">
      <alignment horizontal="center" vertical="center" wrapText="1"/>
    </xf>
    <xf numFmtId="41" fontId="7" fillId="14" borderId="4" xfId="0" applyNumberFormat="1" applyFont="1" applyFill="1" applyBorder="1" applyAlignment="1">
      <alignment horizontal="center" vertical="center"/>
    </xf>
    <xf numFmtId="0" fontId="4" fillId="14" borderId="37" xfId="0" applyFont="1" applyFill="1" applyBorder="1" applyAlignment="1">
      <alignment horizontal="center" vertical="center" wrapText="1"/>
    </xf>
    <xf numFmtId="0" fontId="19" fillId="15" borderId="19" xfId="0" applyFont="1" applyFill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/>
    </xf>
    <xf numFmtId="178" fontId="8" fillId="0" borderId="39" xfId="4" applyNumberFormat="1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78" fontId="14" fillId="14" borderId="4" xfId="4" applyNumberFormat="1" applyFont="1" applyFill="1" applyBorder="1" applyAlignment="1">
      <alignment horizontal="center" vertical="center"/>
    </xf>
    <xf numFmtId="41" fontId="14" fillId="14" borderId="4" xfId="4" applyFont="1" applyFill="1" applyBorder="1" applyAlignment="1">
      <alignment horizontal="center" vertical="center"/>
    </xf>
    <xf numFmtId="0" fontId="14" fillId="0" borderId="0" xfId="4" applyNumberFormat="1" applyFont="1" applyFill="1" applyBorder="1" applyAlignment="1">
      <alignment horizontal="center" vertical="center"/>
    </xf>
    <xf numFmtId="41" fontId="5" fillId="0" borderId="0" xfId="1" applyFont="1" applyFill="1" applyBorder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14" fillId="0" borderId="34" xfId="4" applyNumberFormat="1" applyFont="1" applyFill="1" applyBorder="1" applyAlignment="1">
      <alignment horizontal="center" vertical="center"/>
    </xf>
    <xf numFmtId="0" fontId="49" fillId="0" borderId="34" xfId="0" applyFont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4" fillId="0" borderId="4" xfId="4" applyNumberFormat="1" applyFont="1" applyFill="1" applyBorder="1" applyAlignment="1">
      <alignment horizontal="center" vertical="center"/>
    </xf>
    <xf numFmtId="0" fontId="14" fillId="0" borderId="8" xfId="4" applyNumberFormat="1" applyFont="1" applyFill="1" applyBorder="1" applyAlignment="1">
      <alignment horizontal="center" vertical="center"/>
    </xf>
    <xf numFmtId="41" fontId="5" fillId="0" borderId="8" xfId="1" applyFont="1" applyFill="1" applyBorder="1" applyAlignment="1">
      <alignment horizontal="center" vertical="center"/>
    </xf>
    <xf numFmtId="0" fontId="49" fillId="0" borderId="8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/>
    </xf>
    <xf numFmtId="41" fontId="14" fillId="5" borderId="19" xfId="4" applyFont="1" applyFill="1" applyBorder="1" applyAlignment="1">
      <alignment horizontal="center" vertical="center"/>
    </xf>
    <xf numFmtId="41" fontId="5" fillId="5" borderId="19" xfId="4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41" fontId="14" fillId="0" borderId="39" xfId="0" applyNumberFormat="1" applyFont="1" applyBorder="1" applyAlignment="1">
      <alignment horizontal="center"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41" fontId="14" fillId="5" borderId="0" xfId="4" applyFont="1" applyFill="1" applyBorder="1" applyAlignment="1">
      <alignment horizontal="center" vertical="center" wrapText="1"/>
    </xf>
    <xf numFmtId="41" fontId="5" fillId="5" borderId="0" xfId="4" applyFont="1" applyFill="1" applyBorder="1" applyAlignment="1">
      <alignment horizontal="center" vertical="center"/>
    </xf>
    <xf numFmtId="41" fontId="14" fillId="5" borderId="34" xfId="4" applyFont="1" applyFill="1" applyBorder="1" applyAlignment="1">
      <alignment horizontal="center" vertical="center" wrapText="1"/>
    </xf>
    <xf numFmtId="41" fontId="5" fillId="5" borderId="34" xfId="4" applyFont="1" applyFill="1" applyBorder="1" applyAlignment="1">
      <alignment horizontal="center" vertical="center"/>
    </xf>
    <xf numFmtId="41" fontId="14" fillId="0" borderId="4" xfId="4" applyFont="1" applyFill="1" applyBorder="1" applyAlignment="1">
      <alignment horizontal="center" vertical="center" wrapText="1"/>
    </xf>
    <xf numFmtId="41" fontId="14" fillId="0" borderId="39" xfId="4" applyFont="1" applyFill="1" applyBorder="1" applyAlignment="1">
      <alignment horizontal="center" vertical="center"/>
    </xf>
    <xf numFmtId="41" fontId="5" fillId="0" borderId="39" xfId="4" applyFont="1" applyFill="1" applyBorder="1" applyAlignment="1">
      <alignment horizontal="center" vertical="center"/>
    </xf>
    <xf numFmtId="41" fontId="11" fillId="5" borderId="0" xfId="0" applyNumberFormat="1" applyFont="1" applyFill="1" applyAlignment="1">
      <alignment horizontal="center" vertical="center" wrapText="1"/>
    </xf>
    <xf numFmtId="41" fontId="14" fillId="0" borderId="34" xfId="4" applyFont="1" applyFill="1" applyBorder="1" applyAlignment="1">
      <alignment horizontal="center" vertical="center"/>
    </xf>
    <xf numFmtId="41" fontId="11" fillId="0" borderId="34" xfId="0" applyNumberFormat="1" applyFont="1" applyBorder="1" applyAlignment="1">
      <alignment horizontal="center" vertical="center" wrapText="1"/>
    </xf>
    <xf numFmtId="41" fontId="14" fillId="4" borderId="4" xfId="4" applyFont="1" applyFill="1" applyBorder="1" applyAlignment="1">
      <alignment horizontal="center" vertical="center"/>
    </xf>
    <xf numFmtId="41" fontId="11" fillId="4" borderId="4" xfId="0" applyNumberFormat="1" applyFont="1" applyFill="1" applyBorder="1" applyAlignment="1">
      <alignment horizontal="center" vertical="center" wrapText="1"/>
    </xf>
    <xf numFmtId="41" fontId="11" fillId="0" borderId="4" xfId="0" applyNumberFormat="1" applyFont="1" applyBorder="1" applyAlignment="1">
      <alignment horizontal="center" vertical="center" wrapText="1"/>
    </xf>
    <xf numFmtId="0" fontId="13" fillId="14" borderId="4" xfId="0" applyFont="1" applyFill="1" applyBorder="1" applyAlignment="1">
      <alignment horizontal="center" vertical="center" wrapText="1"/>
    </xf>
    <xf numFmtId="178" fontId="14" fillId="0" borderId="4" xfId="0" applyNumberFormat="1" applyFont="1" applyBorder="1" applyAlignment="1">
      <alignment horizontal="center" vertical="center" wrapText="1"/>
    </xf>
    <xf numFmtId="0" fontId="65" fillId="0" borderId="37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41" fontId="5" fillId="0" borderId="4" xfId="4" applyFont="1" applyFill="1" applyBorder="1" applyAlignment="1">
      <alignment horizontal="center" vertical="center" wrapText="1"/>
    </xf>
    <xf numFmtId="178" fontId="14" fillId="0" borderId="7" xfId="0" applyNumberFormat="1" applyFont="1" applyBorder="1" applyAlignment="1">
      <alignment horizontal="center" vertical="center"/>
    </xf>
    <xf numFmtId="41" fontId="14" fillId="0" borderId="6" xfId="4" applyFont="1" applyFill="1" applyBorder="1" applyAlignment="1">
      <alignment horizontal="center" vertical="center"/>
    </xf>
    <xf numFmtId="41" fontId="5" fillId="0" borderId="6" xfId="4" applyFont="1" applyFill="1" applyBorder="1" applyAlignment="1">
      <alignment horizontal="center" vertical="center"/>
    </xf>
    <xf numFmtId="0" fontId="19" fillId="0" borderId="4" xfId="0" quotePrefix="1" applyFont="1" applyBorder="1" applyAlignment="1">
      <alignment horizontal="center" vertical="center" wrapText="1"/>
    </xf>
    <xf numFmtId="41" fontId="14" fillId="0" borderId="4" xfId="4" applyFont="1" applyFill="1" applyBorder="1" applyAlignment="1">
      <alignment vertical="center"/>
    </xf>
    <xf numFmtId="41" fontId="5" fillId="0" borderId="4" xfId="4" applyFont="1" applyFill="1" applyBorder="1" applyAlignment="1">
      <alignment vertical="center"/>
    </xf>
    <xf numFmtId="41" fontId="14" fillId="0" borderId="4" xfId="0" applyNumberFormat="1" applyFont="1" applyBorder="1" applyAlignment="1">
      <alignment vertical="center" wrapText="1"/>
    </xf>
    <xf numFmtId="41" fontId="5" fillId="0" borderId="4" xfId="0" applyNumberFormat="1" applyFont="1" applyBorder="1" applyAlignment="1">
      <alignment vertical="center" wrapText="1"/>
    </xf>
    <xf numFmtId="178" fontId="14" fillId="0" borderId="39" xfId="4" applyNumberFormat="1" applyFont="1" applyFill="1" applyBorder="1" applyAlignment="1">
      <alignment horizontal="center" vertical="center"/>
    </xf>
    <xf numFmtId="41" fontId="5" fillId="0" borderId="0" xfId="4" applyFont="1" applyFill="1" applyBorder="1" applyAlignment="1">
      <alignment horizontal="center" vertical="center"/>
    </xf>
    <xf numFmtId="0" fontId="9" fillId="5" borderId="34" xfId="0" applyFont="1" applyFill="1" applyBorder="1" applyAlignment="1">
      <alignment horizontal="left" vertical="center"/>
    </xf>
    <xf numFmtId="0" fontId="9" fillId="5" borderId="34" xfId="0" applyFont="1" applyFill="1" applyBorder="1" applyAlignment="1">
      <alignment horizontal="left" vertical="top" wrapText="1"/>
    </xf>
    <xf numFmtId="178" fontId="14" fillId="5" borderId="34" xfId="0" applyNumberFormat="1" applyFont="1" applyFill="1" applyBorder="1" applyAlignment="1">
      <alignment horizontal="left" vertical="center"/>
    </xf>
    <xf numFmtId="177" fontId="14" fillId="5" borderId="34" xfId="5" applyFont="1" applyFill="1" applyBorder="1" applyAlignment="1">
      <alignment horizontal="center" vertical="center"/>
    </xf>
    <xf numFmtId="41" fontId="11" fillId="5" borderId="34" xfId="4" applyFont="1" applyFill="1" applyBorder="1" applyAlignment="1">
      <alignment horizontal="center" vertical="center"/>
    </xf>
    <xf numFmtId="0" fontId="9" fillId="5" borderId="35" xfId="0" quotePrefix="1" applyFont="1" applyFill="1" applyBorder="1" applyAlignment="1">
      <alignment horizontal="center" vertical="center"/>
    </xf>
    <xf numFmtId="41" fontId="4" fillId="0" borderId="0" xfId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39" xfId="0" applyFont="1" applyBorder="1" applyAlignment="1">
      <alignment horizontal="left" vertical="top" wrapText="1"/>
    </xf>
    <xf numFmtId="41" fontId="4" fillId="0" borderId="39" xfId="1" applyFont="1" applyFill="1" applyBorder="1" applyAlignment="1">
      <alignment horizontal="center" vertical="center" wrapText="1"/>
    </xf>
    <xf numFmtId="41" fontId="5" fillId="0" borderId="39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41" fontId="14" fillId="5" borderId="4" xfId="0" applyNumberFormat="1" applyFont="1" applyFill="1" applyBorder="1" applyAlignment="1">
      <alignment horizontal="center" vertical="center" wrapText="1"/>
    </xf>
    <xf numFmtId="178" fontId="14" fillId="5" borderId="0" xfId="0" applyNumberFormat="1" applyFont="1" applyFill="1">
      <alignment vertical="center"/>
    </xf>
    <xf numFmtId="41" fontId="14" fillId="5" borderId="0" xfId="0" applyNumberFormat="1" applyFont="1" applyFill="1" applyAlignment="1">
      <alignment horizontal="center" vertical="center" wrapText="1"/>
    </xf>
    <xf numFmtId="176" fontId="4" fillId="5" borderId="33" xfId="0" applyNumberFormat="1" applyFont="1" applyFill="1" applyBorder="1" applyAlignment="1">
      <alignment horizontal="center" vertical="center" wrapText="1"/>
    </xf>
    <xf numFmtId="178" fontId="14" fillId="5" borderId="34" xfId="0" applyNumberFormat="1" applyFont="1" applyFill="1" applyBorder="1" applyAlignment="1">
      <alignment horizontal="center" vertical="center"/>
    </xf>
    <xf numFmtId="41" fontId="14" fillId="5" borderId="34" xfId="0" applyNumberFormat="1" applyFont="1" applyFill="1" applyBorder="1" applyAlignment="1">
      <alignment horizontal="center" vertical="center" wrapText="1"/>
    </xf>
    <xf numFmtId="176" fontId="4" fillId="5" borderId="36" xfId="0" applyNumberFormat="1" applyFont="1" applyFill="1" applyBorder="1" applyAlignment="1">
      <alignment horizontal="center" vertical="center" wrapText="1"/>
    </xf>
    <xf numFmtId="178" fontId="14" fillId="5" borderId="4" xfId="0" applyNumberFormat="1" applyFont="1" applyFill="1" applyBorder="1" applyAlignment="1">
      <alignment horizontal="center" vertical="center"/>
    </xf>
    <xf numFmtId="41" fontId="5" fillId="5" borderId="4" xfId="4" applyFont="1" applyFill="1" applyBorder="1" applyAlignment="1">
      <alignment horizontal="center" vertical="center"/>
    </xf>
    <xf numFmtId="41" fontId="5" fillId="0" borderId="4" xfId="1" applyFont="1" applyBorder="1" applyAlignment="1">
      <alignment horizontal="center" vertical="center"/>
    </xf>
    <xf numFmtId="41" fontId="14" fillId="5" borderId="4" xfId="0" applyNumberFormat="1" applyFont="1" applyFill="1" applyBorder="1" applyAlignment="1">
      <alignment horizontal="center" vertical="center"/>
    </xf>
    <xf numFmtId="41" fontId="5" fillId="5" borderId="4" xfId="0" applyNumberFormat="1" applyFont="1" applyFill="1" applyBorder="1" applyAlignment="1">
      <alignment horizontal="center" vertical="center"/>
    </xf>
    <xf numFmtId="0" fontId="54" fillId="5" borderId="4" xfId="0" applyFont="1" applyFill="1" applyBorder="1" applyAlignment="1">
      <alignment horizontal="center" vertical="center" wrapText="1"/>
    </xf>
    <xf numFmtId="41" fontId="5" fillId="5" borderId="4" xfId="0" applyNumberFormat="1" applyFont="1" applyFill="1" applyBorder="1" applyAlignment="1">
      <alignment horizontal="center" vertical="center" wrapText="1"/>
    </xf>
    <xf numFmtId="178" fontId="14" fillId="0" borderId="4" xfId="4" applyNumberFormat="1" applyFont="1" applyBorder="1" applyAlignment="1">
      <alignment horizontal="center" vertical="center"/>
    </xf>
    <xf numFmtId="0" fontId="9" fillId="5" borderId="36" xfId="0" quotePrefix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8" fontId="14" fillId="0" borderId="39" xfId="0" applyNumberFormat="1" applyFont="1" applyBorder="1" applyAlignment="1">
      <alignment horizontal="center" vertical="center" wrapText="1"/>
    </xf>
    <xf numFmtId="41" fontId="14" fillId="0" borderId="44" xfId="0" applyNumberFormat="1" applyFont="1" applyBorder="1" applyAlignment="1">
      <alignment horizontal="center" vertical="center" wrapText="1"/>
    </xf>
    <xf numFmtId="41" fontId="5" fillId="0" borderId="39" xfId="0" applyNumberFormat="1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/>
    </xf>
    <xf numFmtId="176" fontId="4" fillId="5" borderId="0" xfId="0" applyNumberFormat="1" applyFont="1" applyFill="1" applyAlignment="1">
      <alignment horizontal="left" vertical="center" wrapText="1"/>
    </xf>
    <xf numFmtId="41" fontId="5" fillId="5" borderId="0" xfId="0" applyNumberFormat="1" applyFont="1" applyFill="1" applyAlignment="1">
      <alignment horizontal="center" vertical="center" wrapText="1"/>
    </xf>
    <xf numFmtId="178" fontId="14" fillId="5" borderId="4" xfId="0" applyNumberFormat="1" applyFont="1" applyFill="1" applyBorder="1" applyAlignment="1">
      <alignment horizontal="left" vertical="center"/>
    </xf>
    <xf numFmtId="41" fontId="14" fillId="0" borderId="0" xfId="1" applyFont="1" applyBorder="1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41" fontId="11" fillId="4" borderId="4" xfId="4" applyFont="1" applyFill="1" applyBorder="1" applyAlignment="1">
      <alignment horizontal="center" vertical="center"/>
    </xf>
    <xf numFmtId="41" fontId="5" fillId="4" borderId="4" xfId="4" applyFont="1" applyFill="1" applyBorder="1" applyAlignment="1">
      <alignment horizontal="center" vertical="center"/>
    </xf>
    <xf numFmtId="41" fontId="14" fillId="0" borderId="0" xfId="1" applyFont="1" applyFill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9" fillId="0" borderId="56" xfId="0" applyFont="1" applyBorder="1" applyAlignment="1">
      <alignment horizontal="center" vertical="center"/>
    </xf>
    <xf numFmtId="41" fontId="14" fillId="0" borderId="56" xfId="0" applyNumberFormat="1" applyFont="1" applyBorder="1" applyAlignment="1">
      <alignment horizontal="center" vertical="center"/>
    </xf>
    <xf numFmtId="41" fontId="14" fillId="0" borderId="56" xfId="1" applyFont="1" applyFill="1" applyBorder="1" applyAlignment="1">
      <alignment horizontal="center" vertical="center"/>
    </xf>
    <xf numFmtId="41" fontId="7" fillId="0" borderId="56" xfId="1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13" fillId="0" borderId="56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 wrapText="1"/>
    </xf>
    <xf numFmtId="41" fontId="14" fillId="5" borderId="0" xfId="0" applyNumberFormat="1" applyFont="1" applyFill="1">
      <alignment vertical="center"/>
    </xf>
    <xf numFmtId="41" fontId="5" fillId="5" borderId="0" xfId="0" applyNumberFormat="1" applyFont="1" applyFill="1">
      <alignment vertical="center"/>
    </xf>
    <xf numFmtId="3" fontId="14" fillId="0" borderId="0" xfId="0" applyNumberFormat="1" applyFont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41" fontId="5" fillId="0" borderId="34" xfId="4" applyFont="1" applyBorder="1" applyAlignment="1">
      <alignment horizontal="center" vertical="center"/>
    </xf>
    <xf numFmtId="0" fontId="4" fillId="0" borderId="66" xfId="0" applyFont="1" applyBorder="1" applyAlignment="1">
      <alignment horizontal="left" vertical="center"/>
    </xf>
    <xf numFmtId="41" fontId="14" fillId="0" borderId="8" xfId="1" applyFont="1" applyBorder="1" applyAlignment="1">
      <alignment horizontal="center" vertical="center"/>
    </xf>
    <xf numFmtId="41" fontId="7" fillId="0" borderId="8" xfId="1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/>
    </xf>
    <xf numFmtId="3" fontId="14" fillId="0" borderId="8" xfId="0" applyNumberFormat="1" applyFont="1" applyBorder="1" applyAlignment="1">
      <alignment horizontal="center" vertical="center"/>
    </xf>
    <xf numFmtId="3" fontId="14" fillId="0" borderId="4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41" fontId="14" fillId="0" borderId="39" xfId="1" applyFont="1" applyBorder="1" applyAlignment="1">
      <alignment horizontal="center" vertical="center"/>
    </xf>
    <xf numFmtId="41" fontId="7" fillId="0" borderId="39" xfId="1" applyFont="1" applyBorder="1" applyAlignment="1">
      <alignment horizontal="center" vertical="center"/>
    </xf>
    <xf numFmtId="178" fontId="14" fillId="5" borderId="0" xfId="0" applyNumberFormat="1" applyFont="1" applyFill="1" applyAlignment="1">
      <alignment horizontal="center" vertical="center" wrapText="1"/>
    </xf>
    <xf numFmtId="178" fontId="14" fillId="0" borderId="0" xfId="4" applyNumberFormat="1" applyFont="1" applyBorder="1" applyAlignment="1">
      <alignment horizontal="center" vertical="center"/>
    </xf>
    <xf numFmtId="41" fontId="14" fillId="0" borderId="0" xfId="4" applyFont="1" applyBorder="1" applyAlignment="1">
      <alignment horizontal="center" vertical="center"/>
    </xf>
    <xf numFmtId="41" fontId="5" fillId="0" borderId="0" xfId="4" applyFont="1" applyBorder="1" applyAlignment="1">
      <alignment horizontal="center" vertical="center"/>
    </xf>
    <xf numFmtId="0" fontId="46" fillId="5" borderId="4" xfId="0" applyFont="1" applyFill="1" applyBorder="1" applyAlignment="1">
      <alignment horizontal="center" vertical="center" wrapText="1"/>
    </xf>
    <xf numFmtId="41" fontId="14" fillId="5" borderId="4" xfId="4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19" fillId="4" borderId="4" xfId="0" quotePrefix="1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/>
    </xf>
    <xf numFmtId="0" fontId="9" fillId="4" borderId="37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41" fontId="14" fillId="4" borderId="4" xfId="0" applyNumberFormat="1" applyFont="1" applyFill="1" applyBorder="1" applyAlignment="1">
      <alignment horizontal="center" vertical="center"/>
    </xf>
    <xf numFmtId="41" fontId="14" fillId="4" borderId="4" xfId="1" applyFont="1" applyFill="1" applyBorder="1" applyAlignment="1">
      <alignment horizontal="center" vertical="center"/>
    </xf>
    <xf numFmtId="41" fontId="7" fillId="4" borderId="4" xfId="1" applyFont="1" applyFill="1" applyBorder="1" applyAlignment="1">
      <alignment horizontal="center" vertical="center"/>
    </xf>
    <xf numFmtId="41" fontId="5" fillId="0" borderId="0" xfId="1" applyFont="1" applyFill="1">
      <alignment vertical="center"/>
    </xf>
    <xf numFmtId="178" fontId="14" fillId="0" borderId="4" xfId="0" applyNumberFormat="1" applyFont="1" applyBorder="1">
      <alignment vertical="center"/>
    </xf>
    <xf numFmtId="178" fontId="14" fillId="4" borderId="4" xfId="0" applyNumberFormat="1" applyFont="1" applyFill="1" applyBorder="1" applyAlignment="1">
      <alignment horizontal="center" vertical="center" wrapText="1"/>
    </xf>
    <xf numFmtId="41" fontId="14" fillId="4" borderId="4" xfId="0" applyNumberFormat="1" applyFont="1" applyFill="1" applyBorder="1" applyAlignment="1">
      <alignment horizontal="center" vertical="center" wrapText="1"/>
    </xf>
    <xf numFmtId="41" fontId="5" fillId="4" borderId="4" xfId="0" applyNumberFormat="1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9" fillId="4" borderId="37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178" fontId="14" fillId="4" borderId="4" xfId="0" applyNumberFormat="1" applyFont="1" applyFill="1" applyBorder="1">
      <alignment vertical="center"/>
    </xf>
    <xf numFmtId="41" fontId="5" fillId="4" borderId="4" xfId="4" applyFont="1" applyFill="1" applyBorder="1">
      <alignment vertical="center"/>
    </xf>
    <xf numFmtId="0" fontId="4" fillId="5" borderId="0" xfId="0" applyFont="1" applyFill="1">
      <alignment vertical="center"/>
    </xf>
    <xf numFmtId="176" fontId="4" fillId="5" borderId="4" xfId="0" applyNumberFormat="1" applyFont="1" applyFill="1" applyBorder="1" applyAlignment="1">
      <alignment horizontal="center" vertical="center" wrapText="1"/>
    </xf>
    <xf numFmtId="41" fontId="14" fillId="0" borderId="39" xfId="0" applyNumberFormat="1" applyFont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/>
    </xf>
    <xf numFmtId="41" fontId="14" fillId="5" borderId="0" xfId="4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/>
    </xf>
    <xf numFmtId="0" fontId="4" fillId="5" borderId="37" xfId="4" applyNumberFormat="1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 wrapText="1"/>
    </xf>
    <xf numFmtId="0" fontId="4" fillId="0" borderId="27" xfId="0" quotePrefix="1" applyFont="1" applyBorder="1" applyAlignment="1">
      <alignment horizontal="center" vertical="center"/>
    </xf>
    <xf numFmtId="0" fontId="72" fillId="0" borderId="28" xfId="0" applyFont="1" applyBorder="1" applyAlignment="1">
      <alignment horizontal="left" vertical="center"/>
    </xf>
    <xf numFmtId="41" fontId="5" fillId="0" borderId="4" xfId="0" applyNumberFormat="1" applyFont="1" applyBorder="1" applyAlignment="1">
      <alignment horizontal="center" vertical="center"/>
    </xf>
    <xf numFmtId="0" fontId="73" fillId="14" borderId="4" xfId="0" applyFont="1" applyFill="1" applyBorder="1" applyAlignment="1">
      <alignment horizontal="center" vertical="center"/>
    </xf>
    <xf numFmtId="0" fontId="9" fillId="5" borderId="39" xfId="0" applyFont="1" applyFill="1" applyBorder="1" applyAlignment="1">
      <alignment horizontal="left" vertical="center" wrapText="1"/>
    </xf>
    <xf numFmtId="177" fontId="14" fillId="0" borderId="39" xfId="5" applyFont="1" applyFill="1" applyBorder="1" applyAlignment="1">
      <alignment horizontal="center" vertical="center"/>
    </xf>
    <xf numFmtId="41" fontId="11" fillId="0" borderId="39" xfId="4" applyFont="1" applyFill="1" applyBorder="1" applyAlignment="1">
      <alignment horizontal="center" vertical="center"/>
    </xf>
    <xf numFmtId="0" fontId="9" fillId="5" borderId="40" xfId="0" quotePrefix="1" applyFont="1" applyFill="1" applyBorder="1" applyAlignment="1">
      <alignment horizontal="center" vertical="center"/>
    </xf>
    <xf numFmtId="3" fontId="11" fillId="5" borderId="34" xfId="0" applyNumberFormat="1" applyFont="1" applyFill="1" applyBorder="1" applyAlignment="1">
      <alignment horizontal="center" vertical="center"/>
    </xf>
    <xf numFmtId="0" fontId="9" fillId="5" borderId="35" xfId="0" applyFont="1" applyFill="1" applyBorder="1" applyAlignment="1">
      <alignment horizontal="center" vertical="center"/>
    </xf>
    <xf numFmtId="3" fontId="11" fillId="5" borderId="4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1" fillId="0" borderId="4" xfId="6" applyNumberFormat="1" applyFont="1" applyFill="1" applyBorder="1" applyAlignment="1">
      <alignment horizontal="center" vertical="center"/>
    </xf>
    <xf numFmtId="0" fontId="9" fillId="0" borderId="37" xfId="6" quotePrefix="1" applyNumberFormat="1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 wrapText="1"/>
    </xf>
    <xf numFmtId="0" fontId="5" fillId="12" borderId="44" xfId="0" applyFont="1" applyFill="1" applyBorder="1" applyAlignment="1">
      <alignment horizontal="center" vertical="center" wrapText="1"/>
    </xf>
    <xf numFmtId="176" fontId="4" fillId="5" borderId="4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7" fillId="6" borderId="15" xfId="0" applyFont="1" applyFill="1" applyBorder="1" applyAlignment="1">
      <alignment horizontal="center" vertical="center" wrapText="1"/>
    </xf>
    <xf numFmtId="0" fontId="18" fillId="6" borderId="1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41" fontId="5" fillId="4" borderId="5" xfId="4" applyFont="1" applyFill="1" applyBorder="1" applyAlignment="1">
      <alignment horizontal="center" vertical="center"/>
    </xf>
    <xf numFmtId="41" fontId="5" fillId="4" borderId="6" xfId="4" applyFont="1" applyFill="1" applyBorder="1" applyAlignment="1">
      <alignment horizontal="center" vertical="center"/>
    </xf>
    <xf numFmtId="41" fontId="5" fillId="4" borderId="7" xfId="4" applyFont="1" applyFill="1" applyBorder="1" applyAlignment="1">
      <alignment horizontal="center" vertical="center"/>
    </xf>
    <xf numFmtId="41" fontId="7" fillId="4" borderId="5" xfId="1" applyFont="1" applyFill="1" applyBorder="1" applyAlignment="1">
      <alignment horizontal="center" vertical="center"/>
    </xf>
    <xf numFmtId="41" fontId="7" fillId="4" borderId="6" xfId="1" applyFont="1" applyFill="1" applyBorder="1" applyAlignment="1">
      <alignment horizontal="center" vertical="center"/>
    </xf>
    <xf numFmtId="41" fontId="7" fillId="4" borderId="7" xfId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1" fontId="5" fillId="15" borderId="5" xfId="4" applyFont="1" applyFill="1" applyBorder="1" applyAlignment="1">
      <alignment horizontal="center" vertical="center" wrapText="1"/>
    </xf>
    <xf numFmtId="41" fontId="5" fillId="15" borderId="6" xfId="4" applyFont="1" applyFill="1" applyBorder="1" applyAlignment="1">
      <alignment horizontal="center" vertical="center"/>
    </xf>
    <xf numFmtId="41" fontId="5" fillId="15" borderId="7" xfId="4" applyFont="1" applyFill="1" applyBorder="1" applyAlignment="1">
      <alignment horizontal="center" vertical="center"/>
    </xf>
    <xf numFmtId="41" fontId="5" fillId="0" borderId="5" xfId="4" applyFont="1" applyFill="1" applyBorder="1" applyAlignment="1">
      <alignment horizontal="center" vertical="center"/>
    </xf>
    <xf numFmtId="41" fontId="5" fillId="0" borderId="6" xfId="4" applyFont="1" applyFill="1" applyBorder="1" applyAlignment="1">
      <alignment horizontal="center" vertical="center"/>
    </xf>
    <xf numFmtId="41" fontId="5" fillId="0" borderId="7" xfId="4" applyFont="1" applyFill="1" applyBorder="1" applyAlignment="1">
      <alignment horizontal="center" vertical="center"/>
    </xf>
    <xf numFmtId="0" fontId="20" fillId="9" borderId="15" xfId="0" applyFont="1" applyFill="1" applyBorder="1" applyAlignment="1">
      <alignment horizontal="center" vertical="center"/>
    </xf>
    <xf numFmtId="0" fontId="23" fillId="9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0" fillId="7" borderId="21" xfId="0" applyFont="1" applyFill="1" applyBorder="1" applyAlignment="1">
      <alignment horizontal="center" vertical="center" wrapText="1"/>
    </xf>
    <xf numFmtId="0" fontId="21" fillId="7" borderId="22" xfId="0" applyFont="1" applyFill="1" applyBorder="1" applyAlignment="1">
      <alignment horizontal="center" vertical="center" wrapText="1"/>
    </xf>
    <xf numFmtId="0" fontId="22" fillId="8" borderId="21" xfId="0" applyFont="1" applyFill="1" applyBorder="1" applyAlignment="1">
      <alignment horizontal="center" vertical="center"/>
    </xf>
    <xf numFmtId="0" fontId="23" fillId="8" borderId="22" xfId="0" applyFont="1" applyFill="1" applyBorder="1" applyAlignment="1">
      <alignment horizontal="center" vertical="center"/>
    </xf>
    <xf numFmtId="41" fontId="5" fillId="4" borderId="66" xfId="4" applyFont="1" applyFill="1" applyBorder="1" applyAlignment="1">
      <alignment horizontal="center" vertical="center"/>
    </xf>
    <xf numFmtId="41" fontId="5" fillId="4" borderId="65" xfId="4" applyFont="1" applyFill="1" applyBorder="1" applyAlignment="1">
      <alignment horizontal="center" vertical="center"/>
    </xf>
    <xf numFmtId="41" fontId="5" fillId="4" borderId="23" xfId="4" applyFont="1" applyFill="1" applyBorder="1" applyAlignment="1">
      <alignment horizontal="center" vertical="center"/>
    </xf>
    <xf numFmtId="0" fontId="20" fillId="8" borderId="15" xfId="0" applyFont="1" applyFill="1" applyBorder="1" applyAlignment="1">
      <alignment horizontal="center" vertical="center"/>
    </xf>
    <xf numFmtId="0" fontId="23" fillId="8" borderId="16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 wrapText="1"/>
    </xf>
    <xf numFmtId="0" fontId="23" fillId="10" borderId="16" xfId="0" applyFont="1" applyFill="1" applyBorder="1" applyAlignment="1">
      <alignment horizontal="center" vertical="center" wrapText="1"/>
    </xf>
    <xf numFmtId="0" fontId="22" fillId="11" borderId="15" xfId="0" applyFont="1" applyFill="1" applyBorder="1" applyAlignment="1">
      <alignment horizontal="center" vertical="center"/>
    </xf>
    <xf numFmtId="0" fontId="22" fillId="11" borderId="16" xfId="0" applyFont="1" applyFill="1" applyBorder="1" applyAlignment="1">
      <alignment horizontal="center" vertical="center"/>
    </xf>
    <xf numFmtId="0" fontId="17" fillId="37" borderId="15" xfId="0" applyFont="1" applyFill="1" applyBorder="1" applyAlignment="1">
      <alignment horizontal="center" vertical="center"/>
    </xf>
    <xf numFmtId="0" fontId="23" fillId="37" borderId="16" xfId="0" applyFont="1" applyFill="1" applyBorder="1" applyAlignment="1">
      <alignment horizontal="center" vertical="center"/>
    </xf>
    <xf numFmtId="0" fontId="61" fillId="36" borderId="15" xfId="0" applyFont="1" applyFill="1" applyBorder="1" applyAlignment="1">
      <alignment horizontal="center" vertical="center" wrapText="1"/>
    </xf>
    <xf numFmtId="0" fontId="61" fillId="36" borderId="16" xfId="0" applyFont="1" applyFill="1" applyBorder="1" applyAlignment="1">
      <alignment horizontal="center" vertical="center" wrapText="1"/>
    </xf>
    <xf numFmtId="0" fontId="58" fillId="18" borderId="55" xfId="0" applyFont="1" applyFill="1" applyBorder="1" applyAlignment="1">
      <alignment horizontal="center" vertical="center"/>
    </xf>
    <xf numFmtId="0" fontId="57" fillId="28" borderId="15" xfId="0" applyFont="1" applyFill="1" applyBorder="1" applyAlignment="1">
      <alignment horizontal="center" vertical="center"/>
    </xf>
    <xf numFmtId="0" fontId="57" fillId="28" borderId="16" xfId="0" applyFont="1" applyFill="1" applyBorder="1" applyAlignment="1">
      <alignment horizontal="center" vertical="center"/>
    </xf>
    <xf numFmtId="0" fontId="23" fillId="3" borderId="15" xfId="0" applyFont="1" applyFill="1" applyBorder="1" applyAlignment="1">
      <alignment horizontal="center" vertical="center"/>
    </xf>
    <xf numFmtId="0" fontId="23" fillId="3" borderId="16" xfId="0" applyFont="1" applyFill="1" applyBorder="1" applyAlignment="1">
      <alignment horizontal="center" vertical="center"/>
    </xf>
    <xf numFmtId="0" fontId="21" fillId="34" borderId="15" xfId="0" applyFont="1" applyFill="1" applyBorder="1" applyAlignment="1">
      <alignment horizontal="center" vertical="center"/>
    </xf>
    <xf numFmtId="0" fontId="21" fillId="34" borderId="16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 wrapText="1"/>
    </xf>
    <xf numFmtId="0" fontId="23" fillId="33" borderId="16" xfId="0" applyFont="1" applyFill="1" applyBorder="1" applyAlignment="1">
      <alignment horizontal="center" vertical="center" wrapText="1"/>
    </xf>
    <xf numFmtId="0" fontId="23" fillId="35" borderId="64" xfId="0" applyFont="1" applyFill="1" applyBorder="1" applyAlignment="1">
      <alignment horizontal="center" vertical="center" wrapText="1"/>
    </xf>
    <xf numFmtId="0" fontId="23" fillId="35" borderId="63" xfId="0" applyFont="1" applyFill="1" applyBorder="1" applyAlignment="1">
      <alignment horizontal="center" vertical="center" wrapText="1"/>
    </xf>
    <xf numFmtId="0" fontId="23" fillId="32" borderId="15" xfId="0" applyFont="1" applyFill="1" applyBorder="1" applyAlignment="1">
      <alignment horizontal="center" vertical="center"/>
    </xf>
    <xf numFmtId="0" fontId="23" fillId="32" borderId="16" xfId="0" applyFont="1" applyFill="1" applyBorder="1" applyAlignment="1">
      <alignment horizontal="center" vertical="center"/>
    </xf>
    <xf numFmtId="0" fontId="23" fillId="31" borderId="15" xfId="0" applyFont="1" applyFill="1" applyBorder="1" applyAlignment="1">
      <alignment horizontal="center" vertical="center"/>
    </xf>
    <xf numFmtId="0" fontId="23" fillId="31" borderId="16" xfId="0" applyFont="1" applyFill="1" applyBorder="1" applyAlignment="1">
      <alignment horizontal="center" vertical="center"/>
    </xf>
    <xf numFmtId="0" fontId="17" fillId="30" borderId="15" xfId="0" applyFont="1" applyFill="1" applyBorder="1" applyAlignment="1">
      <alignment horizontal="center" vertical="center"/>
    </xf>
    <xf numFmtId="0" fontId="17" fillId="30" borderId="16" xfId="0" applyFont="1" applyFill="1" applyBorder="1" applyAlignment="1">
      <alignment horizontal="center" vertical="center"/>
    </xf>
    <xf numFmtId="41" fontId="5" fillId="0" borderId="59" xfId="4" applyFont="1" applyFill="1" applyBorder="1" applyAlignment="1">
      <alignment horizontal="center" vertical="center"/>
    </xf>
    <xf numFmtId="41" fontId="5" fillId="0" borderId="58" xfId="4" applyFont="1" applyFill="1" applyBorder="1" applyAlignment="1">
      <alignment horizontal="center" vertical="center"/>
    </xf>
    <xf numFmtId="41" fontId="5" fillId="0" borderId="57" xfId="4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7" fillId="38" borderId="15" xfId="0" applyFont="1" applyFill="1" applyBorder="1" applyAlignment="1">
      <alignment horizontal="center" vertical="center" wrapText="1"/>
    </xf>
    <xf numFmtId="0" fontId="17" fillId="38" borderId="16" xfId="0" applyFont="1" applyFill="1" applyBorder="1" applyAlignment="1">
      <alignment horizontal="center" vertical="center" wrapText="1"/>
    </xf>
    <xf numFmtId="0" fontId="17" fillId="36" borderId="15" xfId="0" applyFont="1" applyFill="1" applyBorder="1" applyAlignment="1">
      <alignment horizontal="center" vertical="center"/>
    </xf>
    <xf numFmtId="0" fontId="17" fillId="36" borderId="16" xfId="0" applyFont="1" applyFill="1" applyBorder="1" applyAlignment="1">
      <alignment horizontal="center" vertical="center"/>
    </xf>
    <xf numFmtId="0" fontId="23" fillId="18" borderId="15" xfId="0" applyFont="1" applyFill="1" applyBorder="1" applyAlignment="1">
      <alignment horizontal="center" vertical="center"/>
    </xf>
    <xf numFmtId="0" fontId="23" fillId="18" borderId="16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17" fillId="39" borderId="15" xfId="0" applyFont="1" applyFill="1" applyBorder="1" applyAlignment="1">
      <alignment horizontal="center" vertical="center"/>
    </xf>
    <xf numFmtId="0" fontId="17" fillId="39" borderId="1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20" fillId="20" borderId="15" xfId="0" applyFont="1" applyFill="1" applyBorder="1" applyAlignment="1">
      <alignment horizontal="center" vertical="center" wrapText="1"/>
    </xf>
    <xf numFmtId="0" fontId="20" fillId="20" borderId="16" xfId="0" applyFont="1" applyFill="1" applyBorder="1" applyAlignment="1">
      <alignment horizontal="center" vertical="center" wrapText="1"/>
    </xf>
    <xf numFmtId="0" fontId="23" fillId="41" borderId="15" xfId="0" applyFont="1" applyFill="1" applyBorder="1" applyAlignment="1">
      <alignment horizontal="center" vertical="center"/>
    </xf>
    <xf numFmtId="0" fontId="23" fillId="41" borderId="16" xfId="0" applyFont="1" applyFill="1" applyBorder="1" applyAlignment="1">
      <alignment horizontal="center" vertical="center"/>
    </xf>
    <xf numFmtId="0" fontId="67" fillId="28" borderId="15" xfId="0" applyFont="1" applyFill="1" applyBorder="1" applyAlignment="1">
      <alignment horizontal="center" vertical="center" wrapText="1"/>
    </xf>
    <xf numFmtId="0" fontId="67" fillId="28" borderId="16" xfId="0" applyFont="1" applyFill="1" applyBorder="1" applyAlignment="1">
      <alignment horizontal="center" vertical="center" wrapText="1"/>
    </xf>
    <xf numFmtId="0" fontId="22" fillId="14" borderId="15" xfId="0" applyFont="1" applyFill="1" applyBorder="1" applyAlignment="1">
      <alignment horizontal="center" vertical="center" wrapText="1"/>
    </xf>
    <xf numFmtId="0" fontId="23" fillId="14" borderId="16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20" fillId="40" borderId="15" xfId="0" applyFont="1" applyFill="1" applyBorder="1" applyAlignment="1">
      <alignment horizontal="center" vertical="center"/>
    </xf>
    <xf numFmtId="0" fontId="20" fillId="40" borderId="16" xfId="0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 wrapText="1"/>
    </xf>
    <xf numFmtId="0" fontId="17" fillId="10" borderId="16" xfId="0" applyFont="1" applyFill="1" applyBorder="1" applyAlignment="1">
      <alignment horizontal="center" vertical="center" wrapText="1"/>
    </xf>
    <xf numFmtId="41" fontId="5" fillId="4" borderId="5" xfId="0" applyNumberFormat="1" applyFont="1" applyFill="1" applyBorder="1" applyAlignment="1">
      <alignment horizontal="center" vertical="center"/>
    </xf>
    <xf numFmtId="41" fontId="5" fillId="4" borderId="6" xfId="0" applyNumberFormat="1" applyFont="1" applyFill="1" applyBorder="1" applyAlignment="1">
      <alignment horizontal="center" vertical="center"/>
    </xf>
    <xf numFmtId="41" fontId="5" fillId="4" borderId="7" xfId="0" applyNumberFormat="1" applyFont="1" applyFill="1" applyBorder="1" applyAlignment="1">
      <alignment horizontal="center" vertical="center"/>
    </xf>
    <xf numFmtId="0" fontId="11" fillId="4" borderId="66" xfId="0" applyFont="1" applyFill="1" applyBorder="1" applyAlignment="1">
      <alignment horizontal="center" vertical="center" wrapText="1"/>
    </xf>
    <xf numFmtId="0" fontId="11" fillId="4" borderId="65" xfId="0" applyFont="1" applyFill="1" applyBorder="1" applyAlignment="1">
      <alignment horizontal="center" vertical="center" wrapText="1"/>
    </xf>
    <xf numFmtId="41" fontId="5" fillId="4" borderId="5" xfId="0" applyNumberFormat="1" applyFont="1" applyFill="1" applyBorder="1" applyAlignment="1">
      <alignment horizontal="center" vertical="center" wrapText="1"/>
    </xf>
    <xf numFmtId="41" fontId="5" fillId="4" borderId="6" xfId="0" applyNumberFormat="1" applyFont="1" applyFill="1" applyBorder="1" applyAlignment="1">
      <alignment horizontal="center" vertical="center" wrapText="1"/>
    </xf>
    <xf numFmtId="41" fontId="5" fillId="4" borderId="7" xfId="0" applyNumberFormat="1" applyFont="1" applyFill="1" applyBorder="1" applyAlignment="1">
      <alignment horizontal="center" vertical="center" wrapText="1"/>
    </xf>
    <xf numFmtId="0" fontId="23" fillId="16" borderId="15" xfId="0" applyFont="1" applyFill="1" applyBorder="1" applyAlignment="1">
      <alignment horizontal="center" vertical="center" wrapText="1"/>
    </xf>
    <xf numFmtId="0" fontId="23" fillId="16" borderId="16" xfId="0" applyFont="1" applyFill="1" applyBorder="1" applyAlignment="1">
      <alignment horizontal="center" vertical="center" wrapText="1"/>
    </xf>
    <xf numFmtId="0" fontId="21" fillId="12" borderId="15" xfId="0" applyFont="1" applyFill="1" applyBorder="1" applyAlignment="1">
      <alignment horizontal="center" vertical="center" wrapText="1"/>
    </xf>
    <xf numFmtId="0" fontId="21" fillId="12" borderId="16" xfId="0" applyFont="1" applyFill="1" applyBorder="1" applyAlignment="1">
      <alignment horizontal="center" vertical="center" wrapText="1"/>
    </xf>
    <xf numFmtId="0" fontId="23" fillId="20" borderId="15" xfId="0" applyFont="1" applyFill="1" applyBorder="1" applyAlignment="1">
      <alignment horizontal="center" vertical="center"/>
    </xf>
    <xf numFmtId="0" fontId="23" fillId="20" borderId="16" xfId="0" applyFont="1" applyFill="1" applyBorder="1" applyAlignment="1">
      <alignment horizontal="center" vertical="center"/>
    </xf>
    <xf numFmtId="0" fontId="17" fillId="19" borderId="42" xfId="0" applyFont="1" applyFill="1" applyBorder="1" applyAlignment="1">
      <alignment horizontal="center" vertical="center" wrapText="1"/>
    </xf>
    <xf numFmtId="0" fontId="17" fillId="19" borderId="41" xfId="0" applyFont="1" applyFill="1" applyBorder="1" applyAlignment="1">
      <alignment horizontal="center" vertical="center" wrapText="1"/>
    </xf>
    <xf numFmtId="0" fontId="23" fillId="17" borderId="15" xfId="0" applyFont="1" applyFill="1" applyBorder="1" applyAlignment="1">
      <alignment horizontal="center" vertical="center" wrapText="1"/>
    </xf>
    <xf numFmtId="0" fontId="23" fillId="17" borderId="16" xfId="0" applyFont="1" applyFill="1" applyBorder="1" applyAlignment="1">
      <alignment horizontal="center" vertical="center" wrapText="1"/>
    </xf>
    <xf numFmtId="0" fontId="23" fillId="18" borderId="15" xfId="0" applyFont="1" applyFill="1" applyBorder="1" applyAlignment="1">
      <alignment horizontal="center" vertical="center" wrapText="1"/>
    </xf>
    <xf numFmtId="0" fontId="23" fillId="18" borderId="16" xfId="0" applyFont="1" applyFill="1" applyBorder="1" applyAlignment="1">
      <alignment horizontal="center" vertical="center" wrapText="1"/>
    </xf>
    <xf numFmtId="0" fontId="23" fillId="21" borderId="15" xfId="0" applyFont="1" applyFill="1" applyBorder="1" applyAlignment="1">
      <alignment horizontal="center" vertical="center"/>
    </xf>
    <xf numFmtId="0" fontId="23" fillId="21" borderId="16" xfId="0" applyFont="1" applyFill="1" applyBorder="1" applyAlignment="1">
      <alignment horizontal="center" vertical="center"/>
    </xf>
    <xf numFmtId="0" fontId="23" fillId="21" borderId="46" xfId="0" applyFont="1" applyFill="1" applyBorder="1" applyAlignment="1">
      <alignment horizontal="center" vertical="center"/>
    </xf>
    <xf numFmtId="0" fontId="23" fillId="21" borderId="26" xfId="0" applyFont="1" applyFill="1" applyBorder="1" applyAlignment="1">
      <alignment horizontal="center" vertical="center"/>
    </xf>
    <xf numFmtId="0" fontId="23" fillId="15" borderId="15" xfId="0" applyFont="1" applyFill="1" applyBorder="1" applyAlignment="1">
      <alignment horizontal="center" vertical="center" wrapText="1"/>
    </xf>
    <xf numFmtId="0" fontId="23" fillId="15" borderId="16" xfId="0" applyFont="1" applyFill="1" applyBorder="1" applyAlignment="1">
      <alignment horizontal="center" vertical="center" wrapText="1"/>
    </xf>
    <xf numFmtId="0" fontId="23" fillId="24" borderId="15" xfId="0" applyFont="1" applyFill="1" applyBorder="1" applyAlignment="1">
      <alignment horizontal="center" vertical="center"/>
    </xf>
    <xf numFmtId="0" fontId="23" fillId="24" borderId="16" xfId="0" applyFont="1" applyFill="1" applyBorder="1" applyAlignment="1">
      <alignment horizontal="center" vertical="center"/>
    </xf>
    <xf numFmtId="0" fontId="52" fillId="23" borderId="15" xfId="0" applyFont="1" applyFill="1" applyBorder="1" applyAlignment="1">
      <alignment horizontal="center" vertical="center" wrapText="1"/>
    </xf>
    <xf numFmtId="0" fontId="52" fillId="23" borderId="16" xfId="0" applyFont="1" applyFill="1" applyBorder="1" applyAlignment="1">
      <alignment horizontal="center" vertical="center" wrapText="1"/>
    </xf>
    <xf numFmtId="0" fontId="23" fillId="22" borderId="15" xfId="0" applyFont="1" applyFill="1" applyBorder="1" applyAlignment="1">
      <alignment horizontal="center" vertical="center" wrapText="1"/>
    </xf>
    <xf numFmtId="0" fontId="23" fillId="22" borderId="16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7" fillId="4" borderId="21" xfId="0" applyFont="1" applyFill="1" applyBorder="1" applyAlignment="1">
      <alignment horizontal="center" vertical="center"/>
    </xf>
    <xf numFmtId="0" fontId="53" fillId="4" borderId="22" xfId="0" applyFont="1" applyFill="1" applyBorder="1" applyAlignment="1">
      <alignment horizontal="center" vertical="center"/>
    </xf>
    <xf numFmtId="0" fontId="22" fillId="15" borderId="15" xfId="0" applyFont="1" applyFill="1" applyBorder="1" applyAlignment="1">
      <alignment horizontal="center" vertical="center" wrapText="1"/>
    </xf>
    <xf numFmtId="0" fontId="22" fillId="15" borderId="16" xfId="0" applyFont="1" applyFill="1" applyBorder="1" applyAlignment="1">
      <alignment horizontal="center" vertical="center" wrapText="1"/>
    </xf>
    <xf numFmtId="0" fontId="17" fillId="27" borderId="15" xfId="0" applyFont="1" applyFill="1" applyBorder="1" applyAlignment="1">
      <alignment horizontal="center" vertical="center" wrapText="1"/>
    </xf>
    <xf numFmtId="0" fontId="23" fillId="27" borderId="1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7">
    <cellStyle name="SAPMemberCell" xfId="6"/>
    <cellStyle name="쉼표 [0]" xfId="1" builtinId="6"/>
    <cellStyle name="쉼표 [0] 101" xfId="5"/>
    <cellStyle name="쉼표 [0] 2" xfId="4"/>
    <cellStyle name="쉼표 [0] 2 2" xfId="2"/>
    <cellStyle name="표준" xfId="0" builtinId="0"/>
    <cellStyle name="표준 2" xfId="3"/>
  </cellStyles>
  <dxfs count="0"/>
  <tableStyles count="0" defaultTableStyle="TableStyleMedium2" defaultPivotStyle="PivotStyleLight16"/>
  <colors>
    <mruColors>
      <color rgb="FF0000FF"/>
      <color rgb="FFFF9999"/>
      <color rgb="FFFFCC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24268</xdr:colOff>
      <xdr:row>0</xdr:row>
      <xdr:rowOff>493700</xdr:rowOff>
    </xdr:from>
    <xdr:ext cx="2360343" cy="700790"/>
    <xdr:pic>
      <xdr:nvPicPr>
        <xdr:cNvPr id="2" name="그림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7588" y="493700"/>
          <a:ext cx="2360343" cy="7007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181982</xdr:colOff>
      <xdr:row>0</xdr:row>
      <xdr:rowOff>728993</xdr:rowOff>
    </xdr:from>
    <xdr:to>
      <xdr:col>1</xdr:col>
      <xdr:colOff>872751</xdr:colOff>
      <xdr:row>0</xdr:row>
      <xdr:rowOff>1301751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1982" y="728993"/>
          <a:ext cx="1429909" cy="5727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신상품 </a:t>
          </a:r>
          <a:endParaRPr lang="ko-KR" altLang="en-US" sz="2000" b="1">
            <a:solidFill>
              <a:srgbClr val="FF0000"/>
            </a:solidFill>
            <a:latin typeface="CJ ONLYONE Medium" panose="02020603020101020101" pitchFamily="18" charset="-127"/>
            <a:ea typeface="CJ ONLYONE Medium" panose="02020603020101020101" pitchFamily="18" charset="-127"/>
          </a:endParaRPr>
        </a:p>
      </xdr:txBody>
    </xdr:sp>
    <xdr:clientData/>
  </xdr:twoCellAnchor>
  <xdr:twoCellAnchor>
    <xdr:from>
      <xdr:col>0</xdr:col>
      <xdr:colOff>181982</xdr:colOff>
      <xdr:row>0</xdr:row>
      <xdr:rowOff>728993</xdr:rowOff>
    </xdr:from>
    <xdr:to>
      <xdr:col>1</xdr:col>
      <xdr:colOff>872751</xdr:colOff>
      <xdr:row>0</xdr:row>
      <xdr:rowOff>1301751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81982" y="728993"/>
          <a:ext cx="1429909" cy="5727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신상품 </a:t>
          </a:r>
          <a:endParaRPr lang="ko-KR" altLang="en-US" sz="2000" b="1">
            <a:solidFill>
              <a:srgbClr val="FF0000"/>
            </a:solidFill>
            <a:latin typeface="CJ ONLYONE Medium" panose="02020603020101020101" pitchFamily="18" charset="-127"/>
            <a:ea typeface="CJ ONLYONE Medium" panose="02020603020101020101" pitchFamily="18" charset="-127"/>
          </a:endParaRPr>
        </a:p>
      </xdr:txBody>
    </xdr:sp>
    <xdr:clientData/>
  </xdr:twoCellAnchor>
  <xdr:twoCellAnchor>
    <xdr:from>
      <xdr:col>0</xdr:col>
      <xdr:colOff>172571</xdr:colOff>
      <xdr:row>0</xdr:row>
      <xdr:rowOff>124005</xdr:rowOff>
    </xdr:from>
    <xdr:to>
      <xdr:col>3</xdr:col>
      <xdr:colOff>261136</xdr:colOff>
      <xdr:row>0</xdr:row>
      <xdr:rowOff>647601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72571" y="124005"/>
          <a:ext cx="8325785" cy="5235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>
            <a:lnSpc>
              <a:spcPts val="3100"/>
            </a:lnSpc>
          </a:pP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CJ 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프레시웨이 </a:t>
          </a: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2022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년 </a:t>
          </a: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10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월 학교단가표 </a:t>
          </a:r>
          <a:endParaRPr lang="ko-KR" altLang="en-US" sz="1400" b="0">
            <a:solidFill>
              <a:sysClr val="windowText" lastClr="000000"/>
            </a:solidFill>
            <a:latin typeface="CJ ONLYONE Medium" pitchFamily="18" charset="-127"/>
            <a:ea typeface="CJ ONLYONE Medium" pitchFamily="18" charset="-127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235428</xdr:colOff>
      <xdr:row>0</xdr:row>
      <xdr:rowOff>722060</xdr:rowOff>
    </xdr:from>
    <xdr:to>
      <xdr:col>1</xdr:col>
      <xdr:colOff>1609725</xdr:colOff>
      <xdr:row>0</xdr:row>
      <xdr:rowOff>1294818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 txBox="1"/>
      </xdr:nvSpPr>
      <xdr:spPr>
        <a:xfrm>
          <a:off x="235428" y="219140"/>
          <a:ext cx="1107597" cy="12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상온</a:t>
          </a:r>
          <a:r>
            <a:rPr lang="en-US" altLang="ko-KR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(</a:t>
          </a:r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분가공류</a:t>
          </a:r>
          <a:r>
            <a:rPr lang="en-US" altLang="ko-KR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)</a:t>
          </a:r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 </a:t>
          </a:r>
          <a:endParaRPr lang="ko-KR" altLang="en-US" sz="2000" b="1">
            <a:solidFill>
              <a:srgbClr val="FF0000"/>
            </a:solidFill>
            <a:latin typeface="CJ ONLYONE Medium" panose="02020603020101020101" pitchFamily="18" charset="-127"/>
            <a:ea typeface="CJ ONLYONE Medium" panose="02020603020101020101" pitchFamily="18" charset="-127"/>
          </a:endParaRPr>
        </a:p>
      </xdr:txBody>
    </xdr:sp>
    <xdr:clientData/>
  </xdr:twoCellAnchor>
  <xdr:twoCellAnchor>
    <xdr:from>
      <xdr:col>0</xdr:col>
      <xdr:colOff>261937</xdr:colOff>
      <xdr:row>0</xdr:row>
      <xdr:rowOff>107157</xdr:rowOff>
    </xdr:from>
    <xdr:to>
      <xdr:col>5</xdr:col>
      <xdr:colOff>171450</xdr:colOff>
      <xdr:row>0</xdr:row>
      <xdr:rowOff>630753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 txBox="1"/>
      </xdr:nvSpPr>
      <xdr:spPr>
        <a:xfrm>
          <a:off x="261937" y="107157"/>
          <a:ext cx="3262313" cy="1121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>
            <a:lnSpc>
              <a:spcPts val="3100"/>
            </a:lnSpc>
          </a:pP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CJ 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프레시웨이 </a:t>
          </a: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2022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년 </a:t>
          </a: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10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월 학교단가표 </a:t>
          </a:r>
          <a:endParaRPr lang="ko-KR" altLang="en-US" sz="2000" b="1">
            <a:solidFill>
              <a:srgbClr val="0033CC"/>
            </a:solidFill>
            <a:latin typeface="CJ ONLYONE Medium" pitchFamily="18" charset="-127"/>
            <a:ea typeface="CJ ONLYONE Medium" pitchFamily="18" charset="-127"/>
          </a:endParaRPr>
        </a:p>
      </xdr:txBody>
    </xdr:sp>
    <xdr:clientData/>
  </xdr:twoCellAnchor>
  <xdr:oneCellAnchor>
    <xdr:from>
      <xdr:col>8</xdr:col>
      <xdr:colOff>44823</xdr:colOff>
      <xdr:row>0</xdr:row>
      <xdr:rowOff>546847</xdr:rowOff>
    </xdr:from>
    <xdr:ext cx="1903207" cy="646803"/>
    <xdr:pic>
      <xdr:nvPicPr>
        <xdr:cNvPr id="4" name="그림 1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9303" y="219187"/>
          <a:ext cx="1903207" cy="6468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235428</xdr:colOff>
      <xdr:row>0</xdr:row>
      <xdr:rowOff>722060</xdr:rowOff>
    </xdr:from>
    <xdr:to>
      <xdr:col>1</xdr:col>
      <xdr:colOff>1609725</xdr:colOff>
      <xdr:row>0</xdr:row>
      <xdr:rowOff>1294818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SpPr txBox="1"/>
      </xdr:nvSpPr>
      <xdr:spPr>
        <a:xfrm>
          <a:off x="235428" y="219140"/>
          <a:ext cx="1107597" cy="12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상온</a:t>
          </a:r>
          <a:r>
            <a:rPr lang="en-US" altLang="ko-KR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(</a:t>
          </a:r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분가공류</a:t>
          </a:r>
          <a:r>
            <a:rPr lang="en-US" altLang="ko-KR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)</a:t>
          </a:r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 </a:t>
          </a:r>
          <a:endParaRPr lang="ko-KR" altLang="en-US" sz="2000" b="1">
            <a:solidFill>
              <a:srgbClr val="FF0000"/>
            </a:solidFill>
            <a:latin typeface="CJ ONLYONE Medium" panose="02020603020101020101" pitchFamily="18" charset="-127"/>
            <a:ea typeface="CJ ONLYONE Medium" panose="02020603020101020101" pitchFamily="18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24268</xdr:colOff>
      <xdr:row>0</xdr:row>
      <xdr:rowOff>493700</xdr:rowOff>
    </xdr:from>
    <xdr:ext cx="2360343" cy="700790"/>
    <xdr:pic>
      <xdr:nvPicPr>
        <xdr:cNvPr id="2" name="그림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7588" y="493700"/>
          <a:ext cx="2360343" cy="7007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194682</xdr:colOff>
      <xdr:row>0</xdr:row>
      <xdr:rowOff>754393</xdr:rowOff>
    </xdr:from>
    <xdr:to>
      <xdr:col>1</xdr:col>
      <xdr:colOff>885451</xdr:colOff>
      <xdr:row>1</xdr:row>
      <xdr:rowOff>6351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94682" y="754393"/>
          <a:ext cx="1427369" cy="5727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자연드림 </a:t>
          </a:r>
          <a:endParaRPr lang="ko-KR" altLang="en-US" sz="2000" b="1">
            <a:solidFill>
              <a:srgbClr val="FF0000"/>
            </a:solidFill>
            <a:latin typeface="CJ ONLYONE Medium" panose="02020603020101020101" pitchFamily="18" charset="-127"/>
            <a:ea typeface="CJ ONLYONE Medium" panose="02020603020101020101" pitchFamily="18" charset="-127"/>
          </a:endParaRPr>
        </a:p>
      </xdr:txBody>
    </xdr:sp>
    <xdr:clientData/>
  </xdr:twoCellAnchor>
  <xdr:twoCellAnchor>
    <xdr:from>
      <xdr:col>1</xdr:col>
      <xdr:colOff>566271</xdr:colOff>
      <xdr:row>0</xdr:row>
      <xdr:rowOff>177800</xdr:rowOff>
    </xdr:from>
    <xdr:to>
      <xdr:col>5</xdr:col>
      <xdr:colOff>660400</xdr:colOff>
      <xdr:row>0</xdr:row>
      <xdr:rowOff>1219200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302871" y="177800"/>
          <a:ext cx="7777629" cy="1041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>
            <a:lnSpc>
              <a:spcPts val="3100"/>
            </a:lnSpc>
          </a:pPr>
          <a:endParaRPr lang="en-US" altLang="ko-KR" sz="2000" b="1" baseline="0">
            <a:solidFill>
              <a:srgbClr val="0033CC"/>
            </a:solidFill>
            <a:latin typeface="CJ ONLYONE Medium" pitchFamily="18" charset="-127"/>
            <a:ea typeface="CJ ONLYONE Medium" pitchFamily="18" charset="-127"/>
          </a:endParaRPr>
        </a:p>
        <a:p>
          <a:pPr algn="ctr">
            <a:lnSpc>
              <a:spcPts val="3100"/>
            </a:lnSpc>
          </a:pP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CJ 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프레시웨이 </a:t>
          </a: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2022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년 </a:t>
          </a:r>
          <a:r>
            <a:rPr lang="en-US" altLang="ko-KR" sz="36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10</a:t>
          </a:r>
          <a:r>
            <a:rPr lang="ko-KR" altLang="en-US" sz="36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월 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학교단가표  </a:t>
          </a:r>
          <a:endParaRPr lang="ko-KR" altLang="en-US" sz="1400" b="0">
            <a:solidFill>
              <a:sysClr val="windowText" lastClr="000000"/>
            </a:solidFill>
            <a:latin typeface="CJ ONLYONE Medium" pitchFamily="18" charset="-127"/>
            <a:ea typeface="CJ ONLYONE Medium" pitchFamily="18" charset="-127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84667</xdr:colOff>
      <xdr:row>0</xdr:row>
      <xdr:rowOff>564170</xdr:rowOff>
    </xdr:from>
    <xdr:to>
      <xdr:col>1</xdr:col>
      <xdr:colOff>759037</xdr:colOff>
      <xdr:row>1</xdr:row>
      <xdr:rowOff>142739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4667" y="221270"/>
          <a:ext cx="1253490" cy="1424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0</xdr:col>
      <xdr:colOff>240192</xdr:colOff>
      <xdr:row>0</xdr:row>
      <xdr:rowOff>731584</xdr:rowOff>
    </xdr:from>
    <xdr:to>
      <xdr:col>1</xdr:col>
      <xdr:colOff>1068848</xdr:colOff>
      <xdr:row>0</xdr:row>
      <xdr:rowOff>1304342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40192" y="221044"/>
          <a:ext cx="1102976" cy="12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냉동 </a:t>
          </a:r>
          <a:endParaRPr lang="ko-KR" altLang="en-US" sz="2000" b="1">
            <a:solidFill>
              <a:srgbClr val="FF0000"/>
            </a:solidFill>
            <a:latin typeface="CJ ONLYONE Medium" panose="02020603020101020101" pitchFamily="18" charset="-127"/>
            <a:ea typeface="CJ ONLYONE Medium" panose="02020603020101020101" pitchFamily="18" charset="-127"/>
          </a:endParaRPr>
        </a:p>
      </xdr:txBody>
    </xdr:sp>
    <xdr:clientData/>
  </xdr:twoCellAnchor>
  <xdr:twoCellAnchor>
    <xdr:from>
      <xdr:col>0</xdr:col>
      <xdr:colOff>238125</xdr:colOff>
      <xdr:row>0</xdr:row>
      <xdr:rowOff>154781</xdr:rowOff>
    </xdr:from>
    <xdr:to>
      <xdr:col>5</xdr:col>
      <xdr:colOff>66675</xdr:colOff>
      <xdr:row>0</xdr:row>
      <xdr:rowOff>678377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238125" y="154781"/>
          <a:ext cx="3181350" cy="663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>
            <a:lnSpc>
              <a:spcPts val="3100"/>
            </a:lnSpc>
          </a:pP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CJ 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프레시웨이 </a:t>
          </a: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2022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년 </a:t>
          </a: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10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월 학교단가표 </a:t>
          </a:r>
          <a:endParaRPr lang="ko-KR" altLang="en-US" sz="2000" b="1">
            <a:solidFill>
              <a:srgbClr val="0033CC"/>
            </a:solidFill>
            <a:latin typeface="CJ ONLYONE Medium" pitchFamily="18" charset="-127"/>
            <a:ea typeface="CJ ONLYONE Medium" pitchFamily="18" charset="-127"/>
          </a:endParaRPr>
        </a:p>
      </xdr:txBody>
    </xdr:sp>
    <xdr:clientData/>
  </xdr:twoCellAnchor>
  <xdr:twoCellAnchor>
    <xdr:from>
      <xdr:col>0</xdr:col>
      <xdr:colOff>84667</xdr:colOff>
      <xdr:row>0</xdr:row>
      <xdr:rowOff>564170</xdr:rowOff>
    </xdr:from>
    <xdr:to>
      <xdr:col>1</xdr:col>
      <xdr:colOff>759037</xdr:colOff>
      <xdr:row>1</xdr:row>
      <xdr:rowOff>142739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84667" y="221270"/>
          <a:ext cx="1253490" cy="1424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oneCellAnchor>
    <xdr:from>
      <xdr:col>9</xdr:col>
      <xdr:colOff>237116</xdr:colOff>
      <xdr:row>0</xdr:row>
      <xdr:rowOff>591671</xdr:rowOff>
    </xdr:from>
    <xdr:ext cx="1786794" cy="575086"/>
    <xdr:pic>
      <xdr:nvPicPr>
        <xdr:cNvPr id="6" name="그림 1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2156" y="218291"/>
          <a:ext cx="1786794" cy="575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240192</xdr:colOff>
      <xdr:row>0</xdr:row>
      <xdr:rowOff>731584</xdr:rowOff>
    </xdr:from>
    <xdr:to>
      <xdr:col>1</xdr:col>
      <xdr:colOff>1068848</xdr:colOff>
      <xdr:row>0</xdr:row>
      <xdr:rowOff>1304342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40192" y="221044"/>
          <a:ext cx="1102976" cy="12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냉동 </a:t>
          </a:r>
          <a:endParaRPr lang="ko-KR" altLang="en-US" sz="2000" b="1">
            <a:solidFill>
              <a:srgbClr val="FF0000"/>
            </a:solidFill>
            <a:latin typeface="CJ ONLYONE Medium" panose="02020603020101020101" pitchFamily="18" charset="-127"/>
            <a:ea typeface="CJ ONLYONE Medium" panose="02020603020101020101" pitchFamily="18" charset="-127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84667</xdr:colOff>
      <xdr:row>0</xdr:row>
      <xdr:rowOff>564170</xdr:rowOff>
    </xdr:from>
    <xdr:to>
      <xdr:col>1</xdr:col>
      <xdr:colOff>759037</xdr:colOff>
      <xdr:row>1</xdr:row>
      <xdr:rowOff>142739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84667" y="221270"/>
          <a:ext cx="1253490" cy="1424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0</xdr:col>
      <xdr:colOff>238125</xdr:colOff>
      <xdr:row>0</xdr:row>
      <xdr:rowOff>154781</xdr:rowOff>
    </xdr:from>
    <xdr:to>
      <xdr:col>5</xdr:col>
      <xdr:colOff>66675</xdr:colOff>
      <xdr:row>0</xdr:row>
      <xdr:rowOff>678377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 txBox="1"/>
      </xdr:nvSpPr>
      <xdr:spPr>
        <a:xfrm>
          <a:off x="238125" y="154781"/>
          <a:ext cx="3181350" cy="663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>
            <a:lnSpc>
              <a:spcPts val="3100"/>
            </a:lnSpc>
          </a:pP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CJ 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프레시웨이 </a:t>
          </a: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2022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년 </a:t>
          </a: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10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월 학교단가표 </a:t>
          </a:r>
          <a:endParaRPr lang="ko-KR" altLang="en-US" sz="2000" b="1">
            <a:solidFill>
              <a:srgbClr val="0033CC"/>
            </a:solidFill>
            <a:latin typeface="CJ ONLYONE Medium" pitchFamily="18" charset="-127"/>
            <a:ea typeface="CJ ONLYONE Medium" pitchFamily="18" charset="-127"/>
          </a:endParaRPr>
        </a:p>
      </xdr:txBody>
    </xdr:sp>
    <xdr:clientData/>
  </xdr:twoCellAnchor>
  <xdr:oneCellAnchor>
    <xdr:from>
      <xdr:col>9</xdr:col>
      <xdr:colOff>237116</xdr:colOff>
      <xdr:row>0</xdr:row>
      <xdr:rowOff>591671</xdr:rowOff>
    </xdr:from>
    <xdr:ext cx="1775909" cy="575086"/>
    <xdr:pic>
      <xdr:nvPicPr>
        <xdr:cNvPr id="4" name="그림 1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2156" y="218291"/>
          <a:ext cx="1775909" cy="575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278292</xdr:colOff>
      <xdr:row>0</xdr:row>
      <xdr:rowOff>731584</xdr:rowOff>
    </xdr:from>
    <xdr:to>
      <xdr:col>1</xdr:col>
      <xdr:colOff>2008414</xdr:colOff>
      <xdr:row>0</xdr:row>
      <xdr:rowOff>1304342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 txBox="1"/>
      </xdr:nvSpPr>
      <xdr:spPr>
        <a:xfrm>
          <a:off x="278292" y="221044"/>
          <a:ext cx="1059562" cy="12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n-US" altLang="ko-KR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(Fc</a:t>
          </a:r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상품</a:t>
          </a:r>
          <a:r>
            <a:rPr lang="en-US" altLang="ko-KR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)</a:t>
          </a:r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 </a:t>
          </a:r>
          <a:endParaRPr lang="ko-KR" altLang="en-US" sz="2000" b="1">
            <a:solidFill>
              <a:srgbClr val="FF0000"/>
            </a:solidFill>
            <a:latin typeface="CJ ONLYONE Medium" panose="02020603020101020101" pitchFamily="18" charset="-127"/>
            <a:ea typeface="CJ ONLYONE Medium" panose="02020603020101020101" pitchFamily="18" charset="-127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62753</xdr:colOff>
      <xdr:row>0</xdr:row>
      <xdr:rowOff>510987</xdr:rowOff>
    </xdr:from>
    <xdr:ext cx="1774115" cy="686697"/>
    <xdr:pic>
      <xdr:nvPicPr>
        <xdr:cNvPr id="2" name="그림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7793" y="221427"/>
          <a:ext cx="1774115" cy="6866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251621</xdr:colOff>
      <xdr:row>0</xdr:row>
      <xdr:rowOff>774447</xdr:rowOff>
    </xdr:from>
    <xdr:to>
      <xdr:col>1</xdr:col>
      <xdr:colOff>1000329</xdr:colOff>
      <xdr:row>1</xdr:row>
      <xdr:rowOff>25118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51621" y="218187"/>
          <a:ext cx="1091608" cy="279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냉장 </a:t>
          </a:r>
          <a:endParaRPr lang="ko-KR" altLang="en-US" sz="2000" b="1">
            <a:solidFill>
              <a:srgbClr val="FF0000"/>
            </a:solidFill>
            <a:latin typeface="CJ ONLYONE Medium" panose="02020603020101020101" pitchFamily="18" charset="-127"/>
            <a:ea typeface="CJ ONLYONE Medium" panose="02020603020101020101" pitchFamily="18" charset="-127"/>
          </a:endParaRPr>
        </a:p>
      </xdr:txBody>
    </xdr:sp>
    <xdr:clientData/>
  </xdr:twoCellAnchor>
  <xdr:twoCellAnchor>
    <xdr:from>
      <xdr:col>0</xdr:col>
      <xdr:colOff>278129</xdr:colOff>
      <xdr:row>0</xdr:row>
      <xdr:rowOff>130969</xdr:rowOff>
    </xdr:from>
    <xdr:to>
      <xdr:col>3</xdr:col>
      <xdr:colOff>371474</xdr:colOff>
      <xdr:row>0</xdr:row>
      <xdr:rowOff>654565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278129" y="130969"/>
          <a:ext cx="2105025" cy="892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>
            <a:lnSpc>
              <a:spcPts val="3100"/>
            </a:lnSpc>
          </a:pP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CJ 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프레시웨이 </a:t>
          </a: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2022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년 </a:t>
          </a: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10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월 학교단가표 </a:t>
          </a:r>
          <a:endParaRPr lang="ko-KR" altLang="en-US" sz="2000" b="1">
            <a:solidFill>
              <a:srgbClr val="0033CC"/>
            </a:solidFill>
            <a:latin typeface="CJ ONLYONE Medium" pitchFamily="18" charset="-127"/>
            <a:ea typeface="CJ ONLYONE Medium" pitchFamily="18" charset="-127"/>
          </a:endParaRPr>
        </a:p>
      </xdr:txBody>
    </xdr:sp>
    <xdr:clientData/>
  </xdr:twoCellAnchor>
  <xdr:twoCellAnchor>
    <xdr:from>
      <xdr:col>0</xdr:col>
      <xdr:colOff>251621</xdr:colOff>
      <xdr:row>0</xdr:row>
      <xdr:rowOff>774447</xdr:rowOff>
    </xdr:from>
    <xdr:to>
      <xdr:col>1</xdr:col>
      <xdr:colOff>1000329</xdr:colOff>
      <xdr:row>1</xdr:row>
      <xdr:rowOff>25118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251621" y="218187"/>
          <a:ext cx="1091608" cy="279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냉장 </a:t>
          </a:r>
          <a:endParaRPr lang="ko-KR" altLang="en-US" sz="2000" b="1">
            <a:solidFill>
              <a:srgbClr val="FF0000"/>
            </a:solidFill>
            <a:latin typeface="CJ ONLYONE Medium" panose="02020603020101020101" pitchFamily="18" charset="-127"/>
            <a:ea typeface="CJ ONLYONE Medium" panose="02020603020101020101" pitchFamily="18" charset="-127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190500</xdr:colOff>
      <xdr:row>0</xdr:row>
      <xdr:rowOff>655320</xdr:rowOff>
    </xdr:from>
    <xdr:ext cx="1943100" cy="571500"/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5540" y="220980"/>
          <a:ext cx="19431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264004</xdr:colOff>
      <xdr:row>0</xdr:row>
      <xdr:rowOff>736347</xdr:rowOff>
    </xdr:from>
    <xdr:to>
      <xdr:col>1</xdr:col>
      <xdr:colOff>1100290</xdr:colOff>
      <xdr:row>0</xdr:row>
      <xdr:rowOff>1301468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 txBox="1"/>
      </xdr:nvSpPr>
      <xdr:spPr>
        <a:xfrm>
          <a:off x="264004" y="218187"/>
          <a:ext cx="1080126" cy="12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후식류 </a:t>
          </a:r>
          <a:endParaRPr lang="ko-KR" altLang="en-US" sz="2000" b="1">
            <a:solidFill>
              <a:srgbClr val="FF0000"/>
            </a:solidFill>
            <a:latin typeface="CJ ONLYONE Medium" panose="02020603020101020101" pitchFamily="18" charset="-127"/>
            <a:ea typeface="CJ ONLYONE Medium" panose="02020603020101020101" pitchFamily="18" charset="-127"/>
          </a:endParaRPr>
        </a:p>
      </xdr:txBody>
    </xdr:sp>
    <xdr:clientData/>
  </xdr:twoCellAnchor>
  <xdr:twoCellAnchor>
    <xdr:from>
      <xdr:col>0</xdr:col>
      <xdr:colOff>261938</xdr:colOff>
      <xdr:row>0</xdr:row>
      <xdr:rowOff>130969</xdr:rowOff>
    </xdr:from>
    <xdr:to>
      <xdr:col>5</xdr:col>
      <xdr:colOff>400050</xdr:colOff>
      <xdr:row>0</xdr:row>
      <xdr:rowOff>654565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 txBox="1"/>
      </xdr:nvSpPr>
      <xdr:spPr>
        <a:xfrm>
          <a:off x="261938" y="130969"/>
          <a:ext cx="3490912" cy="892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>
            <a:lnSpc>
              <a:spcPts val="3100"/>
            </a:lnSpc>
          </a:pP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CJ 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프레시웨이 </a:t>
          </a: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2022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년 </a:t>
          </a: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10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월 학교단가표 </a:t>
          </a:r>
          <a:endParaRPr lang="ko-KR" altLang="en-US" sz="2000" b="1">
            <a:solidFill>
              <a:srgbClr val="0033CC"/>
            </a:solidFill>
            <a:latin typeface="CJ ONLYONE Medium" pitchFamily="18" charset="-127"/>
            <a:ea typeface="CJ ONLYONE Medium" pitchFamily="18" charset="-127"/>
          </a:endParaRPr>
        </a:p>
      </xdr:txBody>
    </xdr:sp>
    <xdr:clientData/>
  </xdr:twoCellAnchor>
  <xdr:oneCellAnchor>
    <xdr:from>
      <xdr:col>0</xdr:col>
      <xdr:colOff>397499</xdr:colOff>
      <xdr:row>19</xdr:row>
      <xdr:rowOff>336428</xdr:rowOff>
    </xdr:from>
    <xdr:ext cx="832039" cy="228095"/>
    <xdr:pic>
      <xdr:nvPicPr>
        <xdr:cNvPr id="5" name="그림 7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339430">
          <a:off x="397499" y="4420748"/>
          <a:ext cx="832039" cy="2280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264004</xdr:colOff>
      <xdr:row>0</xdr:row>
      <xdr:rowOff>736347</xdr:rowOff>
    </xdr:from>
    <xdr:to>
      <xdr:col>1</xdr:col>
      <xdr:colOff>1100290</xdr:colOff>
      <xdr:row>0</xdr:row>
      <xdr:rowOff>1301468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 txBox="1"/>
      </xdr:nvSpPr>
      <xdr:spPr>
        <a:xfrm>
          <a:off x="264004" y="218187"/>
          <a:ext cx="1080126" cy="12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후식류 </a:t>
          </a:r>
          <a:endParaRPr lang="ko-KR" altLang="en-US" sz="2000" b="1">
            <a:solidFill>
              <a:srgbClr val="FF0000"/>
            </a:solidFill>
            <a:latin typeface="CJ ONLYONE Medium" panose="02020603020101020101" pitchFamily="18" charset="-127"/>
            <a:ea typeface="CJ ONLYONE Medium" panose="02020603020101020101" pitchFamily="18" charset="-127"/>
          </a:endParaRPr>
        </a:p>
      </xdr:txBody>
    </xdr:sp>
    <xdr:clientData/>
  </xdr:twoCellAnchor>
  <xdr:twoCellAnchor>
    <xdr:from>
      <xdr:col>1</xdr:col>
      <xdr:colOff>2229970</xdr:colOff>
      <xdr:row>2</xdr:row>
      <xdr:rowOff>273984</xdr:rowOff>
    </xdr:from>
    <xdr:to>
      <xdr:col>3</xdr:col>
      <xdr:colOff>236444</xdr:colOff>
      <xdr:row>5</xdr:row>
      <xdr:rowOff>35859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/>
      </xdr:nvSpPr>
      <xdr:spPr>
        <a:xfrm>
          <a:off x="1338430" y="662604"/>
          <a:ext cx="909694" cy="478155"/>
        </a:xfrm>
        <a:prstGeom prst="ellipse">
          <a:avLst/>
        </a:prstGeom>
        <a:solidFill>
          <a:srgbClr val="FF33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900"/>
            </a:lnSpc>
          </a:pPr>
          <a:r>
            <a:rPr lang="ko-KR" altLang="en-US" sz="1500" b="1">
              <a:latin typeface="a뉴궁서M" pitchFamily="18" charset="-127"/>
              <a:ea typeface="a뉴궁서M" pitchFamily="18" charset="-127"/>
            </a:rPr>
            <a:t>쁘띠첼류 </a:t>
          </a:r>
          <a:endParaRPr lang="en-US" altLang="ko-KR" sz="1500" b="1">
            <a:latin typeface="a뉴궁서M" pitchFamily="18" charset="-127"/>
            <a:ea typeface="a뉴궁서M" pitchFamily="18" charset="-127"/>
          </a:endParaRPr>
        </a:p>
        <a:p>
          <a:pPr algn="ctr">
            <a:lnSpc>
              <a:spcPts val="1800"/>
            </a:lnSpc>
          </a:pPr>
          <a:r>
            <a:rPr lang="ko-KR" altLang="en-US" sz="1500" b="1">
              <a:latin typeface="a뉴궁서M" pitchFamily="18" charset="-127"/>
              <a:ea typeface="a뉴궁서M" pitchFamily="18" charset="-127"/>
            </a:rPr>
            <a:t>할인행사</a:t>
          </a:r>
          <a:r>
            <a:rPr lang="en-US" altLang="ko-KR" sz="1500" b="1">
              <a:latin typeface="a뉴궁서M" pitchFamily="18" charset="-127"/>
              <a:ea typeface="a뉴궁서M" pitchFamily="18" charset="-127"/>
            </a:rPr>
            <a:t>!!</a:t>
          </a:r>
          <a:endParaRPr lang="ko-KR" altLang="en-US" sz="1500" b="1">
            <a:latin typeface="a뉴궁서M" pitchFamily="18" charset="-127"/>
            <a:ea typeface="a뉴궁서M" pitchFamily="18" charset="-127"/>
          </a:endParaRPr>
        </a:p>
      </xdr:txBody>
    </xdr:sp>
    <xdr:clientData/>
  </xdr:twoCellAnchor>
  <xdr:oneCellAnchor>
    <xdr:from>
      <xdr:col>0</xdr:col>
      <xdr:colOff>442321</xdr:colOff>
      <xdr:row>17</xdr:row>
      <xdr:rowOff>282641</xdr:rowOff>
    </xdr:from>
    <xdr:ext cx="832039" cy="235940"/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339430">
          <a:off x="442321" y="3978341"/>
          <a:ext cx="832039" cy="235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451286</xdr:colOff>
      <xdr:row>18</xdr:row>
      <xdr:rowOff>345394</xdr:rowOff>
    </xdr:from>
    <xdr:ext cx="832039" cy="228096"/>
    <xdr:pic>
      <xdr:nvPicPr>
        <xdr:cNvPr id="9" name="그림 7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339430">
          <a:off x="451286" y="4201114"/>
          <a:ext cx="832039" cy="2280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259978</xdr:colOff>
      <xdr:row>0</xdr:row>
      <xdr:rowOff>600635</xdr:rowOff>
    </xdr:from>
    <xdr:ext cx="2027928" cy="572845"/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898" y="219635"/>
          <a:ext cx="2027928" cy="57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161610</xdr:colOff>
      <xdr:row>0</xdr:row>
      <xdr:rowOff>778733</xdr:rowOff>
    </xdr:from>
    <xdr:to>
      <xdr:col>2</xdr:col>
      <xdr:colOff>223359</xdr:colOff>
      <xdr:row>1</xdr:row>
      <xdr:rowOff>44678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 txBox="1"/>
      </xdr:nvSpPr>
      <xdr:spPr>
        <a:xfrm>
          <a:off x="161610" y="222473"/>
          <a:ext cx="1402869" cy="4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상온</a:t>
          </a:r>
          <a:r>
            <a:rPr lang="en-US" altLang="ko-KR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(</a:t>
          </a:r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유지</a:t>
          </a:r>
          <a:r>
            <a:rPr lang="en-US" altLang="ko-KR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,</a:t>
          </a:r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가공캔</a:t>
          </a:r>
          <a:r>
            <a:rPr lang="en-US" altLang="ko-KR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)</a:t>
          </a:r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 </a:t>
          </a:r>
          <a:endParaRPr lang="ko-KR" altLang="en-US" sz="2000" b="1">
            <a:solidFill>
              <a:srgbClr val="FF0000"/>
            </a:solidFill>
            <a:latin typeface="CJ ONLYONE Medium" panose="02020603020101020101" pitchFamily="18" charset="-127"/>
            <a:ea typeface="CJ ONLYONE Medium" panose="02020603020101020101" pitchFamily="18" charset="-127"/>
          </a:endParaRPr>
        </a:p>
      </xdr:txBody>
    </xdr:sp>
    <xdr:clientData/>
  </xdr:twoCellAnchor>
  <xdr:twoCellAnchor>
    <xdr:from>
      <xdr:col>0</xdr:col>
      <xdr:colOff>35718</xdr:colOff>
      <xdr:row>0</xdr:row>
      <xdr:rowOff>87630</xdr:rowOff>
    </xdr:from>
    <xdr:to>
      <xdr:col>5</xdr:col>
      <xdr:colOff>485775</xdr:colOff>
      <xdr:row>0</xdr:row>
      <xdr:rowOff>618926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 txBox="1"/>
      </xdr:nvSpPr>
      <xdr:spPr>
        <a:xfrm>
          <a:off x="35718" y="87630"/>
          <a:ext cx="3802857" cy="1350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>
            <a:lnSpc>
              <a:spcPts val="3100"/>
            </a:lnSpc>
          </a:pP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CJ 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프레시웨이 </a:t>
          </a: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2022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년 </a:t>
          </a: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10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월 학교단가표 </a:t>
          </a:r>
          <a:endParaRPr lang="ko-KR" altLang="en-US" sz="2000" b="1">
            <a:solidFill>
              <a:srgbClr val="0033CC"/>
            </a:solidFill>
            <a:latin typeface="CJ ONLYONE Medium" pitchFamily="18" charset="-127"/>
            <a:ea typeface="CJ ONLYONE Medium" pitchFamily="18" charset="-127"/>
          </a:endParaRPr>
        </a:p>
      </xdr:txBody>
    </xdr:sp>
    <xdr:clientData/>
  </xdr:twoCellAnchor>
  <xdr:twoCellAnchor>
    <xdr:from>
      <xdr:col>0</xdr:col>
      <xdr:colOff>161610</xdr:colOff>
      <xdr:row>0</xdr:row>
      <xdr:rowOff>778733</xdr:rowOff>
    </xdr:from>
    <xdr:to>
      <xdr:col>2</xdr:col>
      <xdr:colOff>223359</xdr:colOff>
      <xdr:row>1</xdr:row>
      <xdr:rowOff>44678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SpPr txBox="1"/>
      </xdr:nvSpPr>
      <xdr:spPr>
        <a:xfrm>
          <a:off x="161610" y="222473"/>
          <a:ext cx="1402869" cy="4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상온</a:t>
          </a:r>
          <a:r>
            <a:rPr lang="en-US" altLang="ko-KR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(</a:t>
          </a:r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유지</a:t>
          </a:r>
          <a:r>
            <a:rPr lang="en-US" altLang="ko-KR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,</a:t>
          </a:r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가공캔</a:t>
          </a:r>
          <a:r>
            <a:rPr lang="en-US" altLang="ko-KR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)</a:t>
          </a:r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 </a:t>
          </a:r>
          <a:endParaRPr lang="ko-KR" altLang="en-US" sz="2000" b="1">
            <a:solidFill>
              <a:srgbClr val="FF0000"/>
            </a:solidFill>
            <a:latin typeface="CJ ONLYONE Medium" panose="02020603020101020101" pitchFamily="18" charset="-127"/>
            <a:ea typeface="CJ ONLYONE Medium" panose="02020603020101020101" pitchFamily="18" charset="-127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161364</xdr:colOff>
      <xdr:row>0</xdr:row>
      <xdr:rowOff>582706</xdr:rowOff>
    </xdr:from>
    <xdr:ext cx="1983121" cy="674594"/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5844" y="224566"/>
          <a:ext cx="1983121" cy="6745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216379</xdr:colOff>
      <xdr:row>0</xdr:row>
      <xdr:rowOff>764922</xdr:rowOff>
    </xdr:from>
    <xdr:to>
      <xdr:col>1</xdr:col>
      <xdr:colOff>1045035</xdr:colOff>
      <xdr:row>1</xdr:row>
      <xdr:rowOff>15593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 txBox="1"/>
      </xdr:nvSpPr>
      <xdr:spPr>
        <a:xfrm>
          <a:off x="216379" y="223902"/>
          <a:ext cx="1125836" cy="12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일배류 </a:t>
          </a:r>
          <a:endParaRPr lang="ko-KR" altLang="en-US" sz="2000" b="1">
            <a:solidFill>
              <a:srgbClr val="FF0000"/>
            </a:solidFill>
            <a:latin typeface="CJ ONLYONE Medium" panose="02020603020101020101" pitchFamily="18" charset="-127"/>
            <a:ea typeface="CJ ONLYONE Medium" panose="02020603020101020101" pitchFamily="18" charset="-127"/>
          </a:endParaRPr>
        </a:p>
      </xdr:txBody>
    </xdr:sp>
    <xdr:clientData/>
  </xdr:twoCellAnchor>
  <xdr:twoCellAnchor>
    <xdr:from>
      <xdr:col>0</xdr:col>
      <xdr:colOff>214313</xdr:colOff>
      <xdr:row>0</xdr:row>
      <xdr:rowOff>130969</xdr:rowOff>
    </xdr:from>
    <xdr:to>
      <xdr:col>4</xdr:col>
      <xdr:colOff>609600</xdr:colOff>
      <xdr:row>0</xdr:row>
      <xdr:rowOff>654565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SpPr txBox="1"/>
      </xdr:nvSpPr>
      <xdr:spPr>
        <a:xfrm>
          <a:off x="214313" y="130969"/>
          <a:ext cx="3077527" cy="892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>
            <a:lnSpc>
              <a:spcPts val="3100"/>
            </a:lnSpc>
          </a:pP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CJ 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프레시웨이 </a:t>
          </a: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2022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년 </a:t>
          </a: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10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월 학교단가표 </a:t>
          </a:r>
          <a:endParaRPr lang="ko-KR" altLang="en-US" sz="2000" b="1">
            <a:solidFill>
              <a:srgbClr val="0033CC"/>
            </a:solidFill>
            <a:latin typeface="CJ ONLYONE Medium" pitchFamily="18" charset="-127"/>
            <a:ea typeface="CJ ONLYONE Medium" pitchFamily="18" charset="-127"/>
          </a:endParaRPr>
        </a:p>
      </xdr:txBody>
    </xdr:sp>
    <xdr:clientData/>
  </xdr:twoCellAnchor>
  <xdr:twoCellAnchor>
    <xdr:from>
      <xdr:col>0</xdr:col>
      <xdr:colOff>216379</xdr:colOff>
      <xdr:row>0</xdr:row>
      <xdr:rowOff>764922</xdr:rowOff>
    </xdr:from>
    <xdr:to>
      <xdr:col>1</xdr:col>
      <xdr:colOff>1045035</xdr:colOff>
      <xdr:row>1</xdr:row>
      <xdr:rowOff>15593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 txBox="1"/>
      </xdr:nvSpPr>
      <xdr:spPr>
        <a:xfrm>
          <a:off x="216379" y="223902"/>
          <a:ext cx="1125836" cy="12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일배류 </a:t>
          </a:r>
          <a:endParaRPr lang="ko-KR" altLang="en-US" sz="2000" b="1">
            <a:solidFill>
              <a:srgbClr val="FF0000"/>
            </a:solidFill>
            <a:latin typeface="CJ ONLYONE Medium" panose="02020603020101020101" pitchFamily="18" charset="-127"/>
            <a:ea typeface="CJ ONLYONE Medium" panose="02020603020101020101" pitchFamily="18" charset="-127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171400</xdr:colOff>
      <xdr:row>0</xdr:row>
      <xdr:rowOff>770478</xdr:rowOff>
    </xdr:from>
    <xdr:to>
      <xdr:col>1</xdr:col>
      <xdr:colOff>1181100</xdr:colOff>
      <xdr:row>1</xdr:row>
      <xdr:rowOff>21149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 txBox="1"/>
      </xdr:nvSpPr>
      <xdr:spPr>
        <a:xfrm>
          <a:off x="171400" y="221838"/>
          <a:ext cx="1169720" cy="202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상온</a:t>
          </a:r>
          <a:r>
            <a:rPr lang="en-US" altLang="ko-KR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(</a:t>
          </a:r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장류</a:t>
          </a:r>
          <a:r>
            <a:rPr lang="en-US" altLang="ko-KR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)</a:t>
          </a:r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 </a:t>
          </a:r>
          <a:endParaRPr lang="ko-KR" altLang="en-US" sz="2000" b="1">
            <a:solidFill>
              <a:srgbClr val="FF0000"/>
            </a:solidFill>
            <a:latin typeface="CJ ONLYONE Medium" panose="02020603020101020101" pitchFamily="18" charset="-127"/>
            <a:ea typeface="CJ ONLYONE Medium" panose="02020603020101020101" pitchFamily="18" charset="-127"/>
          </a:endParaRPr>
        </a:p>
      </xdr:txBody>
    </xdr:sp>
    <xdr:clientData/>
  </xdr:twoCellAnchor>
  <xdr:twoCellAnchor>
    <xdr:from>
      <xdr:col>0</xdr:col>
      <xdr:colOff>169333</xdr:colOff>
      <xdr:row>0</xdr:row>
      <xdr:rowOff>127000</xdr:rowOff>
    </xdr:from>
    <xdr:to>
      <xdr:col>5</xdr:col>
      <xdr:colOff>514350</xdr:colOff>
      <xdr:row>0</xdr:row>
      <xdr:rowOff>650596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 txBox="1"/>
      </xdr:nvSpPr>
      <xdr:spPr>
        <a:xfrm>
          <a:off x="169333" y="127000"/>
          <a:ext cx="3697817" cy="96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>
            <a:lnSpc>
              <a:spcPts val="3100"/>
            </a:lnSpc>
          </a:pP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CJ 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프레시웨이 </a:t>
          </a: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2022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년 </a:t>
          </a:r>
          <a:r>
            <a:rPr lang="en-US" altLang="ko-KR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10</a:t>
          </a:r>
          <a:r>
            <a:rPr lang="ko-KR" altLang="en-US" sz="2000" b="1" baseline="0">
              <a:solidFill>
                <a:srgbClr val="0033CC"/>
              </a:solidFill>
              <a:latin typeface="CJ ONLYONE Medium" pitchFamily="18" charset="-127"/>
              <a:ea typeface="CJ ONLYONE Medium" pitchFamily="18" charset="-127"/>
            </a:rPr>
            <a:t>월 학교단가표 </a:t>
          </a:r>
          <a:endParaRPr lang="ko-KR" altLang="en-US" sz="2000" b="1">
            <a:solidFill>
              <a:srgbClr val="0033CC"/>
            </a:solidFill>
            <a:latin typeface="CJ ONLYONE Medium" pitchFamily="18" charset="-127"/>
            <a:ea typeface="CJ ONLYONE Medium" pitchFamily="18" charset="-127"/>
          </a:endParaRPr>
        </a:p>
      </xdr:txBody>
    </xdr:sp>
    <xdr:clientData/>
  </xdr:twoCellAnchor>
  <xdr:twoCellAnchor>
    <xdr:from>
      <xdr:col>0</xdr:col>
      <xdr:colOff>171400</xdr:colOff>
      <xdr:row>0</xdr:row>
      <xdr:rowOff>770478</xdr:rowOff>
    </xdr:from>
    <xdr:to>
      <xdr:col>1</xdr:col>
      <xdr:colOff>1181100</xdr:colOff>
      <xdr:row>1</xdr:row>
      <xdr:rowOff>21149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SpPr txBox="1"/>
      </xdr:nvSpPr>
      <xdr:spPr>
        <a:xfrm>
          <a:off x="171400" y="221838"/>
          <a:ext cx="1169720" cy="202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상온</a:t>
          </a:r>
          <a:r>
            <a:rPr lang="en-US" altLang="ko-KR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(</a:t>
          </a:r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장류</a:t>
          </a:r>
          <a:r>
            <a:rPr lang="en-US" altLang="ko-KR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)</a:t>
          </a:r>
          <a:r>
            <a:rPr lang="ko-KR" altLang="en-US" sz="2000" b="1" baseline="0">
              <a:solidFill>
                <a:srgbClr val="FF0000"/>
              </a:solidFill>
              <a:latin typeface="CJ ONLYONE Medium" panose="02020603020101020101" pitchFamily="18" charset="-127"/>
              <a:ea typeface="CJ ONLYONE Medium" panose="02020603020101020101" pitchFamily="18" charset="-127"/>
            </a:rPr>
            <a:t> </a:t>
          </a:r>
          <a:endParaRPr lang="ko-KR" altLang="en-US" sz="2000" b="1">
            <a:solidFill>
              <a:srgbClr val="FF0000"/>
            </a:solidFill>
            <a:latin typeface="CJ ONLYONE Medium" panose="02020603020101020101" pitchFamily="18" charset="-127"/>
            <a:ea typeface="CJ ONLYONE Medium" panose="02020603020101020101" pitchFamily="18" charset="-127"/>
          </a:endParaRPr>
        </a:p>
      </xdr:txBody>
    </xdr:sp>
    <xdr:clientData/>
  </xdr:twoCellAnchor>
  <xdr:oneCellAnchor>
    <xdr:from>
      <xdr:col>7</xdr:col>
      <xdr:colOff>125507</xdr:colOff>
      <xdr:row>0</xdr:row>
      <xdr:rowOff>457201</xdr:rowOff>
    </xdr:from>
    <xdr:ext cx="1987139" cy="600074"/>
    <xdr:pic>
      <xdr:nvPicPr>
        <xdr:cNvPr id="5" name="그림 1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427" y="220981"/>
          <a:ext cx="1987139" cy="600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85"/>
  <sheetViews>
    <sheetView view="pageBreakPreview" zoomScale="60" zoomScaleNormal="90" workbookViewId="0">
      <selection activeCell="B6" sqref="B6"/>
    </sheetView>
  </sheetViews>
  <sheetFormatPr defaultRowHeight="17.399999999999999" x14ac:dyDescent="0.4"/>
  <cols>
    <col min="1" max="1" width="9.69921875" style="3" customWidth="1"/>
    <col min="2" max="2" width="66.19921875" style="2" bestFit="1" customWidth="1"/>
    <col min="3" max="3" width="27.59765625" style="3" customWidth="1"/>
    <col min="4" max="5" width="9.5" style="1" customWidth="1"/>
    <col min="6" max="6" width="9.3984375" style="67" customWidth="1"/>
    <col min="7" max="7" width="11.5" style="66" customWidth="1"/>
    <col min="8" max="8" width="9.19921875" style="1" customWidth="1"/>
    <col min="9" max="9" width="54.8984375" style="4" customWidth="1"/>
    <col min="10" max="10" width="12.796875" style="1" customWidth="1"/>
    <col min="11" max="11" width="13.19921875" style="65" bestFit="1" customWidth="1"/>
    <col min="12" max="12" width="7.5" style="1" customWidth="1"/>
  </cols>
  <sheetData>
    <row r="1" spans="1:12" s="15" customFormat="1" ht="103.95" customHeight="1" thickBot="1" x14ac:dyDescent="0.45">
      <c r="A1" s="924"/>
      <c r="B1" s="925"/>
      <c r="C1" s="925"/>
      <c r="D1" s="925"/>
      <c r="E1" s="925"/>
      <c r="F1" s="925"/>
      <c r="G1" s="925"/>
      <c r="H1" s="925"/>
      <c r="I1" s="925"/>
      <c r="J1" s="925"/>
      <c r="K1" s="925"/>
      <c r="L1" s="926"/>
    </row>
    <row r="2" spans="1:12" s="15" customFormat="1" ht="16.2" thickBot="1" x14ac:dyDescent="0.45">
      <c r="A2" s="3"/>
      <c r="B2" s="2"/>
      <c r="C2" s="3"/>
      <c r="D2" s="1"/>
      <c r="E2" s="1"/>
      <c r="F2" s="70"/>
      <c r="G2" s="71"/>
      <c r="H2" s="1"/>
      <c r="I2" s="4"/>
      <c r="J2" s="1"/>
      <c r="K2" s="65"/>
      <c r="L2" s="75"/>
    </row>
    <row r="3" spans="1:12" s="15" customFormat="1" ht="35.4" customHeight="1" thickBot="1" x14ac:dyDescent="0.45">
      <c r="A3" s="927" t="s">
        <v>621</v>
      </c>
      <c r="B3" s="928"/>
      <c r="C3" s="3"/>
      <c r="D3" s="1"/>
      <c r="E3" s="1"/>
      <c r="F3" s="70"/>
      <c r="G3" s="71"/>
      <c r="H3" s="1"/>
      <c r="I3" s="4"/>
      <c r="J3" s="1"/>
      <c r="K3" s="65"/>
      <c r="L3" s="75"/>
    </row>
    <row r="4" spans="1:12" s="15" customFormat="1" ht="22.95" customHeight="1" x14ac:dyDescent="0.4">
      <c r="A4" s="72" t="s">
        <v>0</v>
      </c>
      <c r="B4" s="73" t="s">
        <v>1</v>
      </c>
      <c r="C4" s="73" t="s">
        <v>2</v>
      </c>
      <c r="D4" s="73" t="s">
        <v>3</v>
      </c>
      <c r="E4" s="73" t="s">
        <v>4</v>
      </c>
      <c r="F4" s="74" t="s">
        <v>5</v>
      </c>
      <c r="G4" s="74" t="s">
        <v>6</v>
      </c>
      <c r="H4" s="73" t="s">
        <v>7</v>
      </c>
      <c r="I4" s="86" t="s">
        <v>8</v>
      </c>
      <c r="J4" s="86" t="s">
        <v>9</v>
      </c>
      <c r="K4" s="86" t="s">
        <v>10</v>
      </c>
      <c r="L4" s="87" t="s">
        <v>11</v>
      </c>
    </row>
    <row r="5" spans="1:12" ht="59.4" customHeight="1" x14ac:dyDescent="0.4">
      <c r="A5" s="115">
        <v>355853</v>
      </c>
      <c r="B5" s="9" t="s">
        <v>1007</v>
      </c>
      <c r="C5" s="10"/>
      <c r="D5" s="10">
        <v>50</v>
      </c>
      <c r="E5" s="7" t="s">
        <v>12</v>
      </c>
      <c r="F5" s="80">
        <v>50000</v>
      </c>
      <c r="G5" s="81"/>
      <c r="H5" s="63">
        <v>1000</v>
      </c>
      <c r="I5" s="6" t="s">
        <v>13</v>
      </c>
      <c r="J5" s="7"/>
      <c r="K5" s="8"/>
      <c r="L5" s="7"/>
    </row>
    <row r="6" spans="1:12" ht="37.799999999999997" customHeight="1" x14ac:dyDescent="0.4">
      <c r="A6" s="10">
        <v>359936</v>
      </c>
      <c r="B6" s="9" t="s">
        <v>841</v>
      </c>
      <c r="C6" s="10" t="s">
        <v>620</v>
      </c>
      <c r="D6" s="1">
        <v>40</v>
      </c>
      <c r="E6" s="7" t="s">
        <v>12</v>
      </c>
      <c r="F6" s="80">
        <v>52000</v>
      </c>
      <c r="G6" s="81"/>
      <c r="H6" s="63">
        <v>1300</v>
      </c>
      <c r="I6" s="6" t="s">
        <v>842</v>
      </c>
      <c r="J6" s="7"/>
      <c r="K6" s="8"/>
      <c r="L6" s="7"/>
    </row>
    <row r="7" spans="1:12" ht="37.799999999999997" customHeight="1" x14ac:dyDescent="0.4">
      <c r="A7" s="10">
        <v>357136</v>
      </c>
      <c r="B7" s="9" t="s">
        <v>845</v>
      </c>
      <c r="C7" s="10" t="s">
        <v>843</v>
      </c>
      <c r="D7" s="1">
        <v>35</v>
      </c>
      <c r="E7" s="7" t="s">
        <v>12</v>
      </c>
      <c r="F7" s="80">
        <v>52500</v>
      </c>
      <c r="G7" s="81"/>
      <c r="H7" s="63">
        <v>1500</v>
      </c>
      <c r="I7" s="6" t="s">
        <v>844</v>
      </c>
      <c r="J7" s="7"/>
      <c r="K7" s="8"/>
      <c r="L7" s="7"/>
    </row>
    <row r="8" spans="1:12" s="110" customFormat="1" ht="68.400000000000006" customHeight="1" x14ac:dyDescent="0.4">
      <c r="A8" s="120">
        <v>352064</v>
      </c>
      <c r="B8" s="114" t="s">
        <v>1008</v>
      </c>
      <c r="C8" s="10" t="s">
        <v>14</v>
      </c>
      <c r="D8" s="10">
        <v>60</v>
      </c>
      <c r="E8" s="7" t="s">
        <v>12</v>
      </c>
      <c r="F8" s="34">
        <v>140000</v>
      </c>
      <c r="G8" s="48">
        <v>110000</v>
      </c>
      <c r="H8" s="63">
        <f t="shared" ref="H8:H14" si="0">G8/D8</f>
        <v>1833.3333333333333</v>
      </c>
      <c r="I8" s="6" t="s">
        <v>15</v>
      </c>
      <c r="J8" s="7" t="s">
        <v>16</v>
      </c>
      <c r="K8" s="8" t="s">
        <v>17</v>
      </c>
      <c r="L8" s="7" t="s">
        <v>18</v>
      </c>
    </row>
    <row r="9" spans="1:12" s="111" customFormat="1" ht="66" x14ac:dyDescent="0.4">
      <c r="A9" s="115">
        <v>356761</v>
      </c>
      <c r="B9" s="114" t="s">
        <v>19</v>
      </c>
      <c r="C9" s="10"/>
      <c r="D9" s="7">
        <v>30</v>
      </c>
      <c r="E9" s="7" t="s">
        <v>12</v>
      </c>
      <c r="F9" s="80">
        <v>225000</v>
      </c>
      <c r="G9" s="81">
        <v>215000</v>
      </c>
      <c r="H9" s="63">
        <f t="shared" si="0"/>
        <v>7166.666666666667</v>
      </c>
      <c r="I9" s="6" t="s">
        <v>20</v>
      </c>
      <c r="J9" s="7"/>
      <c r="K9" s="8" t="s">
        <v>21</v>
      </c>
      <c r="L9" s="7"/>
    </row>
    <row r="10" spans="1:12" ht="36.6" customHeight="1" x14ac:dyDescent="0.4">
      <c r="A10" s="114">
        <v>352065</v>
      </c>
      <c r="B10" s="115" t="s">
        <v>29</v>
      </c>
      <c r="C10" s="10" t="s">
        <v>30</v>
      </c>
      <c r="D10" s="10">
        <v>25</v>
      </c>
      <c r="E10" s="7" t="s">
        <v>31</v>
      </c>
      <c r="F10" s="34">
        <v>230000</v>
      </c>
      <c r="G10" s="48">
        <v>212500</v>
      </c>
      <c r="H10" s="63">
        <f t="shared" si="0"/>
        <v>8500</v>
      </c>
      <c r="I10" s="6" t="s">
        <v>32</v>
      </c>
      <c r="J10" s="7" t="s">
        <v>33</v>
      </c>
      <c r="K10" s="8" t="s">
        <v>34</v>
      </c>
      <c r="L10" s="7" t="s">
        <v>18</v>
      </c>
    </row>
    <row r="11" spans="1:12" ht="36.6" customHeight="1" x14ac:dyDescent="0.4">
      <c r="A11" s="115">
        <v>353277</v>
      </c>
      <c r="B11" s="115" t="s">
        <v>35</v>
      </c>
      <c r="C11" s="9" t="s">
        <v>36</v>
      </c>
      <c r="D11" s="10">
        <v>30</v>
      </c>
      <c r="E11" s="7" t="s">
        <v>12</v>
      </c>
      <c r="F11" s="100">
        <v>39000</v>
      </c>
      <c r="G11" s="48"/>
      <c r="H11" s="63">
        <f>F11/D11</f>
        <v>1300</v>
      </c>
      <c r="I11" s="6" t="s">
        <v>37</v>
      </c>
      <c r="J11" s="7" t="s">
        <v>38</v>
      </c>
      <c r="K11" s="35" t="s">
        <v>39</v>
      </c>
      <c r="L11" s="118" t="s">
        <v>18</v>
      </c>
    </row>
    <row r="12" spans="1:12" ht="36.6" customHeight="1" x14ac:dyDescent="0.4">
      <c r="A12" s="115">
        <v>353249</v>
      </c>
      <c r="B12" s="115" t="s">
        <v>40</v>
      </c>
      <c r="C12" s="9" t="s">
        <v>41</v>
      </c>
      <c r="D12" s="10">
        <v>30</v>
      </c>
      <c r="E12" s="7" t="s">
        <v>31</v>
      </c>
      <c r="F12" s="100">
        <v>52000</v>
      </c>
      <c r="G12" s="48"/>
      <c r="H12" s="63">
        <f>F12/D12</f>
        <v>1733.3333333333333</v>
      </c>
      <c r="I12" s="6" t="s">
        <v>42</v>
      </c>
      <c r="J12" s="7" t="s">
        <v>43</v>
      </c>
      <c r="K12" s="8" t="s">
        <v>44</v>
      </c>
      <c r="L12" s="118" t="s">
        <v>18</v>
      </c>
    </row>
    <row r="13" spans="1:12" ht="36.6" customHeight="1" x14ac:dyDescent="0.4">
      <c r="A13" s="115">
        <v>356748</v>
      </c>
      <c r="B13" s="114" t="s">
        <v>22</v>
      </c>
      <c r="C13" s="10"/>
      <c r="D13" s="10">
        <v>30</v>
      </c>
      <c r="E13" s="7" t="s">
        <v>12</v>
      </c>
      <c r="F13" s="80">
        <v>87000</v>
      </c>
      <c r="G13" s="81">
        <v>80000</v>
      </c>
      <c r="H13" s="48">
        <f t="shared" si="0"/>
        <v>2666.6666666666665</v>
      </c>
      <c r="I13" s="6" t="s">
        <v>23</v>
      </c>
      <c r="J13" s="7"/>
      <c r="K13" s="8" t="s">
        <v>21</v>
      </c>
      <c r="L13" s="7"/>
    </row>
    <row r="14" spans="1:12" ht="36.6" customHeight="1" x14ac:dyDescent="0.4">
      <c r="A14" s="115">
        <v>354304</v>
      </c>
      <c r="B14" s="114" t="s">
        <v>24</v>
      </c>
      <c r="C14" s="10" t="s">
        <v>25</v>
      </c>
      <c r="D14" s="10">
        <v>40</v>
      </c>
      <c r="E14" s="7" t="s">
        <v>12</v>
      </c>
      <c r="F14" s="80">
        <v>27000</v>
      </c>
      <c r="G14" s="81">
        <v>21000</v>
      </c>
      <c r="H14" s="105">
        <f t="shared" si="0"/>
        <v>525</v>
      </c>
      <c r="I14" s="6" t="s">
        <v>26</v>
      </c>
      <c r="J14" s="7" t="s">
        <v>27</v>
      </c>
      <c r="K14" s="8" t="s">
        <v>28</v>
      </c>
      <c r="L14" s="7" t="s">
        <v>18</v>
      </c>
    </row>
    <row r="15" spans="1:12" ht="36.6" customHeight="1" x14ac:dyDescent="0.4">
      <c r="A15" s="3">
        <v>359945</v>
      </c>
      <c r="B15" s="2" t="s">
        <v>584</v>
      </c>
      <c r="C15" s="3" t="s">
        <v>585</v>
      </c>
      <c r="D15" s="3">
        <v>30</v>
      </c>
      <c r="E15" s="1" t="s">
        <v>12</v>
      </c>
      <c r="F15" s="67">
        <v>105000</v>
      </c>
      <c r="I15" s="4" t="s">
        <v>872</v>
      </c>
    </row>
    <row r="16" spans="1:12" ht="36.6" customHeight="1" x14ac:dyDescent="0.4">
      <c r="A16" s="3">
        <v>368377</v>
      </c>
      <c r="B16" s="2" t="s">
        <v>582</v>
      </c>
      <c r="C16" s="3" t="s">
        <v>583</v>
      </c>
      <c r="E16" s="1" t="s">
        <v>12</v>
      </c>
      <c r="F16" s="67">
        <v>17000</v>
      </c>
    </row>
    <row r="17" spans="1:12" s="162" customFormat="1" ht="18" thickBot="1" x14ac:dyDescent="0.45">
      <c r="A17" s="115"/>
      <c r="B17" s="114"/>
      <c r="C17" s="10"/>
      <c r="D17" s="7"/>
      <c r="E17" s="7"/>
      <c r="F17" s="80"/>
      <c r="G17" s="81"/>
      <c r="H17" s="63"/>
      <c r="I17" s="6"/>
      <c r="J17" s="7"/>
      <c r="K17" s="8"/>
      <c r="L17" s="7"/>
    </row>
    <row r="18" spans="1:12" s="162" customFormat="1" ht="41.4" customHeight="1" x14ac:dyDescent="0.4">
      <c r="A18" s="927" t="s">
        <v>622</v>
      </c>
      <c r="B18" s="928"/>
      <c r="C18" s="10"/>
      <c r="D18" s="7"/>
      <c r="E18" s="7"/>
      <c r="F18" s="80"/>
      <c r="G18" s="81"/>
      <c r="H18" s="63"/>
      <c r="I18" s="6"/>
      <c r="J18" s="7"/>
      <c r="K18" s="8"/>
      <c r="L18" s="7"/>
    </row>
    <row r="19" spans="1:12" ht="37.799999999999997" customHeight="1" x14ac:dyDescent="0.4">
      <c r="A19" s="3">
        <v>370514</v>
      </c>
      <c r="B19" s="2" t="s">
        <v>847</v>
      </c>
      <c r="C19" s="3" t="s">
        <v>850</v>
      </c>
      <c r="D19" s="1">
        <v>15</v>
      </c>
      <c r="E19" s="1" t="s">
        <v>12</v>
      </c>
      <c r="F19" s="67">
        <v>27000</v>
      </c>
      <c r="G19" s="66">
        <v>17550</v>
      </c>
      <c r="H19" s="218">
        <f t="shared" ref="H19:H20" si="1">G19/D19</f>
        <v>1170</v>
      </c>
      <c r="I19" s="4" t="s">
        <v>848</v>
      </c>
      <c r="K19" s="8" t="s">
        <v>505</v>
      </c>
      <c r="L19" s="7" t="s">
        <v>18</v>
      </c>
    </row>
    <row r="20" spans="1:12" ht="37.799999999999997" customHeight="1" x14ac:dyDescent="0.4">
      <c r="A20" s="3">
        <v>357288</v>
      </c>
      <c r="B20" s="2" t="s">
        <v>846</v>
      </c>
      <c r="C20" s="3" t="s">
        <v>617</v>
      </c>
      <c r="D20" s="1">
        <v>45</v>
      </c>
      <c r="E20" s="1" t="s">
        <v>12</v>
      </c>
      <c r="F20" s="67">
        <f>550*D20</f>
        <v>24750</v>
      </c>
      <c r="G20" s="66">
        <f>330*D20</f>
        <v>14850</v>
      </c>
      <c r="H20" s="48">
        <f t="shared" si="1"/>
        <v>330</v>
      </c>
      <c r="I20" s="4" t="s">
        <v>581</v>
      </c>
      <c r="J20" s="1" t="s">
        <v>576</v>
      </c>
    </row>
    <row r="21" spans="1:12" ht="36.6" customHeight="1" x14ac:dyDescent="0.4">
      <c r="A21" s="142">
        <v>350877</v>
      </c>
      <c r="B21" s="142" t="s">
        <v>613</v>
      </c>
      <c r="C21" s="143" t="s">
        <v>45</v>
      </c>
      <c r="D21" s="143">
        <v>4</v>
      </c>
      <c r="E21" s="144" t="s">
        <v>12</v>
      </c>
      <c r="F21" s="34">
        <v>15000</v>
      </c>
      <c r="G21" s="106">
        <v>13200</v>
      </c>
      <c r="H21" s="101">
        <f t="shared" ref="H21:H23" si="2">G21/D21</f>
        <v>3300</v>
      </c>
      <c r="I21" s="141" t="s">
        <v>46</v>
      </c>
      <c r="J21" s="144" t="s">
        <v>43</v>
      </c>
      <c r="K21" s="145" t="s">
        <v>34</v>
      </c>
      <c r="L21" s="146" t="s">
        <v>18</v>
      </c>
    </row>
    <row r="22" spans="1:12" ht="36.6" customHeight="1" x14ac:dyDescent="0.4">
      <c r="A22" s="114">
        <v>349652</v>
      </c>
      <c r="B22" s="115" t="s">
        <v>47</v>
      </c>
      <c r="C22" s="10" t="s">
        <v>48</v>
      </c>
      <c r="D22" s="10">
        <v>24</v>
      </c>
      <c r="E22" s="7" t="s">
        <v>12</v>
      </c>
      <c r="F22" s="34"/>
      <c r="G22" s="48">
        <v>37200</v>
      </c>
      <c r="H22" s="48">
        <f t="shared" si="2"/>
        <v>1550</v>
      </c>
      <c r="I22" s="6" t="s">
        <v>49</v>
      </c>
      <c r="J22" s="7" t="s">
        <v>50</v>
      </c>
      <c r="K22" s="8" t="s">
        <v>51</v>
      </c>
      <c r="L22" s="7" t="s">
        <v>18</v>
      </c>
    </row>
    <row r="23" spans="1:12" ht="36.6" customHeight="1" x14ac:dyDescent="0.4">
      <c r="A23" s="114">
        <v>349653</v>
      </c>
      <c r="B23" s="115" t="s">
        <v>52</v>
      </c>
      <c r="C23" s="10" t="s">
        <v>48</v>
      </c>
      <c r="D23" s="10">
        <v>24</v>
      </c>
      <c r="E23" s="7" t="s">
        <v>12</v>
      </c>
      <c r="F23" s="34"/>
      <c r="G23" s="48">
        <v>37200</v>
      </c>
      <c r="H23" s="48">
        <f t="shared" si="2"/>
        <v>1550</v>
      </c>
      <c r="I23" s="6" t="s">
        <v>53</v>
      </c>
      <c r="J23" s="7" t="s">
        <v>54</v>
      </c>
      <c r="K23" s="8" t="s">
        <v>51</v>
      </c>
      <c r="L23" s="7" t="s">
        <v>18</v>
      </c>
    </row>
    <row r="24" spans="1:12" ht="37.799999999999997" customHeight="1" x14ac:dyDescent="0.4">
      <c r="A24" s="3">
        <v>370498</v>
      </c>
      <c r="B24" s="2" t="s">
        <v>598</v>
      </c>
      <c r="C24" s="3" t="s">
        <v>853</v>
      </c>
      <c r="D24" s="1">
        <v>10</v>
      </c>
      <c r="E24" s="1" t="s">
        <v>12</v>
      </c>
      <c r="F24" s="67">
        <v>13500</v>
      </c>
      <c r="H24" s="66">
        <f>F24/D24</f>
        <v>1350</v>
      </c>
      <c r="I24" s="89" t="s">
        <v>851</v>
      </c>
      <c r="K24" s="65" t="s">
        <v>504</v>
      </c>
    </row>
    <row r="25" spans="1:12" ht="37.799999999999997" customHeight="1" x14ac:dyDescent="0.4">
      <c r="A25" s="3">
        <v>370518</v>
      </c>
      <c r="B25" s="2" t="s">
        <v>599</v>
      </c>
      <c r="C25" s="3" t="s">
        <v>871</v>
      </c>
      <c r="D25" s="1">
        <v>14</v>
      </c>
      <c r="E25" s="1" t="s">
        <v>12</v>
      </c>
      <c r="F25" s="67">
        <v>13500</v>
      </c>
      <c r="H25" s="66">
        <f t="shared" ref="H25:H58" si="3">F25/D25</f>
        <v>964.28571428571433</v>
      </c>
      <c r="I25" s="89" t="s">
        <v>854</v>
      </c>
      <c r="K25" s="65" t="s">
        <v>504</v>
      </c>
    </row>
    <row r="26" spans="1:12" ht="37.799999999999997" customHeight="1" x14ac:dyDescent="0.4">
      <c r="A26" s="3">
        <v>370517</v>
      </c>
      <c r="B26" s="2" t="s">
        <v>600</v>
      </c>
      <c r="C26" s="3" t="s">
        <v>871</v>
      </c>
      <c r="D26" s="1">
        <v>14</v>
      </c>
      <c r="E26" s="1" t="s">
        <v>12</v>
      </c>
      <c r="F26" s="67">
        <v>13500</v>
      </c>
      <c r="H26" s="66">
        <f t="shared" si="3"/>
        <v>964.28571428571433</v>
      </c>
      <c r="I26" s="89" t="s">
        <v>855</v>
      </c>
      <c r="K26" s="65" t="s">
        <v>504</v>
      </c>
    </row>
    <row r="27" spans="1:12" ht="37.799999999999997" customHeight="1" x14ac:dyDescent="0.4">
      <c r="A27" s="3" t="s">
        <v>900</v>
      </c>
      <c r="B27" s="2" t="s">
        <v>601</v>
      </c>
      <c r="C27" s="3" t="s">
        <v>858</v>
      </c>
      <c r="D27" s="1" t="s">
        <v>859</v>
      </c>
      <c r="E27" s="1" t="s">
        <v>12</v>
      </c>
      <c r="F27" s="67">
        <v>26000</v>
      </c>
      <c r="H27" s="66"/>
      <c r="I27" s="89" t="s">
        <v>856</v>
      </c>
      <c r="K27" s="65" t="s">
        <v>503</v>
      </c>
    </row>
    <row r="28" spans="1:12" ht="37.799999999999997" customHeight="1" x14ac:dyDescent="0.4">
      <c r="A28" s="219">
        <v>370496</v>
      </c>
      <c r="B28" s="2" t="s">
        <v>602</v>
      </c>
      <c r="C28" s="3" t="s">
        <v>858</v>
      </c>
      <c r="D28" s="1" t="s">
        <v>859</v>
      </c>
      <c r="E28" s="1" t="s">
        <v>12</v>
      </c>
      <c r="F28" s="67">
        <v>21000</v>
      </c>
      <c r="H28" s="66"/>
      <c r="I28" s="89" t="s">
        <v>857</v>
      </c>
      <c r="K28" s="65" t="s">
        <v>503</v>
      </c>
    </row>
    <row r="29" spans="1:12" ht="37.799999999999997" customHeight="1" x14ac:dyDescent="0.4">
      <c r="A29" s="222">
        <v>370513</v>
      </c>
      <c r="B29" s="223" t="s">
        <v>1028</v>
      </c>
      <c r="C29" s="222" t="s">
        <v>861</v>
      </c>
      <c r="D29" s="224">
        <v>50</v>
      </c>
      <c r="E29" s="224" t="s">
        <v>12</v>
      </c>
      <c r="F29" s="225">
        <v>14500</v>
      </c>
      <c r="G29" s="236">
        <v>12000</v>
      </c>
      <c r="H29" s="236">
        <f>G29/D29</f>
        <v>240</v>
      </c>
      <c r="I29" s="226" t="s">
        <v>860</v>
      </c>
      <c r="J29" s="224"/>
      <c r="K29" s="227" t="s">
        <v>504</v>
      </c>
      <c r="L29" s="224"/>
    </row>
    <row r="30" spans="1:12" ht="37.799999999999997" customHeight="1" x14ac:dyDescent="0.4">
      <c r="A30" s="3">
        <v>370515</v>
      </c>
      <c r="B30" s="2" t="s">
        <v>603</v>
      </c>
      <c r="C30" s="3" t="s">
        <v>849</v>
      </c>
      <c r="D30" s="1">
        <v>15</v>
      </c>
      <c r="E30" s="1" t="s">
        <v>12</v>
      </c>
      <c r="F30" s="67">
        <v>23500</v>
      </c>
      <c r="H30" s="66">
        <f t="shared" si="3"/>
        <v>1566.6666666666667</v>
      </c>
      <c r="I30" s="89" t="s">
        <v>862</v>
      </c>
      <c r="K30" s="65" t="s">
        <v>503</v>
      </c>
    </row>
    <row r="31" spans="1:12" ht="37.799999999999997" customHeight="1" x14ac:dyDescent="0.4">
      <c r="A31" s="3">
        <v>370516</v>
      </c>
      <c r="B31" s="2" t="s">
        <v>604</v>
      </c>
      <c r="C31" s="3" t="s">
        <v>868</v>
      </c>
      <c r="D31" s="1">
        <v>115</v>
      </c>
      <c r="E31" s="1" t="s">
        <v>12</v>
      </c>
      <c r="F31" s="67">
        <v>14500</v>
      </c>
      <c r="H31" s="66">
        <f t="shared" si="3"/>
        <v>126.08695652173913</v>
      </c>
      <c r="I31" s="89" t="s">
        <v>863</v>
      </c>
      <c r="K31" s="65" t="s">
        <v>503</v>
      </c>
    </row>
    <row r="32" spans="1:12" ht="37.799999999999997" customHeight="1" x14ac:dyDescent="0.4">
      <c r="A32" s="3">
        <v>357341</v>
      </c>
      <c r="B32" s="2" t="s">
        <v>605</v>
      </c>
      <c r="C32" s="3" t="s">
        <v>869</v>
      </c>
      <c r="D32" s="1">
        <v>100</v>
      </c>
      <c r="E32" s="1" t="s">
        <v>12</v>
      </c>
      <c r="F32" s="67">
        <v>15000</v>
      </c>
      <c r="H32" s="66">
        <f t="shared" si="3"/>
        <v>150</v>
      </c>
      <c r="I32" s="89" t="s">
        <v>864</v>
      </c>
      <c r="K32" s="65" t="s">
        <v>867</v>
      </c>
    </row>
    <row r="33" spans="1:12" ht="37.799999999999997" customHeight="1" x14ac:dyDescent="0.4">
      <c r="A33" s="3">
        <v>363006</v>
      </c>
      <c r="B33" s="2" t="s">
        <v>606</v>
      </c>
      <c r="C33" s="1" t="s">
        <v>870</v>
      </c>
      <c r="D33" s="1">
        <v>12</v>
      </c>
      <c r="E33" s="1" t="s">
        <v>12</v>
      </c>
      <c r="F33" s="67">
        <v>13500</v>
      </c>
      <c r="H33" s="66">
        <f t="shared" si="3"/>
        <v>1125</v>
      </c>
      <c r="I33" s="89" t="s">
        <v>865</v>
      </c>
      <c r="K33" s="65" t="s">
        <v>867</v>
      </c>
    </row>
    <row r="34" spans="1:12" ht="37.799999999999997" customHeight="1" x14ac:dyDescent="0.4">
      <c r="A34" s="3">
        <v>363008</v>
      </c>
      <c r="B34" s="2" t="s">
        <v>607</v>
      </c>
      <c r="C34" s="3" t="s">
        <v>871</v>
      </c>
      <c r="D34" s="1">
        <v>14</v>
      </c>
      <c r="E34" s="1" t="s">
        <v>12</v>
      </c>
      <c r="F34" s="67">
        <v>17500</v>
      </c>
      <c r="H34" s="66">
        <f t="shared" si="3"/>
        <v>1250</v>
      </c>
      <c r="I34" s="89" t="s">
        <v>866</v>
      </c>
      <c r="K34" s="65" t="s">
        <v>867</v>
      </c>
    </row>
    <row r="35" spans="1:12" ht="37.799999999999997" customHeight="1" x14ac:dyDescent="0.4">
      <c r="A35" s="3" t="s">
        <v>614</v>
      </c>
      <c r="B35" s="2" t="s">
        <v>608</v>
      </c>
      <c r="C35" s="3" t="s">
        <v>852</v>
      </c>
      <c r="D35" s="1">
        <v>10</v>
      </c>
      <c r="E35" s="1" t="s">
        <v>12</v>
      </c>
      <c r="F35" s="67">
        <v>14000</v>
      </c>
      <c r="H35" s="66">
        <f t="shared" si="3"/>
        <v>1400</v>
      </c>
      <c r="I35" s="89" t="s">
        <v>851</v>
      </c>
      <c r="K35" s="65" t="s">
        <v>504</v>
      </c>
    </row>
    <row r="36" spans="1:12" ht="37.799999999999997" customHeight="1" x14ac:dyDescent="0.4">
      <c r="A36" s="3" t="s">
        <v>614</v>
      </c>
      <c r="B36" s="2" t="s">
        <v>615</v>
      </c>
      <c r="C36" s="3" t="s">
        <v>616</v>
      </c>
      <c r="D36" s="1">
        <v>10</v>
      </c>
      <c r="E36" s="1" t="s">
        <v>12</v>
      </c>
      <c r="F36" s="67">
        <v>16000</v>
      </c>
      <c r="H36" s="66">
        <f t="shared" si="3"/>
        <v>1600</v>
      </c>
      <c r="I36" s="89" t="s">
        <v>579</v>
      </c>
      <c r="J36" s="1" t="s">
        <v>72</v>
      </c>
    </row>
    <row r="37" spans="1:12" ht="37.799999999999997" customHeight="1" x14ac:dyDescent="0.4">
      <c r="A37" s="234">
        <v>359689</v>
      </c>
      <c r="B37" s="2" t="s">
        <v>1013</v>
      </c>
      <c r="C37" s="3" t="s">
        <v>1014</v>
      </c>
      <c r="D37" s="1">
        <v>20</v>
      </c>
      <c r="E37" s="1" t="s">
        <v>12</v>
      </c>
      <c r="F37" s="67">
        <v>21000</v>
      </c>
      <c r="H37" s="66">
        <f t="shared" si="3"/>
        <v>1050</v>
      </c>
      <c r="I37" s="89" t="s">
        <v>580</v>
      </c>
      <c r="J37" s="1" t="s">
        <v>176</v>
      </c>
    </row>
    <row r="38" spans="1:12" ht="37.799999999999997" customHeight="1" x14ac:dyDescent="0.4">
      <c r="A38" s="3">
        <v>368894</v>
      </c>
      <c r="B38" s="2" t="s">
        <v>618</v>
      </c>
      <c r="C38" s="3" t="s">
        <v>619</v>
      </c>
      <c r="E38" s="1" t="s">
        <v>12</v>
      </c>
      <c r="F38" s="67">
        <v>35000</v>
      </c>
      <c r="I38" s="4" t="s">
        <v>874</v>
      </c>
      <c r="J38" s="1" t="s">
        <v>875</v>
      </c>
      <c r="K38" s="65" t="s">
        <v>873</v>
      </c>
      <c r="L38" s="1" t="s">
        <v>18</v>
      </c>
    </row>
    <row r="39" spans="1:12" ht="37.799999999999997" customHeight="1" x14ac:dyDescent="0.4">
      <c r="B39" s="2" t="s">
        <v>635</v>
      </c>
      <c r="C39" s="3" t="s">
        <v>633</v>
      </c>
      <c r="D39" s="1">
        <v>15</v>
      </c>
      <c r="E39" s="1" t="s">
        <v>12</v>
      </c>
      <c r="F39" s="67">
        <v>12000</v>
      </c>
      <c r="H39" s="66">
        <f t="shared" si="3"/>
        <v>800</v>
      </c>
      <c r="I39" s="4" t="s">
        <v>876</v>
      </c>
      <c r="J39" s="1" t="s">
        <v>880</v>
      </c>
      <c r="K39" s="65" t="s">
        <v>504</v>
      </c>
    </row>
    <row r="40" spans="1:12" ht="37.799999999999997" customHeight="1" x14ac:dyDescent="0.4">
      <c r="B40" s="2" t="s">
        <v>634</v>
      </c>
      <c r="C40" s="3" t="s">
        <v>633</v>
      </c>
      <c r="D40" s="1">
        <v>15</v>
      </c>
      <c r="E40" s="1" t="s">
        <v>12</v>
      </c>
      <c r="F40" s="67">
        <v>13000</v>
      </c>
      <c r="H40" s="66">
        <f t="shared" si="3"/>
        <v>866.66666666666663</v>
      </c>
      <c r="I40" s="4" t="s">
        <v>877</v>
      </c>
      <c r="J40" s="1" t="s">
        <v>881</v>
      </c>
      <c r="K40" s="65" t="s">
        <v>504</v>
      </c>
    </row>
    <row r="41" spans="1:12" ht="37.799999999999997" customHeight="1" x14ac:dyDescent="0.4">
      <c r="B41" s="2" t="s">
        <v>632</v>
      </c>
      <c r="C41" s="3" t="s">
        <v>633</v>
      </c>
      <c r="D41" s="1">
        <v>15</v>
      </c>
      <c r="E41" s="1" t="s">
        <v>12</v>
      </c>
      <c r="F41" s="67">
        <v>14000</v>
      </c>
      <c r="H41" s="66">
        <f t="shared" si="3"/>
        <v>933.33333333333337</v>
      </c>
      <c r="I41" s="4" t="s">
        <v>878</v>
      </c>
      <c r="J41" s="1" t="s">
        <v>882</v>
      </c>
      <c r="K41" s="65" t="s">
        <v>504</v>
      </c>
    </row>
    <row r="42" spans="1:12" ht="37.799999999999997" customHeight="1" x14ac:dyDescent="0.4">
      <c r="B42" s="2" t="s">
        <v>630</v>
      </c>
      <c r="C42" s="3" t="s">
        <v>631</v>
      </c>
      <c r="D42" s="1">
        <v>20</v>
      </c>
      <c r="E42" s="1" t="s">
        <v>12</v>
      </c>
      <c r="F42" s="67">
        <v>15000</v>
      </c>
      <c r="H42" s="66">
        <f>F42/D42</f>
        <v>750</v>
      </c>
      <c r="I42" s="4" t="s">
        <v>879</v>
      </c>
      <c r="J42" s="1" t="s">
        <v>883</v>
      </c>
      <c r="K42" s="65" t="s">
        <v>504</v>
      </c>
    </row>
    <row r="43" spans="1:12" ht="37.799999999999997" customHeight="1" x14ac:dyDescent="0.4">
      <c r="A43" s="3">
        <v>362903</v>
      </c>
      <c r="B43" s="2" t="s">
        <v>886</v>
      </c>
      <c r="C43" s="3" t="s">
        <v>629</v>
      </c>
      <c r="D43" s="1">
        <v>16</v>
      </c>
      <c r="E43" s="1" t="s">
        <v>12</v>
      </c>
      <c r="F43" s="67">
        <v>21000</v>
      </c>
      <c r="H43" s="66">
        <f t="shared" si="3"/>
        <v>1312.5</v>
      </c>
      <c r="I43" s="4" t="s">
        <v>884</v>
      </c>
      <c r="J43" s="1" t="s">
        <v>885</v>
      </c>
      <c r="K43" s="65" t="s">
        <v>504</v>
      </c>
    </row>
    <row r="44" spans="1:12" ht="37.799999999999997" customHeight="1" x14ac:dyDescent="0.4">
      <c r="A44" s="3">
        <v>329472</v>
      </c>
      <c r="B44" s="2" t="s">
        <v>887</v>
      </c>
      <c r="C44" s="3" t="s">
        <v>628</v>
      </c>
      <c r="D44" s="1">
        <v>16</v>
      </c>
      <c r="E44" s="1" t="s">
        <v>12</v>
      </c>
      <c r="F44" s="67">
        <v>24000</v>
      </c>
      <c r="H44" s="66">
        <f t="shared" si="3"/>
        <v>1500</v>
      </c>
      <c r="I44" s="4" t="s">
        <v>888</v>
      </c>
    </row>
    <row r="45" spans="1:12" ht="37.799999999999997" customHeight="1" x14ac:dyDescent="0.4">
      <c r="A45" s="3">
        <v>363135</v>
      </c>
      <c r="B45" s="2" t="s">
        <v>1015</v>
      </c>
      <c r="C45" s="3" t="s">
        <v>1016</v>
      </c>
      <c r="D45" s="1">
        <v>30</v>
      </c>
      <c r="E45" s="1" t="s">
        <v>12</v>
      </c>
      <c r="F45" s="67">
        <v>11700</v>
      </c>
      <c r="H45" s="66">
        <f>F45/D45</f>
        <v>390</v>
      </c>
      <c r="I45" s="4" t="s">
        <v>896</v>
      </c>
      <c r="K45" s="65" t="s">
        <v>893</v>
      </c>
    </row>
    <row r="46" spans="1:12" ht="37.799999999999997" customHeight="1" x14ac:dyDescent="0.4">
      <c r="A46" s="3">
        <v>142589</v>
      </c>
      <c r="B46" s="2" t="s">
        <v>1017</v>
      </c>
      <c r="C46" s="3" t="s">
        <v>1018</v>
      </c>
      <c r="D46" s="1">
        <v>20</v>
      </c>
      <c r="E46" s="1" t="s">
        <v>12</v>
      </c>
      <c r="F46" s="67">
        <v>14000</v>
      </c>
      <c r="H46" s="66">
        <f t="shared" si="3"/>
        <v>700</v>
      </c>
      <c r="I46" s="4" t="s">
        <v>897</v>
      </c>
      <c r="K46" s="65" t="s">
        <v>895</v>
      </c>
    </row>
    <row r="47" spans="1:12" ht="37.799999999999997" customHeight="1" x14ac:dyDescent="0.4">
      <c r="A47" s="3">
        <v>139892</v>
      </c>
      <c r="B47" s="2" t="s">
        <v>1020</v>
      </c>
      <c r="C47" s="3" t="s">
        <v>1021</v>
      </c>
      <c r="D47" s="1">
        <v>63</v>
      </c>
      <c r="E47" s="1" t="s">
        <v>12</v>
      </c>
      <c r="F47" s="67">
        <v>11000</v>
      </c>
      <c r="H47" s="66">
        <f t="shared" si="3"/>
        <v>174.60317460317461</v>
      </c>
      <c r="I47" s="4" t="s">
        <v>898</v>
      </c>
      <c r="K47" s="65" t="s">
        <v>893</v>
      </c>
    </row>
    <row r="48" spans="1:12" ht="37.799999999999997" customHeight="1" x14ac:dyDescent="0.4">
      <c r="A48" s="3">
        <v>144200</v>
      </c>
      <c r="B48" s="2" t="s">
        <v>609</v>
      </c>
      <c r="C48" s="3" t="s">
        <v>1019</v>
      </c>
      <c r="D48" s="1">
        <v>68</v>
      </c>
      <c r="E48" s="1" t="s">
        <v>12</v>
      </c>
      <c r="F48" s="67">
        <v>18000</v>
      </c>
      <c r="H48" s="66">
        <f t="shared" si="3"/>
        <v>264.70588235294116</v>
      </c>
      <c r="I48" s="4" t="s">
        <v>899</v>
      </c>
      <c r="K48" s="65" t="s">
        <v>893</v>
      </c>
    </row>
    <row r="49" spans="1:12" ht="37.799999999999997" customHeight="1" x14ac:dyDescent="0.4">
      <c r="A49" s="3">
        <v>142587</v>
      </c>
      <c r="B49" s="2" t="s">
        <v>1022</v>
      </c>
      <c r="C49" s="3" t="s">
        <v>1023</v>
      </c>
      <c r="D49" s="1">
        <v>20</v>
      </c>
      <c r="E49" s="1" t="s">
        <v>12</v>
      </c>
      <c r="F49" s="67">
        <v>9000</v>
      </c>
      <c r="H49" s="66">
        <f t="shared" si="3"/>
        <v>450</v>
      </c>
      <c r="I49" s="4" t="s">
        <v>578</v>
      </c>
      <c r="J49" s="1" t="s">
        <v>577</v>
      </c>
      <c r="K49" s="65" t="s">
        <v>893</v>
      </c>
    </row>
    <row r="50" spans="1:12" ht="37.799999999999997" customHeight="1" x14ac:dyDescent="0.4">
      <c r="A50" s="3">
        <v>251113</v>
      </c>
      <c r="B50" s="2" t="s">
        <v>610</v>
      </c>
      <c r="C50" s="3" t="s">
        <v>627</v>
      </c>
      <c r="E50" s="1" t="s">
        <v>12</v>
      </c>
      <c r="F50" s="67">
        <v>27000</v>
      </c>
      <c r="H50" s="66"/>
      <c r="I50" s="4" t="s">
        <v>891</v>
      </c>
      <c r="J50" s="1" t="s">
        <v>355</v>
      </c>
      <c r="K50" s="65" t="s">
        <v>894</v>
      </c>
    </row>
    <row r="51" spans="1:12" ht="37.799999999999997" customHeight="1" x14ac:dyDescent="0.4">
      <c r="A51" s="3">
        <v>279816</v>
      </c>
      <c r="B51" s="2" t="s">
        <v>611</v>
      </c>
      <c r="C51" s="3" t="s">
        <v>626</v>
      </c>
      <c r="E51" s="1" t="s">
        <v>12</v>
      </c>
      <c r="F51" s="67">
        <v>13000</v>
      </c>
      <c r="H51" s="66"/>
      <c r="I51" s="4" t="s">
        <v>892</v>
      </c>
      <c r="K51" s="65" t="s">
        <v>893</v>
      </c>
    </row>
    <row r="52" spans="1:12" ht="33.6" customHeight="1" x14ac:dyDescent="0.4">
      <c r="A52" s="3">
        <v>369175</v>
      </c>
      <c r="B52" s="2" t="s">
        <v>623</v>
      </c>
      <c r="C52" s="3" t="s">
        <v>624</v>
      </c>
      <c r="D52" s="1">
        <v>10</v>
      </c>
      <c r="E52" s="1" t="s">
        <v>12</v>
      </c>
      <c r="F52" s="67">
        <v>15500</v>
      </c>
      <c r="H52" s="66">
        <f t="shared" si="3"/>
        <v>1550</v>
      </c>
      <c r="I52" s="4" t="s">
        <v>889</v>
      </c>
      <c r="L52" s="1" t="s">
        <v>18</v>
      </c>
    </row>
    <row r="53" spans="1:12" ht="33.6" customHeight="1" x14ac:dyDescent="0.4">
      <c r="A53" s="3">
        <v>369176</v>
      </c>
      <c r="B53" s="2" t="s">
        <v>625</v>
      </c>
      <c r="C53" s="3" t="s">
        <v>624</v>
      </c>
      <c r="D53" s="1">
        <v>10</v>
      </c>
      <c r="E53" s="1" t="s">
        <v>12</v>
      </c>
      <c r="F53" s="67">
        <v>21600</v>
      </c>
      <c r="H53" s="66">
        <f t="shared" si="3"/>
        <v>2160</v>
      </c>
      <c r="I53" s="4" t="s">
        <v>890</v>
      </c>
      <c r="L53" s="1" t="s">
        <v>18</v>
      </c>
    </row>
    <row r="54" spans="1:12" ht="35.4" customHeight="1" x14ac:dyDescent="0.4">
      <c r="A54" s="3" t="s">
        <v>901</v>
      </c>
      <c r="B54" s="2" t="s">
        <v>902</v>
      </c>
      <c r="C54" s="3" t="s">
        <v>945</v>
      </c>
      <c r="D54" s="1">
        <v>130</v>
      </c>
      <c r="E54" s="1" t="s">
        <v>12</v>
      </c>
      <c r="F54" s="67">
        <v>22000</v>
      </c>
      <c r="H54" s="66">
        <f t="shared" si="3"/>
        <v>169.23076923076923</v>
      </c>
      <c r="I54" s="4" t="s">
        <v>946</v>
      </c>
    </row>
    <row r="55" spans="1:12" ht="35.4" customHeight="1" x14ac:dyDescent="0.4">
      <c r="A55" s="3" t="s">
        <v>903</v>
      </c>
      <c r="B55" s="2" t="s">
        <v>904</v>
      </c>
      <c r="C55" s="3" t="s">
        <v>947</v>
      </c>
      <c r="D55" s="1">
        <v>31</v>
      </c>
      <c r="E55" s="1" t="s">
        <v>12</v>
      </c>
      <c r="F55" s="67">
        <v>17500</v>
      </c>
      <c r="H55" s="66">
        <f t="shared" si="3"/>
        <v>564.51612903225805</v>
      </c>
      <c r="I55" s="4" t="s">
        <v>948</v>
      </c>
    </row>
    <row r="56" spans="1:12" ht="35.4" customHeight="1" x14ac:dyDescent="0.4">
      <c r="A56" s="3">
        <v>327904</v>
      </c>
      <c r="B56" s="2" t="s">
        <v>938</v>
      </c>
      <c r="C56" s="3" t="s">
        <v>939</v>
      </c>
      <c r="D56" s="1">
        <v>36</v>
      </c>
      <c r="E56" s="1" t="s">
        <v>12</v>
      </c>
      <c r="F56" s="67">
        <v>12000</v>
      </c>
      <c r="H56" s="66">
        <f t="shared" si="3"/>
        <v>333.33333333333331</v>
      </c>
      <c r="I56" s="4" t="s">
        <v>951</v>
      </c>
    </row>
    <row r="57" spans="1:12" ht="35.4" customHeight="1" x14ac:dyDescent="0.4">
      <c r="A57" s="3">
        <v>163404</v>
      </c>
      <c r="B57" s="2" t="s">
        <v>905</v>
      </c>
      <c r="C57" s="3" t="s">
        <v>512</v>
      </c>
      <c r="E57" s="1" t="s">
        <v>12</v>
      </c>
      <c r="F57" s="67">
        <v>15000</v>
      </c>
      <c r="H57" s="66"/>
      <c r="I57" s="220" t="s">
        <v>950</v>
      </c>
      <c r="K57" s="65" t="s">
        <v>949</v>
      </c>
    </row>
    <row r="58" spans="1:12" ht="35.4" customHeight="1" x14ac:dyDescent="0.4">
      <c r="A58" s="3">
        <v>327543</v>
      </c>
      <c r="B58" s="2" t="s">
        <v>913</v>
      </c>
      <c r="C58" s="3" t="s">
        <v>953</v>
      </c>
      <c r="D58" s="1">
        <v>36</v>
      </c>
      <c r="E58" s="1" t="s">
        <v>12</v>
      </c>
      <c r="F58" s="67">
        <f>2500*D58</f>
        <v>90000</v>
      </c>
      <c r="H58" s="66">
        <f t="shared" si="3"/>
        <v>2500</v>
      </c>
      <c r="K58" s="65" t="s">
        <v>952</v>
      </c>
    </row>
    <row r="59" spans="1:12" ht="35.4" customHeight="1" x14ac:dyDescent="0.4">
      <c r="A59" s="3">
        <v>360171</v>
      </c>
      <c r="B59" s="2" t="s">
        <v>914</v>
      </c>
      <c r="C59" s="3" t="s">
        <v>940</v>
      </c>
      <c r="E59" s="1" t="s">
        <v>12</v>
      </c>
      <c r="F59" s="67">
        <v>5300</v>
      </c>
      <c r="I59" s="4" t="s">
        <v>955</v>
      </c>
      <c r="K59" s="65" t="s">
        <v>954</v>
      </c>
    </row>
    <row r="60" spans="1:12" ht="35.4" customHeight="1" x14ac:dyDescent="0.4">
      <c r="A60" s="3">
        <v>369517</v>
      </c>
      <c r="B60" s="2" t="s">
        <v>915</v>
      </c>
      <c r="C60" s="3" t="s">
        <v>941</v>
      </c>
      <c r="E60" s="1" t="s">
        <v>12</v>
      </c>
      <c r="F60" s="67">
        <v>58000</v>
      </c>
      <c r="I60" s="4" t="s">
        <v>957</v>
      </c>
      <c r="K60" s="65" t="s">
        <v>894</v>
      </c>
    </row>
    <row r="61" spans="1:12" ht="35.4" customHeight="1" x14ac:dyDescent="0.4">
      <c r="A61" s="3">
        <v>370504</v>
      </c>
      <c r="B61" s="2" t="s">
        <v>942</v>
      </c>
      <c r="C61" s="3" t="s">
        <v>943</v>
      </c>
      <c r="E61" s="1" t="s">
        <v>12</v>
      </c>
      <c r="F61" s="67">
        <v>47000</v>
      </c>
      <c r="I61" s="4" t="s">
        <v>956</v>
      </c>
      <c r="K61" s="65" t="s">
        <v>894</v>
      </c>
    </row>
    <row r="62" spans="1:12" ht="35.4" customHeight="1" x14ac:dyDescent="0.4">
      <c r="A62" s="3">
        <v>370755</v>
      </c>
      <c r="B62" s="2" t="s">
        <v>906</v>
      </c>
      <c r="C62" s="3" t="s">
        <v>937</v>
      </c>
      <c r="E62" s="1" t="s">
        <v>12</v>
      </c>
      <c r="F62" s="67">
        <v>6800</v>
      </c>
      <c r="I62" s="4" t="s">
        <v>971</v>
      </c>
    </row>
    <row r="63" spans="1:12" ht="35.4" customHeight="1" x14ac:dyDescent="0.4">
      <c r="A63" s="3">
        <v>369705</v>
      </c>
      <c r="B63" s="2" t="s">
        <v>907</v>
      </c>
      <c r="C63" s="3" t="s">
        <v>936</v>
      </c>
      <c r="E63" s="1" t="s">
        <v>12</v>
      </c>
      <c r="F63" s="67">
        <v>6800</v>
      </c>
      <c r="I63" s="4" t="s">
        <v>973</v>
      </c>
    </row>
    <row r="64" spans="1:12" ht="35.4" customHeight="1" x14ac:dyDescent="0.4">
      <c r="A64" s="3">
        <v>369769</v>
      </c>
      <c r="B64" s="2" t="s">
        <v>908</v>
      </c>
      <c r="C64" s="3" t="s">
        <v>935</v>
      </c>
      <c r="E64" s="1" t="s">
        <v>12</v>
      </c>
      <c r="F64" s="67">
        <v>7500</v>
      </c>
      <c r="I64" s="4" t="s">
        <v>974</v>
      </c>
    </row>
    <row r="65" spans="1:12" ht="35.4" customHeight="1" x14ac:dyDescent="0.4">
      <c r="A65" s="3" t="s">
        <v>909</v>
      </c>
      <c r="B65" s="2" t="s">
        <v>910</v>
      </c>
      <c r="C65" s="3" t="s">
        <v>510</v>
      </c>
      <c r="E65" s="1" t="s">
        <v>12</v>
      </c>
      <c r="F65" s="67">
        <v>17500</v>
      </c>
      <c r="I65" s="4" t="s">
        <v>972</v>
      </c>
    </row>
    <row r="66" spans="1:12" ht="35.4" customHeight="1" x14ac:dyDescent="0.4">
      <c r="A66" s="3">
        <v>370651</v>
      </c>
      <c r="B66" s="2" t="s">
        <v>911</v>
      </c>
      <c r="C66" s="3" t="s">
        <v>512</v>
      </c>
      <c r="E66" s="1" t="s">
        <v>12</v>
      </c>
      <c r="F66" s="67">
        <v>8800</v>
      </c>
      <c r="I66" s="4" t="s">
        <v>975</v>
      </c>
      <c r="K66" s="65" t="s">
        <v>949</v>
      </c>
    </row>
    <row r="67" spans="1:12" ht="35.4" customHeight="1" x14ac:dyDescent="0.4">
      <c r="A67" s="3">
        <v>370658</v>
      </c>
      <c r="B67" s="2" t="s">
        <v>912</v>
      </c>
      <c r="C67" s="3" t="s">
        <v>934</v>
      </c>
      <c r="E67" s="1" t="s">
        <v>12</v>
      </c>
      <c r="F67" s="67">
        <v>36000</v>
      </c>
      <c r="I67" s="4" t="s">
        <v>980</v>
      </c>
      <c r="K67" s="65" t="s">
        <v>976</v>
      </c>
    </row>
    <row r="68" spans="1:12" ht="35.4" customHeight="1" x14ac:dyDescent="0.4">
      <c r="A68" s="3">
        <v>370660</v>
      </c>
      <c r="B68" s="2" t="s">
        <v>932</v>
      </c>
      <c r="C68" s="3" t="s">
        <v>933</v>
      </c>
      <c r="D68" s="1">
        <v>27</v>
      </c>
      <c r="E68" s="1" t="s">
        <v>12</v>
      </c>
      <c r="F68" s="67">
        <v>48000</v>
      </c>
      <c r="H68" s="66">
        <f t="shared" ref="H68" si="4">F68/D68</f>
        <v>1777.7777777777778</v>
      </c>
      <c r="I68" s="4" t="s">
        <v>979</v>
      </c>
      <c r="K68" s="65" t="s">
        <v>978</v>
      </c>
    </row>
    <row r="69" spans="1:12" ht="35.4" customHeight="1" x14ac:dyDescent="0.4">
      <c r="A69" s="3">
        <v>102212</v>
      </c>
      <c r="B69" s="2" t="s">
        <v>931</v>
      </c>
      <c r="C69" s="3" t="s">
        <v>508</v>
      </c>
      <c r="E69" s="1" t="s">
        <v>12</v>
      </c>
      <c r="F69" s="67">
        <v>18500</v>
      </c>
      <c r="I69" s="4" t="s">
        <v>981</v>
      </c>
      <c r="K69" s="65" t="s">
        <v>977</v>
      </c>
    </row>
    <row r="70" spans="1:12" ht="35.4" customHeight="1" x14ac:dyDescent="0.4">
      <c r="A70" s="3">
        <v>370353</v>
      </c>
      <c r="B70" s="2" t="s">
        <v>928</v>
      </c>
      <c r="C70" s="3" t="s">
        <v>930</v>
      </c>
      <c r="D70" s="1">
        <v>10</v>
      </c>
      <c r="E70" s="1" t="s">
        <v>12</v>
      </c>
      <c r="F70" s="67">
        <v>16500</v>
      </c>
      <c r="H70" s="66">
        <f t="shared" ref="H70:H78" si="5">F70/D70</f>
        <v>1650</v>
      </c>
      <c r="I70" s="4" t="s">
        <v>982</v>
      </c>
      <c r="K70" s="65" t="s">
        <v>983</v>
      </c>
    </row>
    <row r="71" spans="1:12" ht="35.4" customHeight="1" x14ac:dyDescent="0.4">
      <c r="A71" s="3">
        <v>370531</v>
      </c>
      <c r="B71" s="2" t="s">
        <v>927</v>
      </c>
      <c r="C71" s="3" t="s">
        <v>929</v>
      </c>
      <c r="D71" s="1">
        <v>15</v>
      </c>
      <c r="E71" s="1" t="s">
        <v>12</v>
      </c>
      <c r="F71" s="67">
        <v>20000</v>
      </c>
      <c r="H71" s="66">
        <f t="shared" si="5"/>
        <v>1333.3333333333333</v>
      </c>
      <c r="I71" s="4" t="s">
        <v>984</v>
      </c>
      <c r="K71" s="65" t="s">
        <v>983</v>
      </c>
    </row>
    <row r="72" spans="1:12" ht="35.4" customHeight="1" x14ac:dyDescent="0.4">
      <c r="B72" s="2" t="s">
        <v>924</v>
      </c>
      <c r="C72" s="3" t="s">
        <v>926</v>
      </c>
      <c r="D72" s="1">
        <v>40</v>
      </c>
      <c r="E72" s="1" t="s">
        <v>12</v>
      </c>
      <c r="F72" s="67">
        <v>50000</v>
      </c>
      <c r="G72" s="66" t="s">
        <v>990</v>
      </c>
      <c r="H72" s="66">
        <f t="shared" si="5"/>
        <v>1250</v>
      </c>
      <c r="I72" s="4" t="s">
        <v>985</v>
      </c>
      <c r="J72" s="1" t="s">
        <v>989</v>
      </c>
      <c r="K72" s="65" t="s">
        <v>506</v>
      </c>
      <c r="L72" s="1" t="s">
        <v>18</v>
      </c>
    </row>
    <row r="73" spans="1:12" ht="35.4" customHeight="1" x14ac:dyDescent="0.4">
      <c r="B73" s="2" t="s">
        <v>923</v>
      </c>
      <c r="C73" s="3" t="s">
        <v>995</v>
      </c>
      <c r="D73" s="1">
        <v>16</v>
      </c>
      <c r="E73" s="1" t="s">
        <v>12</v>
      </c>
      <c r="F73" s="67">
        <v>26400</v>
      </c>
      <c r="G73" s="66" t="s">
        <v>990</v>
      </c>
      <c r="H73" s="66">
        <f t="shared" si="5"/>
        <v>1650</v>
      </c>
      <c r="I73" s="4" t="s">
        <v>986</v>
      </c>
      <c r="J73" s="1" t="s">
        <v>989</v>
      </c>
      <c r="K73" s="65" t="s">
        <v>506</v>
      </c>
      <c r="L73" s="1" t="s">
        <v>18</v>
      </c>
    </row>
    <row r="74" spans="1:12" ht="35.4" customHeight="1" x14ac:dyDescent="0.4">
      <c r="B74" s="2" t="s">
        <v>922</v>
      </c>
      <c r="C74" s="3" t="s">
        <v>925</v>
      </c>
      <c r="D74" s="1">
        <v>20</v>
      </c>
      <c r="E74" s="1" t="s">
        <v>12</v>
      </c>
      <c r="F74" s="67">
        <v>30000</v>
      </c>
      <c r="G74" s="66" t="s">
        <v>990</v>
      </c>
      <c r="H74" s="66">
        <f t="shared" si="5"/>
        <v>1500</v>
      </c>
      <c r="I74" s="4" t="s">
        <v>987</v>
      </c>
      <c r="J74" s="1" t="s">
        <v>989</v>
      </c>
      <c r="K74" s="65" t="s">
        <v>506</v>
      </c>
      <c r="L74" s="1" t="s">
        <v>18</v>
      </c>
    </row>
    <row r="75" spans="1:12" ht="35.4" customHeight="1" x14ac:dyDescent="0.4">
      <c r="B75" s="2" t="s">
        <v>921</v>
      </c>
      <c r="C75" s="3" t="s">
        <v>993</v>
      </c>
      <c r="D75" s="1">
        <v>20</v>
      </c>
      <c r="E75" s="1" t="s">
        <v>12</v>
      </c>
      <c r="F75" s="67">
        <v>20000</v>
      </c>
      <c r="G75" s="66" t="s">
        <v>991</v>
      </c>
      <c r="H75" s="66">
        <f t="shared" si="5"/>
        <v>1000</v>
      </c>
      <c r="I75" s="4" t="s">
        <v>988</v>
      </c>
      <c r="J75" s="1" t="s">
        <v>989</v>
      </c>
      <c r="K75" s="65" t="s">
        <v>503</v>
      </c>
      <c r="L75" s="1" t="s">
        <v>18</v>
      </c>
    </row>
    <row r="76" spans="1:12" ht="35.4" customHeight="1" x14ac:dyDescent="0.4">
      <c r="B76" s="2" t="s">
        <v>920</v>
      </c>
      <c r="C76" s="3" t="s">
        <v>994</v>
      </c>
      <c r="D76" s="1">
        <v>20</v>
      </c>
      <c r="E76" s="1" t="s">
        <v>12</v>
      </c>
      <c r="F76" s="67">
        <v>20000</v>
      </c>
      <c r="G76" s="66" t="s">
        <v>991</v>
      </c>
      <c r="H76" s="66">
        <f t="shared" si="5"/>
        <v>1000</v>
      </c>
      <c r="I76" s="4" t="s">
        <v>988</v>
      </c>
      <c r="J76" s="1" t="s">
        <v>989</v>
      </c>
      <c r="K76" s="65" t="s">
        <v>503</v>
      </c>
      <c r="L76" s="1" t="s">
        <v>18</v>
      </c>
    </row>
    <row r="77" spans="1:12" ht="35.4" customHeight="1" x14ac:dyDescent="0.4">
      <c r="A77" s="3">
        <v>369410</v>
      </c>
      <c r="B77" s="2" t="s">
        <v>919</v>
      </c>
      <c r="C77" s="3" t="s">
        <v>996</v>
      </c>
      <c r="D77" s="1">
        <v>40</v>
      </c>
      <c r="E77" s="1" t="s">
        <v>12</v>
      </c>
      <c r="F77" s="67">
        <v>11500</v>
      </c>
      <c r="H77" s="66">
        <f t="shared" si="5"/>
        <v>287.5</v>
      </c>
      <c r="I77" s="4" t="s">
        <v>992</v>
      </c>
      <c r="J77" s="14" t="s">
        <v>997</v>
      </c>
    </row>
    <row r="78" spans="1:12" ht="35.4" customHeight="1" x14ac:dyDescent="0.4">
      <c r="A78" s="3">
        <v>369412</v>
      </c>
      <c r="B78" s="2" t="s">
        <v>918</v>
      </c>
      <c r="C78" s="3" t="s">
        <v>999</v>
      </c>
      <c r="D78" s="1">
        <v>10</v>
      </c>
      <c r="E78" s="1" t="s">
        <v>12</v>
      </c>
      <c r="F78" s="67">
        <v>5700</v>
      </c>
      <c r="H78" s="66">
        <f t="shared" si="5"/>
        <v>570</v>
      </c>
      <c r="I78" s="4" t="s">
        <v>998</v>
      </c>
      <c r="J78" s="1" t="s">
        <v>1000</v>
      </c>
    </row>
    <row r="79" spans="1:12" ht="35.4" customHeight="1" x14ac:dyDescent="0.4">
      <c r="A79" s="3">
        <v>358143</v>
      </c>
      <c r="B79" s="2" t="s">
        <v>916</v>
      </c>
      <c r="C79" s="3" t="s">
        <v>917</v>
      </c>
      <c r="E79" s="1" t="s">
        <v>12</v>
      </c>
      <c r="F79" s="67">
        <v>8400</v>
      </c>
      <c r="I79" s="4" t="s">
        <v>1002</v>
      </c>
      <c r="K79" s="65" t="s">
        <v>1001</v>
      </c>
      <c r="L79" s="1" t="s">
        <v>18</v>
      </c>
    </row>
    <row r="80" spans="1:12" ht="40.200000000000003" customHeight="1" x14ac:dyDescent="0.4">
      <c r="A80" s="3">
        <v>370586</v>
      </c>
      <c r="B80" s="2" t="s">
        <v>958</v>
      </c>
      <c r="C80" s="3" t="s">
        <v>512</v>
      </c>
      <c r="E80" s="1" t="s">
        <v>12</v>
      </c>
      <c r="F80" s="67">
        <v>82000</v>
      </c>
      <c r="I80" s="4" t="s">
        <v>1003</v>
      </c>
    </row>
    <row r="81" spans="1:12" ht="40.200000000000003" customHeight="1" x14ac:dyDescent="0.4">
      <c r="A81" s="3">
        <v>156300</v>
      </c>
      <c r="B81" s="2" t="s">
        <v>961</v>
      </c>
      <c r="C81" s="3" t="s">
        <v>962</v>
      </c>
      <c r="D81" s="1">
        <v>50</v>
      </c>
      <c r="E81" s="1" t="s">
        <v>12</v>
      </c>
      <c r="F81" s="67">
        <v>27500</v>
      </c>
      <c r="H81" s="66">
        <f t="shared" ref="H81:H82" si="6">F81/D81</f>
        <v>550</v>
      </c>
      <c r="I81" s="4" t="s">
        <v>1004</v>
      </c>
      <c r="K81" s="65" t="s">
        <v>503</v>
      </c>
      <c r="L81" s="1" t="s">
        <v>18</v>
      </c>
    </row>
    <row r="82" spans="1:12" ht="40.200000000000003" customHeight="1" x14ac:dyDescent="0.4">
      <c r="A82" s="3">
        <v>274962</v>
      </c>
      <c r="B82" s="2" t="s">
        <v>963</v>
      </c>
      <c r="C82" s="3" t="s">
        <v>964</v>
      </c>
      <c r="D82" s="1">
        <v>10</v>
      </c>
      <c r="E82" s="1" t="s">
        <v>12</v>
      </c>
      <c r="F82" s="67">
        <v>13500</v>
      </c>
      <c r="H82" s="66">
        <f t="shared" si="6"/>
        <v>1350</v>
      </c>
      <c r="I82" s="4" t="s">
        <v>1006</v>
      </c>
      <c r="K82" s="65" t="s">
        <v>1005</v>
      </c>
    </row>
    <row r="83" spans="1:12" ht="40.200000000000003" customHeight="1" x14ac:dyDescent="0.4">
      <c r="A83" s="3">
        <v>114592</v>
      </c>
      <c r="B83" s="2" t="s">
        <v>959</v>
      </c>
      <c r="C83" s="3" t="s">
        <v>512</v>
      </c>
      <c r="E83" s="1" t="s">
        <v>12</v>
      </c>
      <c r="F83" s="67">
        <v>26000</v>
      </c>
      <c r="I83" s="4" t="s">
        <v>970</v>
      </c>
    </row>
    <row r="84" spans="1:12" ht="40.200000000000003" customHeight="1" x14ac:dyDescent="0.4">
      <c r="A84" s="3">
        <v>258159</v>
      </c>
      <c r="B84" s="2" t="s">
        <v>960</v>
      </c>
      <c r="C84" s="3" t="s">
        <v>965</v>
      </c>
      <c r="E84" s="1" t="s">
        <v>12</v>
      </c>
      <c r="F84" s="67">
        <v>9500</v>
      </c>
      <c r="I84" s="4" t="s">
        <v>969</v>
      </c>
    </row>
    <row r="85" spans="1:12" ht="40.200000000000003" customHeight="1" x14ac:dyDescent="0.4">
      <c r="A85" s="3">
        <v>370505</v>
      </c>
      <c r="B85" s="2" t="s">
        <v>966</v>
      </c>
      <c r="C85" s="3" t="s">
        <v>967</v>
      </c>
      <c r="D85" s="1">
        <v>30</v>
      </c>
      <c r="E85" s="1" t="s">
        <v>12</v>
      </c>
      <c r="F85" s="67">
        <v>33000</v>
      </c>
      <c r="H85" s="66">
        <f t="shared" ref="H85" si="7">F85/D85</f>
        <v>1100</v>
      </c>
      <c r="I85" s="4" t="s">
        <v>968</v>
      </c>
    </row>
  </sheetData>
  <mergeCells count="3">
    <mergeCell ref="A1:L1"/>
    <mergeCell ref="A3:B3"/>
    <mergeCell ref="A18:B18"/>
  </mergeCells>
  <phoneticPr fontId="3" type="noConversion"/>
  <pageMargins left="0.7" right="0.7" top="0.75" bottom="0.75" header="0.3" footer="0.3"/>
  <pageSetup paperSize="9" scale="36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A1:J80"/>
  <sheetViews>
    <sheetView view="pageBreakPreview" zoomScale="90" zoomScaleNormal="85" zoomScaleSheetLayoutView="90" workbookViewId="0">
      <pane ySplit="3" topLeftCell="A63" activePane="bottomLeft" state="frozen"/>
      <selection activeCell="A5" sqref="A5:B5"/>
      <selection pane="bottomLeft" activeCell="A67" sqref="A67:B67"/>
    </sheetView>
  </sheetViews>
  <sheetFormatPr defaultRowHeight="17.399999999999999" x14ac:dyDescent="0.4"/>
  <cols>
    <col min="1" max="1" width="7.69921875" style="1" bestFit="1" customWidth="1"/>
    <col min="2" max="2" width="29.59765625" style="89" customWidth="1"/>
    <col min="3" max="3" width="18.5" style="3" customWidth="1"/>
    <col min="4" max="4" width="7.09765625" style="1" bestFit="1" customWidth="1"/>
    <col min="5" max="5" width="13" style="3" customWidth="1"/>
    <col min="6" max="6" width="9.5" style="3" customWidth="1"/>
    <col min="7" max="7" width="33.59765625" style="4" customWidth="1"/>
    <col min="8" max="8" width="11.69921875" style="1" customWidth="1"/>
    <col min="9" max="9" width="12.5" style="5" customWidth="1"/>
    <col min="10" max="10" width="15.69921875" style="5" customWidth="1"/>
  </cols>
  <sheetData>
    <row r="1" spans="1:10" s="15" customFormat="1" ht="104.25" customHeight="1" thickBot="1" x14ac:dyDescent="0.45">
      <c r="A1" s="924"/>
      <c r="B1" s="925"/>
      <c r="C1" s="925"/>
      <c r="D1" s="925"/>
      <c r="E1" s="925"/>
      <c r="F1" s="925"/>
      <c r="G1" s="925"/>
      <c r="H1" s="925"/>
      <c r="I1" s="925"/>
      <c r="J1" s="925"/>
    </row>
    <row r="2" spans="1:10" s="15" customFormat="1" ht="13.2" x14ac:dyDescent="0.4">
      <c r="A2" s="1"/>
      <c r="B2" s="89"/>
      <c r="C2" s="3"/>
      <c r="D2" s="1"/>
      <c r="E2" s="3"/>
      <c r="F2" s="3"/>
      <c r="G2" s="4"/>
      <c r="H2" s="1"/>
      <c r="I2" s="5"/>
      <c r="J2" s="5"/>
    </row>
    <row r="3" spans="1:10" s="15" customFormat="1" ht="24" customHeight="1" x14ac:dyDescent="0.4">
      <c r="A3" s="505" t="s">
        <v>0</v>
      </c>
      <c r="B3" s="503" t="s">
        <v>1</v>
      </c>
      <c r="C3" s="503" t="s">
        <v>2</v>
      </c>
      <c r="D3" s="503" t="s">
        <v>4</v>
      </c>
      <c r="E3" s="504" t="s">
        <v>5</v>
      </c>
      <c r="F3" s="504" t="s">
        <v>6</v>
      </c>
      <c r="G3" s="503" t="s">
        <v>8</v>
      </c>
      <c r="H3" s="503" t="s">
        <v>9</v>
      </c>
      <c r="I3" s="503" t="s">
        <v>10</v>
      </c>
      <c r="J3" s="502" t="s">
        <v>11</v>
      </c>
    </row>
    <row r="4" spans="1:10" s="15" customFormat="1" ht="12.75" customHeight="1" thickBot="1" x14ac:dyDescent="0.45">
      <c r="A4" s="25"/>
      <c r="B4" s="25"/>
      <c r="C4" s="25"/>
      <c r="D4" s="93"/>
      <c r="E4" s="26"/>
      <c r="F4" s="26"/>
      <c r="G4" s="25"/>
      <c r="H4" s="25"/>
      <c r="I4" s="25"/>
      <c r="J4" s="25"/>
    </row>
    <row r="5" spans="1:10" s="15" customFormat="1" ht="27" customHeight="1" x14ac:dyDescent="0.4">
      <c r="A5" s="1054" t="s">
        <v>1964</v>
      </c>
      <c r="B5" s="1055"/>
      <c r="C5" s="25"/>
      <c r="D5" s="93"/>
      <c r="E5" s="26"/>
      <c r="F5" s="26"/>
      <c r="G5" s="25"/>
      <c r="H5" s="25"/>
      <c r="I5" s="25"/>
      <c r="J5" s="25"/>
    </row>
    <row r="6" spans="1:10" s="15" customFormat="1" ht="25.5" customHeight="1" x14ac:dyDescent="0.4">
      <c r="A6" s="254">
        <v>135508</v>
      </c>
      <c r="B6" s="253" t="s">
        <v>1963</v>
      </c>
      <c r="C6" s="253" t="s">
        <v>1346</v>
      </c>
      <c r="D6" s="249" t="s">
        <v>12</v>
      </c>
      <c r="E6" s="501">
        <v>7800</v>
      </c>
      <c r="F6" s="353"/>
      <c r="G6" s="294" t="s">
        <v>1962</v>
      </c>
      <c r="H6" s="249"/>
      <c r="I6" s="249" t="s">
        <v>1871</v>
      </c>
      <c r="J6" s="248"/>
    </row>
    <row r="7" spans="1:10" s="15" customFormat="1" ht="25.5" customHeight="1" x14ac:dyDescent="0.4">
      <c r="A7" s="247">
        <v>135509</v>
      </c>
      <c r="B7" s="9" t="s">
        <v>1961</v>
      </c>
      <c r="C7" s="9" t="s">
        <v>1346</v>
      </c>
      <c r="D7" s="33" t="s">
        <v>12</v>
      </c>
      <c r="E7" s="448">
        <v>8000</v>
      </c>
      <c r="F7" s="10"/>
      <c r="G7" s="6" t="s">
        <v>1960</v>
      </c>
      <c r="H7" s="33"/>
      <c r="I7" s="33" t="s">
        <v>1871</v>
      </c>
      <c r="J7" s="244"/>
    </row>
    <row r="8" spans="1:10" s="15" customFormat="1" ht="24" customHeight="1" x14ac:dyDescent="0.4">
      <c r="A8" s="247">
        <v>156487</v>
      </c>
      <c r="B8" s="9" t="s">
        <v>1959</v>
      </c>
      <c r="C8" s="9" t="s">
        <v>1039</v>
      </c>
      <c r="D8" s="33" t="s">
        <v>12</v>
      </c>
      <c r="E8" s="448">
        <v>3000</v>
      </c>
      <c r="F8" s="99"/>
      <c r="G8" s="6" t="s">
        <v>1954</v>
      </c>
      <c r="H8" s="33"/>
      <c r="I8" s="33" t="s">
        <v>1953</v>
      </c>
      <c r="J8" s="244" t="s">
        <v>1956</v>
      </c>
    </row>
    <row r="9" spans="1:10" s="15" customFormat="1" ht="24" customHeight="1" x14ac:dyDescent="0.4">
      <c r="A9" s="247">
        <v>161053</v>
      </c>
      <c r="B9" s="9" t="s">
        <v>1959</v>
      </c>
      <c r="C9" s="9" t="s">
        <v>1946</v>
      </c>
      <c r="D9" s="33" t="s">
        <v>12</v>
      </c>
      <c r="E9" s="448">
        <v>8500</v>
      </c>
      <c r="F9" s="99"/>
      <c r="G9" s="6" t="s">
        <v>1954</v>
      </c>
      <c r="H9" s="33"/>
      <c r="I9" s="33" t="s">
        <v>1953</v>
      </c>
      <c r="J9" s="244" t="s">
        <v>1956</v>
      </c>
    </row>
    <row r="10" spans="1:10" s="15" customFormat="1" ht="24" customHeight="1" x14ac:dyDescent="0.4">
      <c r="A10" s="247">
        <v>106239</v>
      </c>
      <c r="B10" s="9" t="s">
        <v>1959</v>
      </c>
      <c r="C10" s="9" t="s">
        <v>1838</v>
      </c>
      <c r="D10" s="33" t="s">
        <v>12</v>
      </c>
      <c r="E10" s="448">
        <v>33480</v>
      </c>
      <c r="F10" s="99">
        <v>32000</v>
      </c>
      <c r="G10" s="6" t="s">
        <v>1954</v>
      </c>
      <c r="H10" s="33"/>
      <c r="I10" s="33" t="s">
        <v>1953</v>
      </c>
      <c r="J10" s="244" t="s">
        <v>1956</v>
      </c>
    </row>
    <row r="11" spans="1:10" s="15" customFormat="1" ht="24" customHeight="1" x14ac:dyDescent="0.4">
      <c r="A11" s="247">
        <v>271174</v>
      </c>
      <c r="B11" s="9" t="s">
        <v>1958</v>
      </c>
      <c r="C11" s="9" t="s">
        <v>1426</v>
      </c>
      <c r="D11" s="33" t="s">
        <v>12</v>
      </c>
      <c r="E11" s="448">
        <v>2300</v>
      </c>
      <c r="F11" s="99"/>
      <c r="G11" s="6" t="s">
        <v>1954</v>
      </c>
      <c r="H11" s="33"/>
      <c r="I11" s="33" t="s">
        <v>1953</v>
      </c>
      <c r="J11" s="244" t="s">
        <v>1956</v>
      </c>
    </row>
    <row r="12" spans="1:10" s="15" customFormat="1" ht="24" customHeight="1" x14ac:dyDescent="0.4">
      <c r="A12" s="247">
        <v>278773</v>
      </c>
      <c r="B12" s="9" t="s">
        <v>1958</v>
      </c>
      <c r="C12" s="9" t="s">
        <v>1946</v>
      </c>
      <c r="D12" s="33" t="s">
        <v>12</v>
      </c>
      <c r="E12" s="448">
        <v>6900</v>
      </c>
      <c r="F12" s="99"/>
      <c r="G12" s="6" t="s">
        <v>1954</v>
      </c>
      <c r="H12" s="33"/>
      <c r="I12" s="33" t="s">
        <v>1953</v>
      </c>
      <c r="J12" s="244" t="s">
        <v>1956</v>
      </c>
    </row>
    <row r="13" spans="1:10" s="15" customFormat="1" ht="24" customHeight="1" x14ac:dyDescent="0.4">
      <c r="A13" s="247">
        <v>285947</v>
      </c>
      <c r="B13" s="9" t="s">
        <v>1957</v>
      </c>
      <c r="C13" s="9" t="s">
        <v>1838</v>
      </c>
      <c r="D13" s="33" t="s">
        <v>12</v>
      </c>
      <c r="E13" s="448">
        <v>28840</v>
      </c>
      <c r="F13" s="99">
        <v>27000</v>
      </c>
      <c r="G13" s="6" t="s">
        <v>1954</v>
      </c>
      <c r="H13" s="33"/>
      <c r="I13" s="33" t="s">
        <v>1953</v>
      </c>
      <c r="J13" s="244" t="s">
        <v>1956</v>
      </c>
    </row>
    <row r="14" spans="1:10" s="15" customFormat="1" ht="24" customHeight="1" x14ac:dyDescent="0.4">
      <c r="A14" s="406">
        <v>271173</v>
      </c>
      <c r="B14" s="9" t="s">
        <v>1955</v>
      </c>
      <c r="C14" s="9" t="s">
        <v>1426</v>
      </c>
      <c r="D14" s="33" t="s">
        <v>1942</v>
      </c>
      <c r="E14" s="448">
        <v>3100</v>
      </c>
      <c r="F14" s="10"/>
      <c r="G14" s="6" t="s">
        <v>1954</v>
      </c>
      <c r="H14" s="33"/>
      <c r="I14" s="33" t="s">
        <v>1953</v>
      </c>
      <c r="J14" s="244" t="s">
        <v>18</v>
      </c>
    </row>
    <row r="15" spans="1:10" s="15" customFormat="1" ht="24" customHeight="1" x14ac:dyDescent="0.4">
      <c r="A15" s="247">
        <v>106243</v>
      </c>
      <c r="B15" s="9" t="s">
        <v>1955</v>
      </c>
      <c r="C15" s="9" t="s">
        <v>1838</v>
      </c>
      <c r="D15" s="33" t="s">
        <v>1942</v>
      </c>
      <c r="E15" s="448">
        <v>38000</v>
      </c>
      <c r="F15" s="10"/>
      <c r="G15" s="6" t="s">
        <v>1954</v>
      </c>
      <c r="H15" s="33"/>
      <c r="I15" s="33" t="s">
        <v>1953</v>
      </c>
      <c r="J15" s="244" t="s">
        <v>18</v>
      </c>
    </row>
    <row r="16" spans="1:10" s="15" customFormat="1" ht="25.5" customHeight="1" x14ac:dyDescent="0.4">
      <c r="A16" s="247">
        <v>130301</v>
      </c>
      <c r="B16" s="9" t="s">
        <v>1952</v>
      </c>
      <c r="C16" s="9" t="s">
        <v>1840</v>
      </c>
      <c r="D16" s="33" t="s">
        <v>1281</v>
      </c>
      <c r="E16" s="357">
        <v>41000</v>
      </c>
      <c r="F16" s="48"/>
      <c r="G16" s="6" t="s">
        <v>1948</v>
      </c>
      <c r="H16" s="33"/>
      <c r="I16" s="33" t="s">
        <v>1944</v>
      </c>
      <c r="J16" s="244"/>
    </row>
    <row r="17" spans="1:10" s="15" customFormat="1" ht="25.5" customHeight="1" x14ac:dyDescent="0.4">
      <c r="A17" s="247">
        <v>130392</v>
      </c>
      <c r="B17" s="9" t="s">
        <v>1951</v>
      </c>
      <c r="C17" s="9" t="s">
        <v>1840</v>
      </c>
      <c r="D17" s="33" t="s">
        <v>1281</v>
      </c>
      <c r="E17" s="357">
        <v>48000</v>
      </c>
      <c r="F17" s="10"/>
      <c r="G17" s="6" t="s">
        <v>1948</v>
      </c>
      <c r="H17" s="33"/>
      <c r="I17" s="33" t="s">
        <v>1950</v>
      </c>
      <c r="J17" s="244"/>
    </row>
    <row r="18" spans="1:10" s="15" customFormat="1" ht="25.5" customHeight="1" x14ac:dyDescent="0.4">
      <c r="A18" s="247">
        <v>130393</v>
      </c>
      <c r="B18" s="9" t="s">
        <v>1949</v>
      </c>
      <c r="C18" s="9" t="s">
        <v>1840</v>
      </c>
      <c r="D18" s="33" t="s">
        <v>1281</v>
      </c>
      <c r="E18" s="357">
        <v>50000</v>
      </c>
      <c r="F18" s="10"/>
      <c r="G18" s="6" t="s">
        <v>1948</v>
      </c>
      <c r="H18" s="33"/>
      <c r="I18" s="33" t="s">
        <v>1944</v>
      </c>
      <c r="J18" s="244"/>
    </row>
    <row r="19" spans="1:10" s="15" customFormat="1" ht="25.5" customHeight="1" x14ac:dyDescent="0.4">
      <c r="A19" s="247">
        <v>113571</v>
      </c>
      <c r="B19" s="9" t="s">
        <v>1947</v>
      </c>
      <c r="C19" s="9" t="s">
        <v>1039</v>
      </c>
      <c r="D19" s="33" t="s">
        <v>1281</v>
      </c>
      <c r="E19" s="448">
        <v>1900</v>
      </c>
      <c r="F19" s="10"/>
      <c r="G19" s="6" t="s">
        <v>1945</v>
      </c>
      <c r="H19" s="33"/>
      <c r="I19" s="33" t="s">
        <v>1944</v>
      </c>
      <c r="J19" s="244"/>
    </row>
    <row r="20" spans="1:10" s="15" customFormat="1" ht="25.5" customHeight="1" x14ac:dyDescent="0.4">
      <c r="A20" s="247">
        <v>114430</v>
      </c>
      <c r="B20" s="9" t="s">
        <v>1947</v>
      </c>
      <c r="C20" s="9" t="s">
        <v>1946</v>
      </c>
      <c r="D20" s="33" t="s">
        <v>1281</v>
      </c>
      <c r="E20" s="448">
        <v>4500</v>
      </c>
      <c r="F20" s="10"/>
      <c r="G20" s="6" t="s">
        <v>1945</v>
      </c>
      <c r="H20" s="33"/>
      <c r="I20" s="33" t="s">
        <v>1944</v>
      </c>
      <c r="J20" s="244"/>
    </row>
    <row r="21" spans="1:10" s="15" customFormat="1" ht="37.5" customHeight="1" x14ac:dyDescent="0.4">
      <c r="A21" s="247">
        <v>126642</v>
      </c>
      <c r="B21" s="9" t="s">
        <v>1943</v>
      </c>
      <c r="C21" s="9" t="s">
        <v>1673</v>
      </c>
      <c r="D21" s="33" t="s">
        <v>1942</v>
      </c>
      <c r="E21" s="357">
        <v>3800</v>
      </c>
      <c r="F21" s="10"/>
      <c r="G21" s="6" t="s">
        <v>1941</v>
      </c>
      <c r="H21" s="33" t="s">
        <v>97</v>
      </c>
      <c r="I21" s="33" t="s">
        <v>1029</v>
      </c>
      <c r="J21" s="244" t="s">
        <v>18</v>
      </c>
    </row>
    <row r="22" spans="1:10" s="15" customFormat="1" ht="51" customHeight="1" x14ac:dyDescent="0.4">
      <c r="A22" s="247">
        <v>100426</v>
      </c>
      <c r="B22" s="9" t="s">
        <v>1940</v>
      </c>
      <c r="C22" s="9" t="s">
        <v>1039</v>
      </c>
      <c r="D22" s="33" t="s">
        <v>12</v>
      </c>
      <c r="E22" s="357">
        <v>4200</v>
      </c>
      <c r="F22" s="99"/>
      <c r="G22" s="6" t="s">
        <v>1939</v>
      </c>
      <c r="H22" s="33" t="s">
        <v>1877</v>
      </c>
      <c r="I22" s="33" t="s">
        <v>1029</v>
      </c>
      <c r="J22" s="244" t="s">
        <v>18</v>
      </c>
    </row>
    <row r="23" spans="1:10" s="15" customFormat="1" ht="25.5" customHeight="1" x14ac:dyDescent="0.4">
      <c r="A23" s="247">
        <v>142780</v>
      </c>
      <c r="B23" s="9" t="s">
        <v>1938</v>
      </c>
      <c r="C23" s="9" t="s">
        <v>1039</v>
      </c>
      <c r="D23" s="33" t="s">
        <v>12</v>
      </c>
      <c r="E23" s="357">
        <v>3700</v>
      </c>
      <c r="F23" s="10"/>
      <c r="G23" s="6" t="s">
        <v>1937</v>
      </c>
      <c r="H23" s="33" t="s">
        <v>97</v>
      </c>
      <c r="I23" s="33" t="s">
        <v>1029</v>
      </c>
      <c r="J23" s="244" t="s">
        <v>18</v>
      </c>
    </row>
    <row r="24" spans="1:10" s="15" customFormat="1" ht="52.8" x14ac:dyDescent="0.4">
      <c r="A24" s="247">
        <v>100358</v>
      </c>
      <c r="B24" s="9" t="s">
        <v>1936</v>
      </c>
      <c r="C24" s="9" t="s">
        <v>1039</v>
      </c>
      <c r="D24" s="33" t="s">
        <v>12</v>
      </c>
      <c r="E24" s="357">
        <v>3500</v>
      </c>
      <c r="F24" s="99"/>
      <c r="G24" s="6" t="s">
        <v>1927</v>
      </c>
      <c r="H24" s="33" t="s">
        <v>97</v>
      </c>
      <c r="I24" s="33" t="s">
        <v>1029</v>
      </c>
      <c r="J24" s="244" t="s">
        <v>18</v>
      </c>
    </row>
    <row r="25" spans="1:10" s="15" customFormat="1" ht="52.8" x14ac:dyDescent="0.4">
      <c r="A25" s="247">
        <v>100445</v>
      </c>
      <c r="B25" s="9" t="s">
        <v>1935</v>
      </c>
      <c r="C25" s="9" t="s">
        <v>1039</v>
      </c>
      <c r="D25" s="33" t="s">
        <v>12</v>
      </c>
      <c r="E25" s="357">
        <v>4200</v>
      </c>
      <c r="F25" s="99"/>
      <c r="G25" s="6" t="s">
        <v>1934</v>
      </c>
      <c r="H25" s="33" t="s">
        <v>27</v>
      </c>
      <c r="I25" s="33" t="s">
        <v>1029</v>
      </c>
      <c r="J25" s="244" t="s">
        <v>18</v>
      </c>
    </row>
    <row r="26" spans="1:10" s="15" customFormat="1" ht="52.8" x14ac:dyDescent="0.4">
      <c r="A26" s="247">
        <v>126643</v>
      </c>
      <c r="B26" s="9" t="s">
        <v>1933</v>
      </c>
      <c r="C26" s="9" t="s">
        <v>1673</v>
      </c>
      <c r="D26" s="33" t="s">
        <v>12</v>
      </c>
      <c r="E26" s="357">
        <v>3800</v>
      </c>
      <c r="F26" s="10"/>
      <c r="G26" s="6" t="s">
        <v>1932</v>
      </c>
      <c r="H26" s="33" t="s">
        <v>1931</v>
      </c>
      <c r="I26" s="33" t="s">
        <v>1029</v>
      </c>
      <c r="J26" s="244" t="s">
        <v>18</v>
      </c>
    </row>
    <row r="27" spans="1:10" s="15" customFormat="1" ht="39.6" x14ac:dyDescent="0.4">
      <c r="A27" s="247">
        <v>109735</v>
      </c>
      <c r="B27" s="9" t="s">
        <v>1930</v>
      </c>
      <c r="C27" s="9" t="s">
        <v>1346</v>
      </c>
      <c r="D27" s="33" t="s">
        <v>12</v>
      </c>
      <c r="E27" s="357">
        <v>6200</v>
      </c>
      <c r="F27" s="10"/>
      <c r="G27" s="6" t="s">
        <v>1929</v>
      </c>
      <c r="H27" s="33" t="s">
        <v>27</v>
      </c>
      <c r="I27" s="33" t="s">
        <v>1029</v>
      </c>
      <c r="J27" s="244" t="s">
        <v>18</v>
      </c>
    </row>
    <row r="28" spans="1:10" s="15" customFormat="1" ht="52.8" x14ac:dyDescent="0.4">
      <c r="A28" s="247">
        <v>100353</v>
      </c>
      <c r="B28" s="9" t="s">
        <v>1928</v>
      </c>
      <c r="C28" s="9" t="s">
        <v>1039</v>
      </c>
      <c r="D28" s="33" t="s">
        <v>12</v>
      </c>
      <c r="E28" s="357">
        <v>3500</v>
      </c>
      <c r="F28" s="99"/>
      <c r="G28" s="6" t="s">
        <v>1927</v>
      </c>
      <c r="H28" s="33" t="s">
        <v>97</v>
      </c>
      <c r="I28" s="33" t="s">
        <v>1029</v>
      </c>
      <c r="J28" s="244" t="s">
        <v>18</v>
      </c>
    </row>
    <row r="29" spans="1:10" s="15" customFormat="1" ht="66" x14ac:dyDescent="0.4">
      <c r="A29" s="247">
        <v>100378</v>
      </c>
      <c r="B29" s="9" t="s">
        <v>1926</v>
      </c>
      <c r="C29" s="9" t="s">
        <v>1039</v>
      </c>
      <c r="D29" s="33" t="s">
        <v>12</v>
      </c>
      <c r="E29" s="357">
        <v>6200</v>
      </c>
      <c r="F29" s="99"/>
      <c r="G29" s="6" t="s">
        <v>1925</v>
      </c>
      <c r="H29" s="33" t="s">
        <v>27</v>
      </c>
      <c r="I29" s="33" t="s">
        <v>1029</v>
      </c>
      <c r="J29" s="244" t="s">
        <v>18</v>
      </c>
    </row>
    <row r="30" spans="1:10" s="15" customFormat="1" ht="24.75" customHeight="1" x14ac:dyDescent="0.4">
      <c r="A30" s="247">
        <v>100361</v>
      </c>
      <c r="B30" s="9" t="s">
        <v>1924</v>
      </c>
      <c r="C30" s="9" t="s">
        <v>1039</v>
      </c>
      <c r="D30" s="33" t="s">
        <v>12</v>
      </c>
      <c r="E30" s="357">
        <v>5600</v>
      </c>
      <c r="F30" s="10"/>
      <c r="G30" s="6" t="s">
        <v>1923</v>
      </c>
      <c r="H30" s="33" t="s">
        <v>97</v>
      </c>
      <c r="I30" s="33" t="s">
        <v>1029</v>
      </c>
      <c r="J30" s="244" t="s">
        <v>18</v>
      </c>
    </row>
    <row r="31" spans="1:10" s="15" customFormat="1" ht="25.5" customHeight="1" x14ac:dyDescent="0.4">
      <c r="A31" s="247">
        <v>140094</v>
      </c>
      <c r="B31" s="9" t="s">
        <v>1922</v>
      </c>
      <c r="C31" s="9" t="s">
        <v>1039</v>
      </c>
      <c r="D31" s="33" t="s">
        <v>12</v>
      </c>
      <c r="E31" s="357">
        <v>3000</v>
      </c>
      <c r="F31" s="10"/>
      <c r="G31" s="6" t="s">
        <v>1921</v>
      </c>
      <c r="H31" s="33" t="s">
        <v>97</v>
      </c>
      <c r="I31" s="33" t="s">
        <v>1029</v>
      </c>
      <c r="J31" s="244" t="s">
        <v>18</v>
      </c>
    </row>
    <row r="32" spans="1:10" s="15" customFormat="1" ht="25.5" customHeight="1" x14ac:dyDescent="0.4">
      <c r="A32" s="247">
        <v>140093</v>
      </c>
      <c r="B32" s="9" t="s">
        <v>1920</v>
      </c>
      <c r="C32" s="9" t="s">
        <v>1039</v>
      </c>
      <c r="D32" s="33" t="s">
        <v>12</v>
      </c>
      <c r="E32" s="357">
        <v>3000</v>
      </c>
      <c r="F32" s="10"/>
      <c r="G32" s="6" t="s">
        <v>1919</v>
      </c>
      <c r="H32" s="33" t="s">
        <v>27</v>
      </c>
      <c r="I32" s="33" t="s">
        <v>1029</v>
      </c>
      <c r="J32" s="244" t="s">
        <v>18</v>
      </c>
    </row>
    <row r="33" spans="1:10" s="15" customFormat="1" ht="37.5" customHeight="1" x14ac:dyDescent="0.4">
      <c r="A33" s="247">
        <v>240242</v>
      </c>
      <c r="B33" s="9" t="s">
        <v>1918</v>
      </c>
      <c r="C33" s="9" t="s">
        <v>1039</v>
      </c>
      <c r="D33" s="33" t="s">
        <v>12</v>
      </c>
      <c r="E33" s="357">
        <v>5000</v>
      </c>
      <c r="F33" s="99"/>
      <c r="G33" s="6" t="s">
        <v>1914</v>
      </c>
      <c r="H33" s="33" t="s">
        <v>1913</v>
      </c>
      <c r="I33" s="33" t="s">
        <v>1029</v>
      </c>
      <c r="J33" s="244" t="s">
        <v>18</v>
      </c>
    </row>
    <row r="34" spans="1:10" s="15" customFormat="1" ht="25.5" customHeight="1" x14ac:dyDescent="0.4">
      <c r="A34" s="247">
        <v>240241</v>
      </c>
      <c r="B34" s="9" t="s">
        <v>1917</v>
      </c>
      <c r="C34" s="9" t="s">
        <v>1370</v>
      </c>
      <c r="D34" s="33" t="s">
        <v>12</v>
      </c>
      <c r="E34" s="357">
        <v>7530</v>
      </c>
      <c r="F34" s="99">
        <v>7200</v>
      </c>
      <c r="G34" s="6" t="s">
        <v>1916</v>
      </c>
      <c r="H34" s="33" t="s">
        <v>1913</v>
      </c>
      <c r="I34" s="33" t="s">
        <v>1912</v>
      </c>
      <c r="J34" s="244" t="s">
        <v>18</v>
      </c>
    </row>
    <row r="35" spans="1:10" s="15" customFormat="1" ht="37.5" customHeight="1" x14ac:dyDescent="0.4">
      <c r="A35" s="247">
        <v>240239</v>
      </c>
      <c r="B35" s="9" t="s">
        <v>1915</v>
      </c>
      <c r="C35" s="9" t="s">
        <v>1370</v>
      </c>
      <c r="D35" s="33" t="s">
        <v>12</v>
      </c>
      <c r="E35" s="357">
        <v>7000</v>
      </c>
      <c r="F35" s="99"/>
      <c r="G35" s="6" t="s">
        <v>1914</v>
      </c>
      <c r="H35" s="33" t="s">
        <v>1913</v>
      </c>
      <c r="I35" s="33" t="s">
        <v>1912</v>
      </c>
      <c r="J35" s="244" t="s">
        <v>18</v>
      </c>
    </row>
    <row r="36" spans="1:10" s="15" customFormat="1" ht="24" customHeight="1" x14ac:dyDescent="0.4">
      <c r="A36" s="247">
        <v>100098</v>
      </c>
      <c r="B36" s="9" t="s">
        <v>1911</v>
      </c>
      <c r="C36" s="9" t="s">
        <v>1856</v>
      </c>
      <c r="D36" s="33" t="s">
        <v>31</v>
      </c>
      <c r="E36" s="357">
        <v>36000</v>
      </c>
      <c r="F36" s="432"/>
      <c r="G36" s="6" t="s">
        <v>1910</v>
      </c>
      <c r="H36" s="33" t="s">
        <v>97</v>
      </c>
      <c r="I36" s="33" t="s">
        <v>1029</v>
      </c>
      <c r="J36" s="244" t="s">
        <v>18</v>
      </c>
    </row>
    <row r="37" spans="1:10" s="15" customFormat="1" ht="24" customHeight="1" x14ac:dyDescent="0.4">
      <c r="A37" s="247">
        <v>100107</v>
      </c>
      <c r="B37" s="9" t="s">
        <v>1909</v>
      </c>
      <c r="C37" s="9" t="s">
        <v>1031</v>
      </c>
      <c r="D37" s="33" t="s">
        <v>31</v>
      </c>
      <c r="E37" s="357">
        <v>5200</v>
      </c>
      <c r="F37" s="99"/>
      <c r="G37" s="6" t="s">
        <v>1908</v>
      </c>
      <c r="H37" s="33" t="s">
        <v>97</v>
      </c>
      <c r="I37" s="33" t="s">
        <v>1029</v>
      </c>
      <c r="J37" s="244" t="s">
        <v>18</v>
      </c>
    </row>
    <row r="38" spans="1:10" s="15" customFormat="1" ht="24" customHeight="1" x14ac:dyDescent="0.4">
      <c r="A38" s="247">
        <v>126735</v>
      </c>
      <c r="B38" s="9" t="s">
        <v>1906</v>
      </c>
      <c r="C38" s="9" t="s">
        <v>1907</v>
      </c>
      <c r="D38" s="33" t="s">
        <v>31</v>
      </c>
      <c r="E38" s="448">
        <v>4500</v>
      </c>
      <c r="F38" s="99"/>
      <c r="G38" s="6" t="s">
        <v>1903</v>
      </c>
      <c r="H38" s="33" t="s">
        <v>97</v>
      </c>
      <c r="I38" s="33" t="s">
        <v>1029</v>
      </c>
      <c r="J38" s="244" t="s">
        <v>18</v>
      </c>
    </row>
    <row r="39" spans="1:10" s="15" customFormat="1" ht="24" customHeight="1" x14ac:dyDescent="0.4">
      <c r="A39" s="247">
        <v>115305</v>
      </c>
      <c r="B39" s="9" t="s">
        <v>1906</v>
      </c>
      <c r="C39" s="9" t="s">
        <v>1426</v>
      </c>
      <c r="D39" s="33" t="s">
        <v>31</v>
      </c>
      <c r="E39" s="448">
        <v>1900</v>
      </c>
      <c r="F39" s="10"/>
      <c r="G39" s="6" t="s">
        <v>1903</v>
      </c>
      <c r="H39" s="33" t="s">
        <v>97</v>
      </c>
      <c r="I39" s="33" t="s">
        <v>1029</v>
      </c>
      <c r="J39" s="244" t="s">
        <v>18</v>
      </c>
    </row>
    <row r="40" spans="1:10" s="15" customFormat="1" ht="24" customHeight="1" x14ac:dyDescent="0.4">
      <c r="A40" s="247">
        <v>100118</v>
      </c>
      <c r="B40" s="9" t="s">
        <v>1904</v>
      </c>
      <c r="C40" s="9" t="s">
        <v>1031</v>
      </c>
      <c r="D40" s="33" t="s">
        <v>31</v>
      </c>
      <c r="E40" s="448">
        <v>6900</v>
      </c>
      <c r="F40" s="99"/>
      <c r="G40" s="6" t="s">
        <v>1903</v>
      </c>
      <c r="H40" s="33" t="s">
        <v>97</v>
      </c>
      <c r="I40" s="33" t="s">
        <v>1029</v>
      </c>
      <c r="J40" s="244" t="s">
        <v>18</v>
      </c>
    </row>
    <row r="41" spans="1:10" s="15" customFormat="1" ht="24" customHeight="1" x14ac:dyDescent="0.4">
      <c r="A41" s="247">
        <v>126734</v>
      </c>
      <c r="B41" s="9" t="s">
        <v>1904</v>
      </c>
      <c r="C41" s="9" t="s">
        <v>1905</v>
      </c>
      <c r="D41" s="33" t="s">
        <v>31</v>
      </c>
      <c r="E41" s="448">
        <v>5800</v>
      </c>
      <c r="F41" s="10"/>
      <c r="G41" s="6" t="s">
        <v>1903</v>
      </c>
      <c r="H41" s="33" t="s">
        <v>97</v>
      </c>
      <c r="I41" s="33" t="s">
        <v>1029</v>
      </c>
      <c r="J41" s="244" t="s">
        <v>18</v>
      </c>
    </row>
    <row r="42" spans="1:10" s="15" customFormat="1" ht="24" customHeight="1" x14ac:dyDescent="0.4">
      <c r="A42" s="247">
        <v>115304</v>
      </c>
      <c r="B42" s="9" t="s">
        <v>1904</v>
      </c>
      <c r="C42" s="9" t="s">
        <v>1426</v>
      </c>
      <c r="D42" s="33" t="s">
        <v>31</v>
      </c>
      <c r="E42" s="448">
        <v>2500</v>
      </c>
      <c r="F42" s="10"/>
      <c r="G42" s="6" t="s">
        <v>1903</v>
      </c>
      <c r="H42" s="33" t="s">
        <v>97</v>
      </c>
      <c r="I42" s="33" t="s">
        <v>1029</v>
      </c>
      <c r="J42" s="244" t="s">
        <v>18</v>
      </c>
    </row>
    <row r="43" spans="1:10" s="15" customFormat="1" ht="25.5" customHeight="1" x14ac:dyDescent="0.4">
      <c r="A43" s="247">
        <v>100394</v>
      </c>
      <c r="B43" s="9" t="s">
        <v>1902</v>
      </c>
      <c r="C43" s="9" t="s">
        <v>1039</v>
      </c>
      <c r="D43" s="33" t="s">
        <v>12</v>
      </c>
      <c r="E43" s="357">
        <v>5250</v>
      </c>
      <c r="F43" s="99">
        <v>5000</v>
      </c>
      <c r="G43" s="6" t="s">
        <v>1901</v>
      </c>
      <c r="H43" s="33" t="s">
        <v>359</v>
      </c>
      <c r="I43" s="33" t="s">
        <v>1029</v>
      </c>
      <c r="J43" s="244" t="s">
        <v>18</v>
      </c>
    </row>
    <row r="44" spans="1:10" s="15" customFormat="1" ht="25.5" customHeight="1" x14ac:dyDescent="0.4">
      <c r="A44" s="329">
        <v>172452</v>
      </c>
      <c r="B44" s="9" t="s">
        <v>1900</v>
      </c>
      <c r="C44" s="9" t="s">
        <v>1673</v>
      </c>
      <c r="D44" s="33" t="s">
        <v>12</v>
      </c>
      <c r="E44" s="357">
        <v>4800</v>
      </c>
      <c r="F44" s="10"/>
      <c r="G44" s="6" t="s">
        <v>1899</v>
      </c>
      <c r="H44" s="33"/>
      <c r="I44" s="33" t="s">
        <v>1029</v>
      </c>
      <c r="J44" s="244" t="s">
        <v>18</v>
      </c>
    </row>
    <row r="45" spans="1:10" s="15" customFormat="1" ht="60.75" customHeight="1" x14ac:dyDescent="0.4">
      <c r="A45" s="329">
        <v>100347</v>
      </c>
      <c r="B45" s="9" t="s">
        <v>1898</v>
      </c>
      <c r="C45" s="9" t="s">
        <v>1426</v>
      </c>
      <c r="D45" s="33" t="s">
        <v>12</v>
      </c>
      <c r="E45" s="357">
        <v>5000</v>
      </c>
      <c r="F45" s="10"/>
      <c r="G45" s="6" t="s">
        <v>1897</v>
      </c>
      <c r="H45" s="33"/>
      <c r="I45" s="33" t="s">
        <v>1029</v>
      </c>
      <c r="J45" s="244" t="s">
        <v>18</v>
      </c>
    </row>
    <row r="46" spans="1:10" s="15" customFormat="1" ht="52.8" x14ac:dyDescent="0.4">
      <c r="A46" s="247">
        <v>104305</v>
      </c>
      <c r="B46" s="9" t="s">
        <v>1896</v>
      </c>
      <c r="C46" s="9" t="s">
        <v>1673</v>
      </c>
      <c r="D46" s="33" t="s">
        <v>12</v>
      </c>
      <c r="E46" s="357">
        <v>4800</v>
      </c>
      <c r="F46" s="10"/>
      <c r="G46" s="6" t="s">
        <v>1895</v>
      </c>
      <c r="H46" s="33" t="s">
        <v>359</v>
      </c>
      <c r="I46" s="33" t="s">
        <v>1029</v>
      </c>
      <c r="J46" s="244" t="s">
        <v>18</v>
      </c>
    </row>
    <row r="47" spans="1:10" s="15" customFormat="1" ht="66" x14ac:dyDescent="0.4">
      <c r="A47" s="247">
        <v>173576</v>
      </c>
      <c r="B47" s="9" t="s">
        <v>1894</v>
      </c>
      <c r="C47" s="9" t="s">
        <v>1893</v>
      </c>
      <c r="D47" s="33" t="s">
        <v>12</v>
      </c>
      <c r="E47" s="357">
        <v>2900</v>
      </c>
      <c r="F47" s="10"/>
      <c r="G47" s="6" t="s">
        <v>1892</v>
      </c>
      <c r="H47" s="33" t="s">
        <v>176</v>
      </c>
      <c r="I47" s="33" t="s">
        <v>1029</v>
      </c>
      <c r="J47" s="244" t="s">
        <v>18</v>
      </c>
    </row>
    <row r="48" spans="1:10" s="15" customFormat="1" ht="26.25" customHeight="1" x14ac:dyDescent="0.4">
      <c r="A48" s="247">
        <v>104379</v>
      </c>
      <c r="B48" s="9" t="s">
        <v>1891</v>
      </c>
      <c r="C48" s="9" t="s">
        <v>654</v>
      </c>
      <c r="D48" s="33" t="s">
        <v>12</v>
      </c>
      <c r="E48" s="357">
        <v>2800</v>
      </c>
      <c r="F48" s="10"/>
      <c r="G48" s="6" t="s">
        <v>1890</v>
      </c>
      <c r="H48" s="33"/>
      <c r="I48" s="33" t="s">
        <v>1029</v>
      </c>
      <c r="J48" s="244"/>
    </row>
    <row r="49" spans="1:10" s="15" customFormat="1" ht="41.25" customHeight="1" x14ac:dyDescent="0.4">
      <c r="A49" s="247">
        <v>100343</v>
      </c>
      <c r="B49" s="9" t="s">
        <v>1889</v>
      </c>
      <c r="C49" s="9" t="s">
        <v>1673</v>
      </c>
      <c r="D49" s="33" t="s">
        <v>12</v>
      </c>
      <c r="E49" s="357">
        <v>7600</v>
      </c>
      <c r="F49" s="10"/>
      <c r="G49" s="6" t="s">
        <v>1888</v>
      </c>
      <c r="H49" s="33" t="s">
        <v>97</v>
      </c>
      <c r="I49" s="33" t="s">
        <v>1029</v>
      </c>
      <c r="J49" s="244" t="s">
        <v>18</v>
      </c>
    </row>
    <row r="50" spans="1:10" s="15" customFormat="1" ht="25.5" customHeight="1" x14ac:dyDescent="0.4">
      <c r="A50" s="258">
        <v>145336</v>
      </c>
      <c r="B50" s="9" t="s">
        <v>1887</v>
      </c>
      <c r="C50" s="28" t="s">
        <v>1426</v>
      </c>
      <c r="D50" s="33" t="s">
        <v>12</v>
      </c>
      <c r="E50" s="357">
        <v>16000</v>
      </c>
      <c r="F50" s="357"/>
      <c r="G50" s="6" t="s">
        <v>1886</v>
      </c>
      <c r="H50" s="7" t="s">
        <v>1885</v>
      </c>
      <c r="I50" s="12" t="s">
        <v>1029</v>
      </c>
      <c r="J50" s="244"/>
    </row>
    <row r="51" spans="1:10" s="15" customFormat="1" ht="25.5" customHeight="1" x14ac:dyDescent="0.4">
      <c r="A51" s="329">
        <v>175987</v>
      </c>
      <c r="B51" s="9" t="s">
        <v>1884</v>
      </c>
      <c r="C51" s="28" t="s">
        <v>1426</v>
      </c>
      <c r="D51" s="33" t="s">
        <v>12</v>
      </c>
      <c r="E51" s="357">
        <v>18000</v>
      </c>
      <c r="F51" s="357"/>
      <c r="G51" s="6" t="s">
        <v>1883</v>
      </c>
      <c r="H51" s="12" t="s">
        <v>1359</v>
      </c>
      <c r="I51" s="12" t="s">
        <v>1029</v>
      </c>
      <c r="J51" s="244"/>
    </row>
    <row r="52" spans="1:10" s="15" customFormat="1" ht="25.2" customHeight="1" x14ac:dyDescent="0.4">
      <c r="A52" s="260">
        <v>111919</v>
      </c>
      <c r="B52" s="28" t="s">
        <v>1882</v>
      </c>
      <c r="C52" s="28" t="s">
        <v>1039</v>
      </c>
      <c r="D52" s="33" t="s">
        <v>12</v>
      </c>
      <c r="E52" s="264">
        <v>6400</v>
      </c>
      <c r="F52" s="263"/>
      <c r="G52" s="30" t="s">
        <v>1881</v>
      </c>
      <c r="H52" s="12" t="s">
        <v>1880</v>
      </c>
      <c r="I52" s="12" t="s">
        <v>1029</v>
      </c>
      <c r="J52" s="244" t="s">
        <v>18</v>
      </c>
    </row>
    <row r="53" spans="1:10" s="15" customFormat="1" ht="26.25" customHeight="1" x14ac:dyDescent="0.4">
      <c r="A53" s="247">
        <v>111917</v>
      </c>
      <c r="B53" s="9" t="s">
        <v>1879</v>
      </c>
      <c r="C53" s="9" t="s">
        <v>1039</v>
      </c>
      <c r="D53" s="33" t="s">
        <v>12</v>
      </c>
      <c r="E53" s="500">
        <v>7000</v>
      </c>
      <c r="F53" s="82"/>
      <c r="G53" s="6" t="s">
        <v>1878</v>
      </c>
      <c r="H53" s="33" t="s">
        <v>1877</v>
      </c>
      <c r="I53" s="33" t="s">
        <v>1029</v>
      </c>
      <c r="J53" s="244" t="s">
        <v>18</v>
      </c>
    </row>
    <row r="54" spans="1:10" s="15" customFormat="1" ht="25.5" customHeight="1" x14ac:dyDescent="0.4">
      <c r="A54" s="247">
        <v>111949</v>
      </c>
      <c r="B54" s="9" t="s">
        <v>1876</v>
      </c>
      <c r="C54" s="9" t="s">
        <v>1039</v>
      </c>
      <c r="D54" s="33" t="s">
        <v>12</v>
      </c>
      <c r="E54" s="499">
        <v>7430</v>
      </c>
      <c r="F54" s="498">
        <v>6500</v>
      </c>
      <c r="G54" s="6" t="s">
        <v>1875</v>
      </c>
      <c r="H54" s="33" t="s">
        <v>359</v>
      </c>
      <c r="I54" s="33" t="s">
        <v>1029</v>
      </c>
      <c r="J54" s="244" t="s">
        <v>18</v>
      </c>
    </row>
    <row r="55" spans="1:10" s="15" customFormat="1" ht="25.95" customHeight="1" x14ac:dyDescent="0.4">
      <c r="A55" s="76">
        <v>144990</v>
      </c>
      <c r="B55" s="9" t="s">
        <v>1874</v>
      </c>
      <c r="C55" s="10" t="s">
        <v>60</v>
      </c>
      <c r="D55" s="1058" t="s">
        <v>1862</v>
      </c>
      <c r="E55" s="1059"/>
      <c r="F55" s="1060"/>
      <c r="G55" s="389" t="s">
        <v>1873</v>
      </c>
      <c r="H55" s="497" t="s">
        <v>1872</v>
      </c>
      <c r="I55" s="8" t="s">
        <v>1871</v>
      </c>
      <c r="J55" s="79" t="s">
        <v>1864</v>
      </c>
    </row>
    <row r="56" spans="1:10" s="15" customFormat="1" ht="25.95" customHeight="1" x14ac:dyDescent="0.4">
      <c r="A56" s="76">
        <v>144991</v>
      </c>
      <c r="B56" s="9" t="s">
        <v>1870</v>
      </c>
      <c r="C56" s="10" t="s">
        <v>60</v>
      </c>
      <c r="D56" s="1058" t="s">
        <v>1862</v>
      </c>
      <c r="E56" s="1059"/>
      <c r="F56" s="1060"/>
      <c r="G56" s="389" t="s">
        <v>1869</v>
      </c>
      <c r="H56" s="497" t="s">
        <v>1868</v>
      </c>
      <c r="I56" s="8" t="s">
        <v>1813</v>
      </c>
      <c r="J56" s="79" t="s">
        <v>1864</v>
      </c>
    </row>
    <row r="57" spans="1:10" s="15" customFormat="1" ht="25.95" customHeight="1" x14ac:dyDescent="0.4">
      <c r="A57" s="76">
        <v>145092</v>
      </c>
      <c r="B57" s="9" t="s">
        <v>1867</v>
      </c>
      <c r="C57" s="10" t="s">
        <v>60</v>
      </c>
      <c r="D57" s="1058" t="s">
        <v>1862</v>
      </c>
      <c r="E57" s="1059"/>
      <c r="F57" s="1060"/>
      <c r="G57" s="389" t="s">
        <v>1866</v>
      </c>
      <c r="H57" s="497" t="s">
        <v>1865</v>
      </c>
      <c r="I57" s="8" t="s">
        <v>1813</v>
      </c>
      <c r="J57" s="79" t="s">
        <v>1864</v>
      </c>
    </row>
    <row r="58" spans="1:10" s="15" customFormat="1" ht="25.95" customHeight="1" x14ac:dyDescent="0.4">
      <c r="A58" s="76">
        <v>268660</v>
      </c>
      <c r="B58" s="9" t="s">
        <v>1863</v>
      </c>
      <c r="C58" s="10" t="s">
        <v>60</v>
      </c>
      <c r="D58" s="1058" t="s">
        <v>1862</v>
      </c>
      <c r="E58" s="1059"/>
      <c r="F58" s="1060"/>
      <c r="G58" s="389" t="s">
        <v>1861</v>
      </c>
      <c r="H58" s="497" t="s">
        <v>1860</v>
      </c>
      <c r="I58" s="8" t="s">
        <v>1859</v>
      </c>
      <c r="J58" s="79" t="s">
        <v>1858</v>
      </c>
    </row>
    <row r="59" spans="1:10" s="15" customFormat="1" ht="25.5" customHeight="1" x14ac:dyDescent="0.4">
      <c r="A59" s="247">
        <v>121698</v>
      </c>
      <c r="B59" s="9" t="s">
        <v>1857</v>
      </c>
      <c r="C59" s="9" t="s">
        <v>1856</v>
      </c>
      <c r="D59" s="33" t="s">
        <v>12</v>
      </c>
      <c r="E59" s="357">
        <v>37000</v>
      </c>
      <c r="F59" s="10"/>
      <c r="G59" s="6" t="s">
        <v>1855</v>
      </c>
      <c r="H59" s="33"/>
      <c r="I59" s="33" t="s">
        <v>1029</v>
      </c>
      <c r="J59" s="244" t="s">
        <v>18</v>
      </c>
    </row>
    <row r="60" spans="1:10" s="15" customFormat="1" ht="51.75" customHeight="1" x14ac:dyDescent="0.4">
      <c r="A60" s="247">
        <v>128704</v>
      </c>
      <c r="B60" s="9" t="s">
        <v>1854</v>
      </c>
      <c r="C60" s="9" t="s">
        <v>1039</v>
      </c>
      <c r="D60" s="33" t="s">
        <v>12</v>
      </c>
      <c r="E60" s="357">
        <v>16000</v>
      </c>
      <c r="F60" s="10"/>
      <c r="G60" s="6" t="s">
        <v>1853</v>
      </c>
      <c r="H60" s="33" t="s">
        <v>176</v>
      </c>
      <c r="I60" s="33" t="s">
        <v>1852</v>
      </c>
      <c r="J60" s="244"/>
    </row>
    <row r="61" spans="1:10" s="15" customFormat="1" ht="62.25" customHeight="1" x14ac:dyDescent="0.4">
      <c r="A61" s="329">
        <v>254990</v>
      </c>
      <c r="B61" s="388" t="s">
        <v>1851</v>
      </c>
      <c r="C61" s="9" t="s">
        <v>1755</v>
      </c>
      <c r="D61" s="33" t="s">
        <v>12</v>
      </c>
      <c r="E61" s="357">
        <v>20000</v>
      </c>
      <c r="F61" s="82"/>
      <c r="G61" s="6" t="s">
        <v>1850</v>
      </c>
      <c r="H61" s="7"/>
      <c r="I61" s="33" t="s">
        <v>1029</v>
      </c>
      <c r="J61" s="244" t="s">
        <v>18</v>
      </c>
    </row>
    <row r="62" spans="1:10" s="15" customFormat="1" ht="57.75" customHeight="1" x14ac:dyDescent="0.4">
      <c r="A62" s="329">
        <v>254989</v>
      </c>
      <c r="B62" s="388" t="s">
        <v>1849</v>
      </c>
      <c r="C62" s="9" t="s">
        <v>1755</v>
      </c>
      <c r="D62" s="33" t="s">
        <v>12</v>
      </c>
      <c r="E62" s="357">
        <v>20000</v>
      </c>
      <c r="F62" s="82"/>
      <c r="G62" s="6" t="s">
        <v>1848</v>
      </c>
      <c r="H62" s="7"/>
      <c r="I62" s="33" t="s">
        <v>1029</v>
      </c>
      <c r="J62" s="244" t="s">
        <v>18</v>
      </c>
    </row>
    <row r="63" spans="1:10" s="15" customFormat="1" ht="30.6" customHeight="1" x14ac:dyDescent="0.4">
      <c r="A63" s="257"/>
      <c r="B63" s="9" t="s">
        <v>1847</v>
      </c>
      <c r="C63" s="28" t="s">
        <v>1426</v>
      </c>
      <c r="D63" s="12" t="s">
        <v>1281</v>
      </c>
      <c r="E63" s="357">
        <v>33000</v>
      </c>
      <c r="F63" s="10"/>
      <c r="G63" s="6" t="s">
        <v>1845</v>
      </c>
      <c r="H63" s="30"/>
      <c r="I63" s="12" t="s">
        <v>1029</v>
      </c>
      <c r="J63" s="244" t="s">
        <v>18</v>
      </c>
    </row>
    <row r="64" spans="1:10" s="15" customFormat="1" ht="30.6" customHeight="1" x14ac:dyDescent="0.4">
      <c r="A64" s="496"/>
      <c r="B64" s="242" t="s">
        <v>1846</v>
      </c>
      <c r="C64" s="309" t="s">
        <v>1426</v>
      </c>
      <c r="D64" s="304" t="s">
        <v>1281</v>
      </c>
      <c r="E64" s="372">
        <v>33000</v>
      </c>
      <c r="F64" s="344"/>
      <c r="G64" s="239" t="s">
        <v>1845</v>
      </c>
      <c r="H64" s="457"/>
      <c r="I64" s="304" t="s">
        <v>1029</v>
      </c>
      <c r="J64" s="237" t="s">
        <v>18</v>
      </c>
    </row>
    <row r="65" spans="1:10" s="15" customFormat="1" ht="11.25" hidden="1" customHeight="1" x14ac:dyDescent="0.4">
      <c r="A65" s="18"/>
      <c r="B65" s="2"/>
      <c r="C65" s="17"/>
      <c r="D65" s="22"/>
      <c r="E65" s="255"/>
      <c r="F65" s="255"/>
      <c r="G65" s="4"/>
      <c r="H65" s="54"/>
      <c r="I65" s="22"/>
      <c r="J65" s="14"/>
    </row>
    <row r="66" spans="1:10" s="15" customFormat="1" ht="12" customHeight="1" thickBot="1" x14ac:dyDescent="0.45">
      <c r="A66" s="14"/>
      <c r="B66" s="2"/>
      <c r="C66" s="2"/>
      <c r="D66" s="14"/>
      <c r="E66" s="255"/>
      <c r="F66" s="85"/>
      <c r="G66" s="4"/>
      <c r="H66" s="14"/>
      <c r="I66" s="14"/>
      <c r="J66" s="14"/>
    </row>
    <row r="67" spans="1:10" s="15" customFormat="1" ht="27.75" customHeight="1" x14ac:dyDescent="0.4">
      <c r="A67" s="1056" t="s">
        <v>1844</v>
      </c>
      <c r="B67" s="1057"/>
      <c r="C67" s="2"/>
      <c r="D67" s="14"/>
      <c r="E67" s="255"/>
      <c r="F67" s="85"/>
      <c r="G67" s="4"/>
      <c r="H67" s="14"/>
      <c r="I67" s="14"/>
      <c r="J67" s="14"/>
    </row>
    <row r="68" spans="1:10" s="15" customFormat="1" ht="25.5" customHeight="1" x14ac:dyDescent="0.4">
      <c r="A68" s="254">
        <v>329096</v>
      </c>
      <c r="B68" s="495" t="s">
        <v>1843</v>
      </c>
      <c r="C68" s="495" t="s">
        <v>1035</v>
      </c>
      <c r="D68" s="494" t="s">
        <v>12</v>
      </c>
      <c r="E68" s="493">
        <v>16500</v>
      </c>
      <c r="F68" s="492"/>
      <c r="G68" s="294" t="s">
        <v>1842</v>
      </c>
      <c r="H68" s="249"/>
      <c r="I68" s="249" t="s">
        <v>1197</v>
      </c>
      <c r="J68" s="248" t="s">
        <v>18</v>
      </c>
    </row>
    <row r="69" spans="1:10" s="15" customFormat="1" ht="25.5" customHeight="1" x14ac:dyDescent="0.4">
      <c r="A69" s="260">
        <v>329097</v>
      </c>
      <c r="B69" s="96" t="s">
        <v>1843</v>
      </c>
      <c r="C69" s="96" t="s">
        <v>1834</v>
      </c>
      <c r="D69" s="476" t="s">
        <v>12</v>
      </c>
      <c r="E69" s="491">
        <v>26000</v>
      </c>
      <c r="F69" s="490"/>
      <c r="G69" s="30" t="s">
        <v>1842</v>
      </c>
      <c r="H69" s="12"/>
      <c r="I69" s="12" t="s">
        <v>1197</v>
      </c>
      <c r="J69" s="244" t="s">
        <v>18</v>
      </c>
    </row>
    <row r="70" spans="1:10" s="15" customFormat="1" ht="25.5" customHeight="1" x14ac:dyDescent="0.4">
      <c r="A70" s="247">
        <v>138324</v>
      </c>
      <c r="B70" s="9" t="s">
        <v>1839</v>
      </c>
      <c r="C70" s="9" t="s">
        <v>1035</v>
      </c>
      <c r="D70" s="33" t="s">
        <v>12</v>
      </c>
      <c r="E70" s="448">
        <v>16000</v>
      </c>
      <c r="F70" s="99"/>
      <c r="G70" s="6" t="s">
        <v>1837</v>
      </c>
      <c r="H70" s="33"/>
      <c r="I70" s="33" t="s">
        <v>1197</v>
      </c>
      <c r="J70" s="244" t="s">
        <v>18</v>
      </c>
    </row>
    <row r="71" spans="1:10" s="15" customFormat="1" ht="25.5" customHeight="1" x14ac:dyDescent="0.4">
      <c r="A71" s="247">
        <v>138326</v>
      </c>
      <c r="B71" s="9" t="s">
        <v>1839</v>
      </c>
      <c r="C71" s="9" t="s">
        <v>1836</v>
      </c>
      <c r="D71" s="33" t="s">
        <v>12</v>
      </c>
      <c r="E71" s="448">
        <v>26000</v>
      </c>
      <c r="F71" s="10"/>
      <c r="G71" s="6" t="s">
        <v>1841</v>
      </c>
      <c r="H71" s="33"/>
      <c r="I71" s="33" t="s">
        <v>1197</v>
      </c>
      <c r="J71" s="244" t="s">
        <v>18</v>
      </c>
    </row>
    <row r="72" spans="1:10" s="15" customFormat="1" ht="25.5" customHeight="1" x14ac:dyDescent="0.4">
      <c r="A72" s="247">
        <v>140439</v>
      </c>
      <c r="B72" s="9" t="s">
        <v>1839</v>
      </c>
      <c r="C72" s="9" t="s">
        <v>1840</v>
      </c>
      <c r="D72" s="33" t="s">
        <v>12</v>
      </c>
      <c r="E72" s="448">
        <v>28000</v>
      </c>
      <c r="F72" s="99"/>
      <c r="G72" s="6" t="s">
        <v>1837</v>
      </c>
      <c r="H72" s="33"/>
      <c r="I72" s="33" t="s">
        <v>1197</v>
      </c>
      <c r="J72" s="244" t="s">
        <v>18</v>
      </c>
    </row>
    <row r="73" spans="1:10" s="15" customFormat="1" ht="25.5" customHeight="1" x14ac:dyDescent="0.4">
      <c r="A73" s="247">
        <v>138325</v>
      </c>
      <c r="B73" s="9" t="s">
        <v>1839</v>
      </c>
      <c r="C73" s="9" t="s">
        <v>1838</v>
      </c>
      <c r="D73" s="33" t="s">
        <v>12</v>
      </c>
      <c r="E73" s="448">
        <v>44000</v>
      </c>
      <c r="F73" s="10"/>
      <c r="G73" s="6" t="s">
        <v>1837</v>
      </c>
      <c r="H73" s="33"/>
      <c r="I73" s="33" t="s">
        <v>1197</v>
      </c>
      <c r="J73" s="244" t="s">
        <v>18</v>
      </c>
    </row>
    <row r="74" spans="1:10" s="15" customFormat="1" ht="25.5" customHeight="1" x14ac:dyDescent="0.4">
      <c r="A74" s="247">
        <v>138260</v>
      </c>
      <c r="B74" s="9" t="s">
        <v>1835</v>
      </c>
      <c r="C74" s="9" t="s">
        <v>1035</v>
      </c>
      <c r="D74" s="33" t="s">
        <v>12</v>
      </c>
      <c r="E74" s="448">
        <v>15000</v>
      </c>
      <c r="F74" s="99"/>
      <c r="G74" s="6" t="s">
        <v>1833</v>
      </c>
      <c r="H74" s="33"/>
      <c r="I74" s="33" t="s">
        <v>1197</v>
      </c>
      <c r="J74" s="244" t="s">
        <v>18</v>
      </c>
    </row>
    <row r="75" spans="1:10" s="15" customFormat="1" ht="25.5" customHeight="1" x14ac:dyDescent="0.4">
      <c r="A75" s="247">
        <v>138322</v>
      </c>
      <c r="B75" s="9" t="s">
        <v>1835</v>
      </c>
      <c r="C75" s="9" t="s">
        <v>1836</v>
      </c>
      <c r="D75" s="33" t="s">
        <v>12</v>
      </c>
      <c r="E75" s="448">
        <v>25000</v>
      </c>
      <c r="F75" s="99"/>
      <c r="G75" s="6" t="s">
        <v>1833</v>
      </c>
      <c r="H75" s="33"/>
      <c r="I75" s="33" t="s">
        <v>1197</v>
      </c>
      <c r="J75" s="244" t="s">
        <v>18</v>
      </c>
    </row>
    <row r="76" spans="1:10" s="15" customFormat="1" ht="25.5" customHeight="1" x14ac:dyDescent="0.4">
      <c r="A76" s="247">
        <v>140438</v>
      </c>
      <c r="B76" s="9" t="s">
        <v>1835</v>
      </c>
      <c r="C76" s="9" t="s">
        <v>1834</v>
      </c>
      <c r="D76" s="33" t="s">
        <v>12</v>
      </c>
      <c r="E76" s="448">
        <v>25000</v>
      </c>
      <c r="F76" s="99"/>
      <c r="G76" s="6" t="s">
        <v>1833</v>
      </c>
      <c r="H76" s="33"/>
      <c r="I76" s="33" t="s">
        <v>1197</v>
      </c>
      <c r="J76" s="244" t="s">
        <v>18</v>
      </c>
    </row>
    <row r="77" spans="1:10" s="15" customFormat="1" ht="25.5" customHeight="1" x14ac:dyDescent="0.4">
      <c r="A77" s="247">
        <v>145266</v>
      </c>
      <c r="B77" s="9" t="s">
        <v>1832</v>
      </c>
      <c r="C77" s="9" t="s">
        <v>1829</v>
      </c>
      <c r="D77" s="33" t="s">
        <v>12</v>
      </c>
      <c r="E77" s="357">
        <v>5800</v>
      </c>
      <c r="F77" s="10"/>
      <c r="G77" s="6" t="s">
        <v>1831</v>
      </c>
      <c r="H77" s="33"/>
      <c r="I77" s="33" t="s">
        <v>1197</v>
      </c>
      <c r="J77" s="244" t="s">
        <v>18</v>
      </c>
    </row>
    <row r="78" spans="1:10" s="15" customFormat="1" ht="25.5" customHeight="1" x14ac:dyDescent="0.4">
      <c r="A78" s="247">
        <v>130698</v>
      </c>
      <c r="B78" s="9" t="s">
        <v>1830</v>
      </c>
      <c r="C78" s="9" t="s">
        <v>1829</v>
      </c>
      <c r="D78" s="33" t="s">
        <v>12</v>
      </c>
      <c r="E78" s="357">
        <v>7000</v>
      </c>
      <c r="F78" s="10"/>
      <c r="G78" s="6" t="s">
        <v>1828</v>
      </c>
      <c r="H78" s="33"/>
      <c r="I78" s="33" t="s">
        <v>1197</v>
      </c>
      <c r="J78" s="244" t="s">
        <v>18</v>
      </c>
    </row>
    <row r="79" spans="1:10" s="15" customFormat="1" ht="25.5" customHeight="1" x14ac:dyDescent="0.4">
      <c r="A79" s="247">
        <v>106394</v>
      </c>
      <c r="B79" s="9" t="s">
        <v>1826</v>
      </c>
      <c r="C79" s="9" t="s">
        <v>1827</v>
      </c>
      <c r="D79" s="33" t="s">
        <v>12</v>
      </c>
      <c r="E79" s="448">
        <v>6500</v>
      </c>
      <c r="F79" s="10"/>
      <c r="G79" s="6" t="s">
        <v>1825</v>
      </c>
      <c r="H79" s="33"/>
      <c r="I79" s="33" t="s">
        <v>1197</v>
      </c>
      <c r="J79" s="244" t="s">
        <v>18</v>
      </c>
    </row>
    <row r="80" spans="1:10" s="15" customFormat="1" ht="24" customHeight="1" x14ac:dyDescent="0.4">
      <c r="A80" s="243">
        <v>106396</v>
      </c>
      <c r="B80" s="242" t="s">
        <v>1826</v>
      </c>
      <c r="C80" s="242" t="s">
        <v>1755</v>
      </c>
      <c r="D80" s="238" t="s">
        <v>12</v>
      </c>
      <c r="E80" s="489">
        <v>8500</v>
      </c>
      <c r="F80" s="344"/>
      <c r="G80" s="239" t="s">
        <v>1825</v>
      </c>
      <c r="H80" s="238"/>
      <c r="I80" s="238" t="s">
        <v>1197</v>
      </c>
      <c r="J80" s="237" t="s">
        <v>18</v>
      </c>
    </row>
  </sheetData>
  <mergeCells count="7">
    <mergeCell ref="A1:J1"/>
    <mergeCell ref="A5:B5"/>
    <mergeCell ref="A67:B67"/>
    <mergeCell ref="D56:F56"/>
    <mergeCell ref="D55:F55"/>
    <mergeCell ref="D57:F57"/>
    <mergeCell ref="D58:F58"/>
  </mergeCells>
  <phoneticPr fontId="3" type="noConversion"/>
  <pageMargins left="0.7" right="0.7" top="0.75" bottom="0.7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view="pageBreakPreview" topLeftCell="A87" zoomScale="70" zoomScaleNormal="90" zoomScaleSheetLayoutView="70" workbookViewId="0">
      <selection activeCell="F92" sqref="F92"/>
    </sheetView>
  </sheetViews>
  <sheetFormatPr defaultRowHeight="17.399999999999999" x14ac:dyDescent="0.4"/>
  <cols>
    <col min="1" max="1" width="9.69921875" style="1" customWidth="1"/>
    <col min="2" max="2" width="58.19921875" style="2" customWidth="1"/>
    <col min="3" max="3" width="24.5" style="3" customWidth="1"/>
    <col min="4" max="4" width="8.69921875" style="1" customWidth="1"/>
    <col min="5" max="5" width="9.5" style="1" customWidth="1"/>
    <col min="6" max="6" width="9.3984375" style="67" customWidth="1"/>
    <col min="7" max="7" width="11.5" style="66" customWidth="1"/>
    <col min="8" max="8" width="7.5" style="1" customWidth="1"/>
    <col min="9" max="9" width="50.8984375" style="4" customWidth="1"/>
    <col min="10" max="10" width="13.19921875" style="1" customWidth="1"/>
    <col min="11" max="11" width="13.19921875" style="65" bestFit="1" customWidth="1"/>
    <col min="12" max="12" width="7.5" style="1" customWidth="1"/>
  </cols>
  <sheetData>
    <row r="1" spans="1:12" s="15" customFormat="1" ht="103.95" customHeight="1" thickBot="1" x14ac:dyDescent="0.45">
      <c r="A1" s="924"/>
      <c r="B1" s="925"/>
      <c r="C1" s="925"/>
      <c r="D1" s="925"/>
      <c r="E1" s="925"/>
      <c r="F1" s="925"/>
      <c r="G1" s="925"/>
      <c r="H1" s="925"/>
      <c r="I1" s="925"/>
      <c r="J1" s="925"/>
      <c r="K1" s="925"/>
      <c r="L1" s="926"/>
    </row>
    <row r="2" spans="1:12" s="15" customFormat="1" ht="16.2" thickBot="1" x14ac:dyDescent="0.45">
      <c r="A2" s="1"/>
      <c r="B2" s="2"/>
      <c r="C2" s="3"/>
      <c r="D2" s="1"/>
      <c r="E2" s="1"/>
      <c r="F2" s="70"/>
      <c r="G2" s="71"/>
      <c r="H2" s="1"/>
      <c r="I2" s="4"/>
      <c r="J2" s="1"/>
      <c r="K2" s="65"/>
      <c r="L2" s="75"/>
    </row>
    <row r="3" spans="1:12" s="188" customFormat="1" ht="33.6" customHeight="1" x14ac:dyDescent="0.4">
      <c r="A3" s="184" t="s">
        <v>0</v>
      </c>
      <c r="B3" s="185" t="s">
        <v>1</v>
      </c>
      <c r="C3" s="185" t="s">
        <v>2</v>
      </c>
      <c r="D3" s="185" t="s">
        <v>3</v>
      </c>
      <c r="E3" s="185" t="s">
        <v>4</v>
      </c>
      <c r="F3" s="186" t="s">
        <v>5</v>
      </c>
      <c r="G3" s="186" t="s">
        <v>6</v>
      </c>
      <c r="H3" s="185" t="s">
        <v>7</v>
      </c>
      <c r="I3" s="185" t="s">
        <v>8</v>
      </c>
      <c r="J3" s="185" t="s">
        <v>9</v>
      </c>
      <c r="K3" s="185" t="s">
        <v>10</v>
      </c>
      <c r="L3" s="187" t="s">
        <v>11</v>
      </c>
    </row>
    <row r="4" spans="1:12" ht="38.4" customHeight="1" x14ac:dyDescent="0.4">
      <c r="A4" s="163">
        <v>354065</v>
      </c>
      <c r="B4" s="9" t="s">
        <v>55</v>
      </c>
      <c r="C4" s="10" t="s">
        <v>56</v>
      </c>
      <c r="D4" s="10"/>
      <c r="E4" s="10" t="s">
        <v>12</v>
      </c>
      <c r="F4" s="80">
        <v>11810</v>
      </c>
      <c r="G4" s="81">
        <v>10400</v>
      </c>
      <c r="H4" s="63"/>
      <c r="I4" s="6" t="s">
        <v>57</v>
      </c>
      <c r="J4" s="7" t="s">
        <v>58</v>
      </c>
      <c r="K4" s="8" t="s">
        <v>586</v>
      </c>
      <c r="L4" s="79" t="s">
        <v>18</v>
      </c>
    </row>
    <row r="5" spans="1:12" ht="38.4" customHeight="1" x14ac:dyDescent="0.4">
      <c r="A5" s="163">
        <v>354064</v>
      </c>
      <c r="B5" s="9" t="s">
        <v>59</v>
      </c>
      <c r="C5" s="10" t="s">
        <v>60</v>
      </c>
      <c r="D5" s="10"/>
      <c r="E5" s="10" t="s">
        <v>12</v>
      </c>
      <c r="F5" s="80">
        <v>21520</v>
      </c>
      <c r="G5" s="81">
        <v>19680</v>
      </c>
      <c r="H5" s="63"/>
      <c r="I5" s="6" t="s">
        <v>61</v>
      </c>
      <c r="J5" s="7" t="s">
        <v>58</v>
      </c>
      <c r="K5" s="8" t="s">
        <v>586</v>
      </c>
      <c r="L5" s="79" t="s">
        <v>18</v>
      </c>
    </row>
    <row r="6" spans="1:12" ht="38.4" customHeight="1" x14ac:dyDescent="0.4">
      <c r="A6" s="164">
        <v>354072</v>
      </c>
      <c r="B6" s="114" t="s">
        <v>62</v>
      </c>
      <c r="C6" s="10" t="s">
        <v>63</v>
      </c>
      <c r="D6" s="10">
        <v>10</v>
      </c>
      <c r="E6" s="10" t="s">
        <v>12</v>
      </c>
      <c r="F6" s="34">
        <v>5320</v>
      </c>
      <c r="G6" s="84">
        <v>4780</v>
      </c>
      <c r="H6" s="48">
        <f>G6/D6</f>
        <v>478</v>
      </c>
      <c r="I6" s="6" t="s">
        <v>64</v>
      </c>
      <c r="J6" s="7" t="s">
        <v>65</v>
      </c>
      <c r="K6" s="33" t="s">
        <v>587</v>
      </c>
      <c r="L6" s="79" t="s">
        <v>18</v>
      </c>
    </row>
    <row r="7" spans="1:12" ht="38.4" customHeight="1" x14ac:dyDescent="0.4">
      <c r="A7" s="164">
        <v>354074</v>
      </c>
      <c r="B7" s="114" t="s">
        <v>67</v>
      </c>
      <c r="C7" s="10" t="s">
        <v>68</v>
      </c>
      <c r="D7" s="10">
        <v>100</v>
      </c>
      <c r="E7" s="10" t="s">
        <v>12</v>
      </c>
      <c r="F7" s="34">
        <v>26590</v>
      </c>
      <c r="G7" s="84">
        <v>24300</v>
      </c>
      <c r="H7" s="48">
        <f t="shared" ref="H7:H10" si="0">G7/D7</f>
        <v>243</v>
      </c>
      <c r="I7" s="6" t="s">
        <v>64</v>
      </c>
      <c r="J7" s="7" t="s">
        <v>65</v>
      </c>
      <c r="K7" s="33" t="s">
        <v>588</v>
      </c>
      <c r="L7" s="79" t="s">
        <v>18</v>
      </c>
    </row>
    <row r="8" spans="1:12" ht="38.4" customHeight="1" x14ac:dyDescent="0.4">
      <c r="A8" s="163">
        <v>354554</v>
      </c>
      <c r="B8" s="114" t="s">
        <v>69</v>
      </c>
      <c r="C8" s="10" t="s">
        <v>70</v>
      </c>
      <c r="D8" s="10">
        <v>34</v>
      </c>
      <c r="E8" s="10" t="s">
        <v>12</v>
      </c>
      <c r="F8" s="80">
        <v>11640</v>
      </c>
      <c r="G8" s="81">
        <v>10450</v>
      </c>
      <c r="H8" s="48">
        <f t="shared" si="0"/>
        <v>307.35294117647061</v>
      </c>
      <c r="I8" s="6" t="s">
        <v>71</v>
      </c>
      <c r="J8" s="7" t="s">
        <v>72</v>
      </c>
      <c r="K8" s="8" t="s">
        <v>73</v>
      </c>
      <c r="L8" s="79" t="s">
        <v>18</v>
      </c>
    </row>
    <row r="9" spans="1:12" ht="38.4" customHeight="1" x14ac:dyDescent="0.4">
      <c r="A9" s="163">
        <v>354555</v>
      </c>
      <c r="B9" s="114" t="s">
        <v>74</v>
      </c>
      <c r="C9" s="10" t="s">
        <v>75</v>
      </c>
      <c r="D9" s="10">
        <v>26</v>
      </c>
      <c r="E9" s="10" t="s">
        <v>12</v>
      </c>
      <c r="F9" s="80">
        <v>9600</v>
      </c>
      <c r="G9" s="81">
        <v>8780</v>
      </c>
      <c r="H9" s="48">
        <f t="shared" si="0"/>
        <v>337.69230769230768</v>
      </c>
      <c r="I9" s="6" t="s">
        <v>76</v>
      </c>
      <c r="J9" s="7" t="s">
        <v>77</v>
      </c>
      <c r="K9" s="8" t="s">
        <v>73</v>
      </c>
      <c r="L9" s="79" t="s">
        <v>18</v>
      </c>
    </row>
    <row r="10" spans="1:12" s="15" customFormat="1" ht="38.4" customHeight="1" x14ac:dyDescent="0.4">
      <c r="A10" s="163">
        <v>354552</v>
      </c>
      <c r="B10" s="114" t="s">
        <v>78</v>
      </c>
      <c r="C10" s="10" t="s">
        <v>637</v>
      </c>
      <c r="D10" s="10">
        <v>30</v>
      </c>
      <c r="E10" s="10" t="s">
        <v>12</v>
      </c>
      <c r="F10" s="34">
        <v>11240</v>
      </c>
      <c r="G10" s="84">
        <v>10280</v>
      </c>
      <c r="H10" s="48">
        <f t="shared" si="0"/>
        <v>342.66666666666669</v>
      </c>
      <c r="I10" s="6" t="s">
        <v>79</v>
      </c>
      <c r="J10" s="7" t="s">
        <v>72</v>
      </c>
      <c r="K10" s="8" t="s">
        <v>73</v>
      </c>
      <c r="L10" s="79" t="s">
        <v>18</v>
      </c>
    </row>
    <row r="11" spans="1:12" ht="38.4" customHeight="1" x14ac:dyDescent="0.4">
      <c r="A11" s="164">
        <v>354041</v>
      </c>
      <c r="B11" s="114" t="s">
        <v>80</v>
      </c>
      <c r="C11" s="10" t="s">
        <v>81</v>
      </c>
      <c r="D11" s="10"/>
      <c r="E11" s="10" t="s">
        <v>12</v>
      </c>
      <c r="F11" s="34">
        <v>21670</v>
      </c>
      <c r="G11" s="84">
        <v>19500</v>
      </c>
      <c r="H11" s="105"/>
      <c r="I11" s="116" t="s">
        <v>82</v>
      </c>
      <c r="J11" s="117"/>
      <c r="K11" s="117" t="s">
        <v>73</v>
      </c>
      <c r="L11" s="165" t="s">
        <v>18</v>
      </c>
    </row>
    <row r="12" spans="1:12" s="15" customFormat="1" ht="38.4" customHeight="1" x14ac:dyDescent="0.4">
      <c r="A12" s="163">
        <v>354659</v>
      </c>
      <c r="B12" s="119" t="s">
        <v>83</v>
      </c>
      <c r="C12" s="9" t="s">
        <v>84</v>
      </c>
      <c r="D12" s="10">
        <v>30</v>
      </c>
      <c r="E12" s="10" t="s">
        <v>12</v>
      </c>
      <c r="F12" s="34">
        <v>16710</v>
      </c>
      <c r="G12" s="84">
        <v>15200</v>
      </c>
      <c r="H12" s="63">
        <f>G12/D12</f>
        <v>506.66666666666669</v>
      </c>
      <c r="I12" s="6" t="s">
        <v>85</v>
      </c>
      <c r="J12" s="7" t="s">
        <v>86</v>
      </c>
      <c r="K12" s="8" t="s">
        <v>73</v>
      </c>
      <c r="L12" s="79" t="s">
        <v>18</v>
      </c>
    </row>
    <row r="13" spans="1:12" ht="38.4" customHeight="1" x14ac:dyDescent="0.4">
      <c r="A13" s="163">
        <v>354665</v>
      </c>
      <c r="B13" s="114" t="s">
        <v>87</v>
      </c>
      <c r="C13" s="10" t="s">
        <v>88</v>
      </c>
      <c r="D13" s="10">
        <v>25</v>
      </c>
      <c r="E13" s="10" t="s">
        <v>12</v>
      </c>
      <c r="F13" s="80">
        <v>16210</v>
      </c>
      <c r="G13" s="81">
        <v>14750</v>
      </c>
      <c r="H13" s="63">
        <f t="shared" ref="H13:H15" si="1">G13/D13</f>
        <v>590</v>
      </c>
      <c r="I13" s="6" t="s">
        <v>89</v>
      </c>
      <c r="J13" s="7" t="s">
        <v>86</v>
      </c>
      <c r="K13" s="8" t="s">
        <v>73</v>
      </c>
      <c r="L13" s="79" t="s">
        <v>18</v>
      </c>
    </row>
    <row r="14" spans="1:12" ht="38.4" customHeight="1" x14ac:dyDescent="0.4">
      <c r="A14" s="163">
        <v>354468</v>
      </c>
      <c r="B14" s="114" t="s">
        <v>90</v>
      </c>
      <c r="C14" s="10" t="s">
        <v>91</v>
      </c>
      <c r="D14" s="10">
        <v>7</v>
      </c>
      <c r="E14" s="10" t="s">
        <v>12</v>
      </c>
      <c r="F14" s="80">
        <v>12270</v>
      </c>
      <c r="G14" s="81">
        <v>11100</v>
      </c>
      <c r="H14" s="63">
        <f t="shared" si="1"/>
        <v>1585.7142857142858</v>
      </c>
      <c r="I14" s="6" t="s">
        <v>92</v>
      </c>
      <c r="J14" s="7" t="s">
        <v>93</v>
      </c>
      <c r="K14" s="8" t="s">
        <v>73</v>
      </c>
      <c r="L14" s="79" t="s">
        <v>18</v>
      </c>
    </row>
    <row r="15" spans="1:12" s="15" customFormat="1" ht="38.4" customHeight="1" x14ac:dyDescent="0.4">
      <c r="A15" s="163">
        <v>354594</v>
      </c>
      <c r="B15" s="119" t="s">
        <v>94</v>
      </c>
      <c r="C15" s="10" t="s">
        <v>95</v>
      </c>
      <c r="D15" s="10">
        <v>10</v>
      </c>
      <c r="E15" s="10" t="s">
        <v>12</v>
      </c>
      <c r="F15" s="34">
        <v>19490</v>
      </c>
      <c r="G15" s="84">
        <v>17600</v>
      </c>
      <c r="H15" s="63">
        <f t="shared" si="1"/>
        <v>1760</v>
      </c>
      <c r="I15" s="6" t="s">
        <v>96</v>
      </c>
      <c r="J15" s="7" t="s">
        <v>97</v>
      </c>
      <c r="K15" s="8" t="s">
        <v>98</v>
      </c>
      <c r="L15" s="79" t="s">
        <v>18</v>
      </c>
    </row>
    <row r="16" spans="1:12" ht="38.4" customHeight="1" x14ac:dyDescent="0.4">
      <c r="A16" s="163">
        <v>354598</v>
      </c>
      <c r="B16" s="114" t="s">
        <v>99</v>
      </c>
      <c r="C16" s="10" t="s">
        <v>100</v>
      </c>
      <c r="D16" s="10">
        <v>6</v>
      </c>
      <c r="E16" s="10" t="s">
        <v>12</v>
      </c>
      <c r="F16" s="34">
        <v>18230</v>
      </c>
      <c r="G16" s="48"/>
      <c r="H16" s="63">
        <f>F16/D16</f>
        <v>3038.3333333333335</v>
      </c>
      <c r="I16" s="6" t="s">
        <v>101</v>
      </c>
      <c r="J16" s="7" t="s">
        <v>97</v>
      </c>
      <c r="K16" s="8" t="s">
        <v>98</v>
      </c>
      <c r="L16" s="79" t="s">
        <v>18</v>
      </c>
    </row>
    <row r="17" spans="1:12" ht="38.4" customHeight="1" x14ac:dyDescent="0.4">
      <c r="A17" s="163">
        <v>354493</v>
      </c>
      <c r="B17" s="115" t="s">
        <v>102</v>
      </c>
      <c r="C17" s="10" t="s">
        <v>103</v>
      </c>
      <c r="D17" s="10">
        <v>20</v>
      </c>
      <c r="E17" s="10" t="s">
        <v>12</v>
      </c>
      <c r="F17" s="34">
        <v>6440</v>
      </c>
      <c r="G17" s="84">
        <v>5900</v>
      </c>
      <c r="H17" s="63">
        <f>G17/D17</f>
        <v>295</v>
      </c>
      <c r="I17" s="6" t="s">
        <v>104</v>
      </c>
      <c r="J17" s="7"/>
      <c r="K17" s="8" t="s">
        <v>105</v>
      </c>
      <c r="L17" s="79" t="s">
        <v>18</v>
      </c>
    </row>
    <row r="18" spans="1:12" ht="38.4" customHeight="1" x14ac:dyDescent="0.4">
      <c r="A18" s="163">
        <v>354504</v>
      </c>
      <c r="B18" s="115" t="s">
        <v>106</v>
      </c>
      <c r="C18" s="10" t="s">
        <v>107</v>
      </c>
      <c r="D18" s="10">
        <v>20</v>
      </c>
      <c r="E18" s="10" t="s">
        <v>12</v>
      </c>
      <c r="F18" s="34">
        <v>7010</v>
      </c>
      <c r="G18" s="84">
        <v>6420</v>
      </c>
      <c r="H18" s="63">
        <f t="shared" ref="H18:H19" si="2">G18/D18</f>
        <v>321</v>
      </c>
      <c r="I18" s="6" t="s">
        <v>104</v>
      </c>
      <c r="J18" s="7"/>
      <c r="K18" s="8" t="s">
        <v>105</v>
      </c>
      <c r="L18" s="79" t="s">
        <v>18</v>
      </c>
    </row>
    <row r="19" spans="1:12" s="15" customFormat="1" ht="38.4" customHeight="1" x14ac:dyDescent="0.4">
      <c r="A19" s="163">
        <v>354489</v>
      </c>
      <c r="B19" s="119" t="s">
        <v>108</v>
      </c>
      <c r="C19" s="10" t="s">
        <v>109</v>
      </c>
      <c r="D19" s="10">
        <v>10</v>
      </c>
      <c r="E19" s="10" t="s">
        <v>12</v>
      </c>
      <c r="F19" s="34">
        <v>4290</v>
      </c>
      <c r="G19" s="84">
        <v>3900</v>
      </c>
      <c r="H19" s="63">
        <f t="shared" si="2"/>
        <v>390</v>
      </c>
      <c r="I19" s="6" t="s">
        <v>110</v>
      </c>
      <c r="J19" s="7"/>
      <c r="K19" s="8" t="s">
        <v>105</v>
      </c>
      <c r="L19" s="79" t="s">
        <v>18</v>
      </c>
    </row>
    <row r="20" spans="1:12" ht="38.4" customHeight="1" x14ac:dyDescent="0.4">
      <c r="A20" s="164">
        <v>354486</v>
      </c>
      <c r="B20" s="115" t="s">
        <v>111</v>
      </c>
      <c r="C20" s="10" t="s">
        <v>56</v>
      </c>
      <c r="D20" s="10"/>
      <c r="E20" s="10" t="s">
        <v>12</v>
      </c>
      <c r="F20" s="34">
        <v>30450</v>
      </c>
      <c r="G20" s="84">
        <v>27840</v>
      </c>
      <c r="H20" s="63"/>
      <c r="I20" s="6" t="s">
        <v>112</v>
      </c>
      <c r="J20" s="7"/>
      <c r="K20" s="8" t="s">
        <v>113</v>
      </c>
      <c r="L20" s="79" t="s">
        <v>18</v>
      </c>
    </row>
    <row r="21" spans="1:12" ht="38.4" customHeight="1" x14ac:dyDescent="0.4">
      <c r="A21" s="164">
        <v>354439</v>
      </c>
      <c r="B21" s="115" t="s">
        <v>114</v>
      </c>
      <c r="C21" s="10" t="s">
        <v>115</v>
      </c>
      <c r="D21" s="10"/>
      <c r="E21" s="10" t="s">
        <v>31</v>
      </c>
      <c r="F21" s="34">
        <v>8480</v>
      </c>
      <c r="G21" s="84">
        <v>7700</v>
      </c>
      <c r="H21" s="63"/>
      <c r="I21" s="6" t="s">
        <v>116</v>
      </c>
      <c r="J21" s="7"/>
      <c r="K21" s="8" t="s">
        <v>117</v>
      </c>
      <c r="L21" s="79"/>
    </row>
    <row r="22" spans="1:12" ht="38.4" customHeight="1" x14ac:dyDescent="0.4">
      <c r="A22" s="164">
        <v>354447</v>
      </c>
      <c r="B22" s="115" t="s">
        <v>118</v>
      </c>
      <c r="C22" s="10" t="s">
        <v>115</v>
      </c>
      <c r="D22" s="10"/>
      <c r="E22" s="10" t="s">
        <v>31</v>
      </c>
      <c r="F22" s="34">
        <v>6530</v>
      </c>
      <c r="G22" s="84">
        <v>6000</v>
      </c>
      <c r="H22" s="48"/>
      <c r="I22" s="6" t="s">
        <v>119</v>
      </c>
      <c r="J22" s="7"/>
      <c r="K22" s="8" t="s">
        <v>120</v>
      </c>
      <c r="L22" s="79"/>
    </row>
    <row r="23" spans="1:12" ht="38.4" customHeight="1" x14ac:dyDescent="0.4">
      <c r="A23" s="164">
        <v>354408</v>
      </c>
      <c r="B23" s="115" t="s">
        <v>121</v>
      </c>
      <c r="C23" s="10" t="s">
        <v>122</v>
      </c>
      <c r="D23" s="10"/>
      <c r="E23" s="10" t="s">
        <v>31</v>
      </c>
      <c r="F23" s="34">
        <v>10710</v>
      </c>
      <c r="G23" s="84">
        <v>9700</v>
      </c>
      <c r="H23" s="48"/>
      <c r="I23" s="6" t="s">
        <v>123</v>
      </c>
      <c r="J23" s="7"/>
      <c r="K23" s="8" t="s">
        <v>124</v>
      </c>
      <c r="L23" s="79" t="s">
        <v>18</v>
      </c>
    </row>
    <row r="24" spans="1:12" ht="38.4" customHeight="1" x14ac:dyDescent="0.4">
      <c r="A24" s="164">
        <v>354405</v>
      </c>
      <c r="B24" s="115" t="s">
        <v>125</v>
      </c>
      <c r="C24" s="10" t="s">
        <v>126</v>
      </c>
      <c r="D24" s="10">
        <v>2</v>
      </c>
      <c r="E24" s="10" t="s">
        <v>31</v>
      </c>
      <c r="F24" s="34">
        <v>11990</v>
      </c>
      <c r="G24" s="84">
        <v>10800</v>
      </c>
      <c r="H24" s="48">
        <f>G24/D24</f>
        <v>5400</v>
      </c>
      <c r="I24" s="6" t="s">
        <v>127</v>
      </c>
      <c r="J24" s="7" t="s">
        <v>128</v>
      </c>
      <c r="K24" s="8" t="s">
        <v>124</v>
      </c>
      <c r="L24" s="79" t="s">
        <v>18</v>
      </c>
    </row>
    <row r="25" spans="1:12" ht="38.4" customHeight="1" x14ac:dyDescent="0.4">
      <c r="A25" s="164">
        <v>354348</v>
      </c>
      <c r="B25" s="115" t="s">
        <v>129</v>
      </c>
      <c r="C25" s="10" t="s">
        <v>130</v>
      </c>
      <c r="D25" s="10"/>
      <c r="E25" s="10" t="s">
        <v>31</v>
      </c>
      <c r="F25" s="34">
        <v>17890</v>
      </c>
      <c r="G25" s="84">
        <v>16100</v>
      </c>
      <c r="H25" s="48"/>
      <c r="I25" s="6" t="s">
        <v>131</v>
      </c>
      <c r="J25" s="7" t="s">
        <v>132</v>
      </c>
      <c r="K25" s="8" t="s">
        <v>133</v>
      </c>
      <c r="L25" s="79"/>
    </row>
    <row r="26" spans="1:12" ht="38.4" customHeight="1" x14ac:dyDescent="0.4">
      <c r="A26" s="164">
        <v>354252</v>
      </c>
      <c r="B26" s="115" t="s">
        <v>134</v>
      </c>
      <c r="C26" s="10" t="s">
        <v>115</v>
      </c>
      <c r="D26" s="10"/>
      <c r="E26" s="10" t="s">
        <v>31</v>
      </c>
      <c r="F26" s="34">
        <v>11880</v>
      </c>
      <c r="G26" s="84">
        <v>10700</v>
      </c>
      <c r="H26" s="48"/>
      <c r="I26" s="6" t="s">
        <v>135</v>
      </c>
      <c r="J26" s="7" t="s">
        <v>132</v>
      </c>
      <c r="K26" s="8" t="s">
        <v>133</v>
      </c>
      <c r="L26" s="79"/>
    </row>
    <row r="27" spans="1:12" ht="38.4" customHeight="1" x14ac:dyDescent="0.4">
      <c r="A27" s="164">
        <v>354404</v>
      </c>
      <c r="B27" s="115" t="s">
        <v>136</v>
      </c>
      <c r="C27" s="10" t="s">
        <v>137</v>
      </c>
      <c r="D27" s="10"/>
      <c r="E27" s="10" t="s">
        <v>12</v>
      </c>
      <c r="F27" s="34">
        <v>19560</v>
      </c>
      <c r="G27" s="84">
        <v>17600</v>
      </c>
      <c r="H27" s="48"/>
      <c r="I27" s="6" t="s">
        <v>138</v>
      </c>
      <c r="J27" s="7" t="s">
        <v>139</v>
      </c>
      <c r="K27" s="8" t="s">
        <v>140</v>
      </c>
      <c r="L27" s="79"/>
    </row>
    <row r="28" spans="1:12" s="15" customFormat="1" ht="38.4" customHeight="1" x14ac:dyDescent="0.4">
      <c r="A28" s="163">
        <v>354411</v>
      </c>
      <c r="B28" s="119" t="s">
        <v>141</v>
      </c>
      <c r="C28" s="10" t="s">
        <v>142</v>
      </c>
      <c r="D28" s="10">
        <v>2</v>
      </c>
      <c r="E28" s="10" t="s">
        <v>31</v>
      </c>
      <c r="F28" s="34">
        <v>15210</v>
      </c>
      <c r="G28" s="84">
        <v>13700</v>
      </c>
      <c r="H28" s="63">
        <f>G28/D28</f>
        <v>6850</v>
      </c>
      <c r="I28" s="6" t="s">
        <v>143</v>
      </c>
      <c r="J28" s="91" t="s">
        <v>139</v>
      </c>
      <c r="K28" s="8" t="s">
        <v>124</v>
      </c>
      <c r="L28" s="79" t="s">
        <v>18</v>
      </c>
    </row>
    <row r="29" spans="1:12" s="15" customFormat="1" ht="38.4" customHeight="1" x14ac:dyDescent="0.4">
      <c r="A29" s="163">
        <v>354293</v>
      </c>
      <c r="B29" s="119" t="s">
        <v>144</v>
      </c>
      <c r="C29" s="9" t="s">
        <v>145</v>
      </c>
      <c r="D29" s="10"/>
      <c r="E29" s="10" t="s">
        <v>31</v>
      </c>
      <c r="F29" s="34">
        <v>7030</v>
      </c>
      <c r="G29" s="84">
        <v>6400</v>
      </c>
      <c r="H29" s="63"/>
      <c r="I29" s="6" t="s">
        <v>146</v>
      </c>
      <c r="J29" s="7"/>
      <c r="K29" s="8" t="s">
        <v>147</v>
      </c>
      <c r="L29" s="79"/>
    </row>
    <row r="30" spans="1:12" s="15" customFormat="1" ht="38.4" customHeight="1" x14ac:dyDescent="0.4">
      <c r="A30" s="163">
        <v>354340</v>
      </c>
      <c r="B30" s="119" t="s">
        <v>148</v>
      </c>
      <c r="C30" s="10" t="s">
        <v>145</v>
      </c>
      <c r="D30" s="10"/>
      <c r="E30" s="10" t="s">
        <v>31</v>
      </c>
      <c r="F30" s="34">
        <v>17610</v>
      </c>
      <c r="G30" s="84">
        <v>15900</v>
      </c>
      <c r="H30" s="63"/>
      <c r="I30" s="6" t="s">
        <v>149</v>
      </c>
      <c r="J30" s="7"/>
      <c r="K30" s="8" t="s">
        <v>147</v>
      </c>
      <c r="L30" s="79"/>
    </row>
    <row r="31" spans="1:12" s="15" customFormat="1" ht="38.4" customHeight="1" x14ac:dyDescent="0.4">
      <c r="A31" s="163">
        <v>354379</v>
      </c>
      <c r="B31" s="119" t="s">
        <v>150</v>
      </c>
      <c r="C31" s="10" t="s">
        <v>137</v>
      </c>
      <c r="D31" s="10"/>
      <c r="E31" s="10" t="s">
        <v>31</v>
      </c>
      <c r="F31" s="34">
        <v>17840</v>
      </c>
      <c r="G31" s="84">
        <v>16000</v>
      </c>
      <c r="H31" s="63"/>
      <c r="I31" s="6" t="s">
        <v>151</v>
      </c>
      <c r="J31" s="7"/>
      <c r="K31" s="8" t="s">
        <v>147</v>
      </c>
      <c r="L31" s="79"/>
    </row>
    <row r="32" spans="1:12" ht="38.4" customHeight="1" x14ac:dyDescent="0.4">
      <c r="A32" s="164">
        <v>354406</v>
      </c>
      <c r="B32" s="115" t="s">
        <v>152</v>
      </c>
      <c r="C32" s="10" t="s">
        <v>153</v>
      </c>
      <c r="D32" s="10"/>
      <c r="E32" s="10" t="s">
        <v>31</v>
      </c>
      <c r="F32" s="34">
        <v>11730</v>
      </c>
      <c r="G32" s="84">
        <v>10600</v>
      </c>
      <c r="H32" s="63"/>
      <c r="I32" s="6" t="s">
        <v>154</v>
      </c>
      <c r="J32" s="7"/>
      <c r="K32" s="8" t="s">
        <v>133</v>
      </c>
      <c r="L32" s="79" t="s">
        <v>18</v>
      </c>
    </row>
    <row r="33" spans="1:12" ht="38.4" customHeight="1" x14ac:dyDescent="0.4">
      <c r="A33" s="163">
        <v>354255</v>
      </c>
      <c r="B33" s="115" t="s">
        <v>155</v>
      </c>
      <c r="C33" s="9" t="s">
        <v>130</v>
      </c>
      <c r="D33" s="10"/>
      <c r="E33" s="10" t="s">
        <v>31</v>
      </c>
      <c r="F33" s="80">
        <v>12520</v>
      </c>
      <c r="G33" s="84">
        <v>11200</v>
      </c>
      <c r="H33" s="63"/>
      <c r="I33" s="6" t="s">
        <v>156</v>
      </c>
      <c r="J33" s="7"/>
      <c r="K33" s="8" t="s">
        <v>147</v>
      </c>
      <c r="L33" s="165"/>
    </row>
    <row r="34" spans="1:12" ht="38.4" customHeight="1" x14ac:dyDescent="0.4">
      <c r="A34" s="163">
        <v>354279</v>
      </c>
      <c r="B34" s="115" t="s">
        <v>157</v>
      </c>
      <c r="C34" s="9" t="s">
        <v>158</v>
      </c>
      <c r="D34" s="10">
        <v>30</v>
      </c>
      <c r="E34" s="10" t="s">
        <v>12</v>
      </c>
      <c r="F34" s="80">
        <v>6390</v>
      </c>
      <c r="G34" s="48"/>
      <c r="H34" s="63">
        <f>F34/D34</f>
        <v>213</v>
      </c>
      <c r="I34" s="6" t="s">
        <v>159</v>
      </c>
      <c r="J34" s="7" t="s">
        <v>72</v>
      </c>
      <c r="K34" s="35" t="s">
        <v>98</v>
      </c>
      <c r="L34" s="165" t="s">
        <v>18</v>
      </c>
    </row>
    <row r="35" spans="1:12" ht="38.4" customHeight="1" x14ac:dyDescent="0.4">
      <c r="A35" s="163">
        <v>354280</v>
      </c>
      <c r="B35" s="115" t="s">
        <v>160</v>
      </c>
      <c r="C35" s="10" t="s">
        <v>161</v>
      </c>
      <c r="D35" s="10">
        <v>17</v>
      </c>
      <c r="E35" s="10" t="s">
        <v>12</v>
      </c>
      <c r="F35" s="34">
        <v>9080</v>
      </c>
      <c r="G35" s="84">
        <v>8600</v>
      </c>
      <c r="H35" s="63">
        <f>G35/D35</f>
        <v>505.88235294117646</v>
      </c>
      <c r="I35" s="6" t="s">
        <v>162</v>
      </c>
      <c r="J35" s="7" t="s">
        <v>72</v>
      </c>
      <c r="K35" s="8" t="s">
        <v>98</v>
      </c>
      <c r="L35" s="79" t="s">
        <v>18</v>
      </c>
    </row>
    <row r="36" spans="1:12" ht="38.4" customHeight="1" x14ac:dyDescent="0.4">
      <c r="A36" s="164">
        <v>354281</v>
      </c>
      <c r="B36" s="114" t="s">
        <v>163</v>
      </c>
      <c r="C36" s="10" t="s">
        <v>164</v>
      </c>
      <c r="D36" s="10">
        <v>34</v>
      </c>
      <c r="E36" s="10" t="s">
        <v>12</v>
      </c>
      <c r="F36" s="34">
        <v>15570</v>
      </c>
      <c r="G36" s="84">
        <v>14500</v>
      </c>
      <c r="H36" s="63">
        <f t="shared" ref="H36:H38" si="3">G36/D36</f>
        <v>426.47058823529414</v>
      </c>
      <c r="I36" s="116" t="s">
        <v>165</v>
      </c>
      <c r="J36" s="117" t="s">
        <v>72</v>
      </c>
      <c r="K36" s="117" t="s">
        <v>98</v>
      </c>
      <c r="L36" s="79" t="s">
        <v>18</v>
      </c>
    </row>
    <row r="37" spans="1:12" ht="38.4" customHeight="1" x14ac:dyDescent="0.4">
      <c r="A37" s="164">
        <v>354303</v>
      </c>
      <c r="B37" s="115" t="s">
        <v>166</v>
      </c>
      <c r="C37" s="10" t="s">
        <v>167</v>
      </c>
      <c r="D37" s="10">
        <v>60</v>
      </c>
      <c r="E37" s="10" t="s">
        <v>12</v>
      </c>
      <c r="F37" s="34">
        <v>14810</v>
      </c>
      <c r="G37" s="84">
        <v>13800</v>
      </c>
      <c r="H37" s="63">
        <f t="shared" si="3"/>
        <v>230</v>
      </c>
      <c r="I37" s="6" t="s">
        <v>168</v>
      </c>
      <c r="J37" s="7" t="s">
        <v>72</v>
      </c>
      <c r="K37" s="8" t="s">
        <v>98</v>
      </c>
      <c r="L37" s="79" t="s">
        <v>18</v>
      </c>
    </row>
    <row r="38" spans="1:12" ht="38.4" customHeight="1" x14ac:dyDescent="0.4">
      <c r="A38" s="163">
        <v>354309</v>
      </c>
      <c r="B38" s="115" t="s">
        <v>169</v>
      </c>
      <c r="C38" s="10" t="s">
        <v>170</v>
      </c>
      <c r="D38" s="10">
        <v>17</v>
      </c>
      <c r="E38" s="10" t="s">
        <v>12</v>
      </c>
      <c r="F38" s="34">
        <v>14320</v>
      </c>
      <c r="G38" s="84">
        <v>13000</v>
      </c>
      <c r="H38" s="63">
        <f t="shared" si="3"/>
        <v>764.70588235294122</v>
      </c>
      <c r="I38" s="6" t="s">
        <v>171</v>
      </c>
      <c r="J38" s="7" t="s">
        <v>172</v>
      </c>
      <c r="K38" s="8" t="s">
        <v>98</v>
      </c>
      <c r="L38" s="79" t="s">
        <v>18</v>
      </c>
    </row>
    <row r="39" spans="1:12" ht="38.4" customHeight="1" x14ac:dyDescent="0.4">
      <c r="A39" s="163">
        <v>354306</v>
      </c>
      <c r="B39" s="115" t="s">
        <v>173</v>
      </c>
      <c r="C39" s="10" t="s">
        <v>174</v>
      </c>
      <c r="D39" s="10">
        <v>22</v>
      </c>
      <c r="E39" s="10" t="s">
        <v>12</v>
      </c>
      <c r="F39" s="34">
        <v>6730</v>
      </c>
      <c r="G39" s="48"/>
      <c r="H39" s="63">
        <f>F39/D39</f>
        <v>305.90909090909093</v>
      </c>
      <c r="I39" s="6" t="s">
        <v>175</v>
      </c>
      <c r="J39" s="7" t="s">
        <v>176</v>
      </c>
      <c r="K39" s="8" t="s">
        <v>98</v>
      </c>
      <c r="L39" s="79" t="s">
        <v>18</v>
      </c>
    </row>
    <row r="40" spans="1:12" ht="38.4" customHeight="1" x14ac:dyDescent="0.4">
      <c r="A40" s="166">
        <v>354289</v>
      </c>
      <c r="B40" s="115" t="s">
        <v>177</v>
      </c>
      <c r="C40" s="10" t="s">
        <v>178</v>
      </c>
      <c r="D40" s="10">
        <v>113</v>
      </c>
      <c r="E40" s="10" t="s">
        <v>12</v>
      </c>
      <c r="F40" s="34">
        <v>18830</v>
      </c>
      <c r="G40" s="84">
        <v>17200</v>
      </c>
      <c r="H40" s="63">
        <f>G40/D40</f>
        <v>152.21238938053096</v>
      </c>
      <c r="I40" s="6" t="s">
        <v>179</v>
      </c>
      <c r="J40" s="7" t="s">
        <v>77</v>
      </c>
      <c r="K40" s="8" t="s">
        <v>98</v>
      </c>
      <c r="L40" s="79" t="s">
        <v>18</v>
      </c>
    </row>
    <row r="41" spans="1:12" ht="38.4" customHeight="1" x14ac:dyDescent="0.4">
      <c r="A41" s="163">
        <v>354535</v>
      </c>
      <c r="B41" s="115" t="s">
        <v>180</v>
      </c>
      <c r="C41" s="10" t="s">
        <v>181</v>
      </c>
      <c r="D41" s="10">
        <v>6</v>
      </c>
      <c r="E41" s="10" t="s">
        <v>12</v>
      </c>
      <c r="F41" s="34">
        <v>5890</v>
      </c>
      <c r="G41" s="84">
        <v>5400</v>
      </c>
      <c r="H41" s="63">
        <f>G41/D41</f>
        <v>900</v>
      </c>
      <c r="I41" s="121" t="s">
        <v>182</v>
      </c>
      <c r="J41" s="113" t="s">
        <v>97</v>
      </c>
      <c r="K41" s="117" t="s">
        <v>98</v>
      </c>
      <c r="L41" s="167" t="s">
        <v>18</v>
      </c>
    </row>
    <row r="42" spans="1:12" ht="38.4" customHeight="1" x14ac:dyDescent="0.4">
      <c r="A42" s="164">
        <v>354542</v>
      </c>
      <c r="B42" s="114" t="s">
        <v>183</v>
      </c>
      <c r="C42" s="10" t="s">
        <v>181</v>
      </c>
      <c r="D42" s="7">
        <v>6</v>
      </c>
      <c r="E42" s="7" t="s">
        <v>12</v>
      </c>
      <c r="F42" s="34">
        <v>5680</v>
      </c>
      <c r="G42" s="84"/>
      <c r="H42" s="235">
        <f>F42/D42</f>
        <v>946.66666666666663</v>
      </c>
      <c r="I42" s="6" t="s">
        <v>184</v>
      </c>
      <c r="J42" s="7" t="s">
        <v>97</v>
      </c>
      <c r="K42" s="8" t="s">
        <v>98</v>
      </c>
      <c r="L42" s="165" t="s">
        <v>18</v>
      </c>
    </row>
    <row r="43" spans="1:12" ht="38.4" customHeight="1" x14ac:dyDescent="0.4">
      <c r="A43" s="164">
        <v>354529</v>
      </c>
      <c r="B43" s="114" t="s">
        <v>185</v>
      </c>
      <c r="C43" s="10" t="s">
        <v>186</v>
      </c>
      <c r="D43" s="7">
        <v>5</v>
      </c>
      <c r="E43" s="7" t="s">
        <v>12</v>
      </c>
      <c r="F43" s="34">
        <v>5720</v>
      </c>
      <c r="G43" s="84">
        <v>5250</v>
      </c>
      <c r="H43" s="48">
        <f>G43/D43</f>
        <v>1050</v>
      </c>
      <c r="I43" s="6" t="s">
        <v>187</v>
      </c>
      <c r="J43" s="7" t="s">
        <v>188</v>
      </c>
      <c r="K43" s="8" t="s">
        <v>98</v>
      </c>
      <c r="L43" s="165" t="s">
        <v>18</v>
      </c>
    </row>
    <row r="44" spans="1:12" ht="38.4" customHeight="1" x14ac:dyDescent="0.4">
      <c r="A44" s="164">
        <v>354287</v>
      </c>
      <c r="B44" s="114" t="s">
        <v>189</v>
      </c>
      <c r="C44" s="10" t="s">
        <v>190</v>
      </c>
      <c r="D44" s="10">
        <v>8</v>
      </c>
      <c r="E44" s="10" t="s">
        <v>12</v>
      </c>
      <c r="F44" s="34">
        <v>4210</v>
      </c>
      <c r="G44" s="84">
        <v>4000</v>
      </c>
      <c r="H44" s="48">
        <f t="shared" ref="H44:H45" si="4">G44/D44</f>
        <v>500</v>
      </c>
      <c r="I44" s="6" t="s">
        <v>191</v>
      </c>
      <c r="J44" s="7" t="s">
        <v>97</v>
      </c>
      <c r="K44" s="8" t="s">
        <v>98</v>
      </c>
      <c r="L44" s="165" t="s">
        <v>18</v>
      </c>
    </row>
    <row r="45" spans="1:12" ht="38.4" customHeight="1" x14ac:dyDescent="0.4">
      <c r="A45" s="163">
        <v>354517</v>
      </c>
      <c r="B45" s="114" t="s">
        <v>192</v>
      </c>
      <c r="C45" s="10" t="s">
        <v>193</v>
      </c>
      <c r="D45" s="10">
        <v>23</v>
      </c>
      <c r="E45" s="10" t="s">
        <v>12</v>
      </c>
      <c r="F45" s="34">
        <v>20310</v>
      </c>
      <c r="G45" s="84">
        <v>18750</v>
      </c>
      <c r="H45" s="48">
        <f t="shared" si="4"/>
        <v>815.21739130434787</v>
      </c>
      <c r="I45" s="6" t="s">
        <v>194</v>
      </c>
      <c r="J45" s="7" t="s">
        <v>195</v>
      </c>
      <c r="K45" s="8" t="s">
        <v>612</v>
      </c>
      <c r="L45" s="165" t="s">
        <v>18</v>
      </c>
    </row>
    <row r="46" spans="1:12" ht="38.4" customHeight="1" x14ac:dyDescent="0.4">
      <c r="A46" s="163">
        <v>354508</v>
      </c>
      <c r="B46" s="114" t="s">
        <v>196</v>
      </c>
      <c r="C46" s="10" t="s">
        <v>197</v>
      </c>
      <c r="D46" s="10">
        <v>5</v>
      </c>
      <c r="E46" s="10" t="s">
        <v>12</v>
      </c>
      <c r="F46" s="34">
        <v>6650</v>
      </c>
      <c r="G46" s="48"/>
      <c r="H46" s="48">
        <f>F46/D46</f>
        <v>1330</v>
      </c>
      <c r="I46" s="6" t="s">
        <v>198</v>
      </c>
      <c r="J46" s="7" t="s">
        <v>199</v>
      </c>
      <c r="K46" s="8" t="s">
        <v>589</v>
      </c>
      <c r="L46" s="79" t="s">
        <v>18</v>
      </c>
    </row>
    <row r="47" spans="1:12" ht="38.4" customHeight="1" x14ac:dyDescent="0.4">
      <c r="A47" s="163">
        <v>354511</v>
      </c>
      <c r="B47" s="115" t="s">
        <v>200</v>
      </c>
      <c r="C47" s="10" t="s">
        <v>201</v>
      </c>
      <c r="D47" s="10">
        <v>5</v>
      </c>
      <c r="E47" s="10" t="s">
        <v>12</v>
      </c>
      <c r="F47" s="34">
        <v>9570</v>
      </c>
      <c r="G47" s="48"/>
      <c r="H47" s="48">
        <f>F47/D47</f>
        <v>1914</v>
      </c>
      <c r="I47" s="6" t="s">
        <v>202</v>
      </c>
      <c r="J47" s="7" t="s">
        <v>199</v>
      </c>
      <c r="K47" s="8" t="s">
        <v>589</v>
      </c>
      <c r="L47" s="79" t="s">
        <v>18</v>
      </c>
    </row>
    <row r="48" spans="1:12" ht="38.4" customHeight="1" x14ac:dyDescent="0.4">
      <c r="A48" s="163">
        <v>354519</v>
      </c>
      <c r="B48" s="115" t="s">
        <v>203</v>
      </c>
      <c r="C48" s="10" t="s">
        <v>204</v>
      </c>
      <c r="D48" s="10">
        <v>10</v>
      </c>
      <c r="E48" s="10" t="s">
        <v>12</v>
      </c>
      <c r="F48" s="34">
        <v>23390</v>
      </c>
      <c r="G48" s="84">
        <v>21000</v>
      </c>
      <c r="H48" s="63">
        <f>G48/D48</f>
        <v>2100</v>
      </c>
      <c r="I48" s="6" t="s">
        <v>205</v>
      </c>
      <c r="J48" s="7" t="s">
        <v>199</v>
      </c>
      <c r="K48" s="8" t="s">
        <v>590</v>
      </c>
      <c r="L48" s="79" t="s">
        <v>18</v>
      </c>
    </row>
    <row r="49" spans="1:12" ht="38.4" customHeight="1" x14ac:dyDescent="0.4">
      <c r="A49" s="164">
        <v>354308</v>
      </c>
      <c r="B49" s="115" t="s">
        <v>206</v>
      </c>
      <c r="C49" s="10" t="s">
        <v>207</v>
      </c>
      <c r="D49" s="10"/>
      <c r="E49" s="10" t="s">
        <v>12</v>
      </c>
      <c r="F49" s="34">
        <v>19390</v>
      </c>
      <c r="G49" s="84">
        <v>17500</v>
      </c>
      <c r="H49" s="63"/>
      <c r="I49" s="6" t="s">
        <v>208</v>
      </c>
      <c r="J49" s="7" t="s">
        <v>209</v>
      </c>
      <c r="K49" s="8" t="s">
        <v>98</v>
      </c>
      <c r="L49" s="79" t="s">
        <v>18</v>
      </c>
    </row>
    <row r="50" spans="1:12" ht="38.4" customHeight="1" x14ac:dyDescent="0.4">
      <c r="A50" s="164">
        <v>354747</v>
      </c>
      <c r="B50" s="115" t="s">
        <v>210</v>
      </c>
      <c r="C50" s="10" t="s">
        <v>211</v>
      </c>
      <c r="D50" s="10">
        <v>10</v>
      </c>
      <c r="E50" s="10" t="s">
        <v>12</v>
      </c>
      <c r="F50" s="34">
        <v>9270</v>
      </c>
      <c r="G50" s="84">
        <v>8400</v>
      </c>
      <c r="H50" s="63"/>
      <c r="I50" s="6" t="s">
        <v>212</v>
      </c>
      <c r="J50" s="7" t="s">
        <v>97</v>
      </c>
      <c r="K50" s="8" t="s">
        <v>98</v>
      </c>
      <c r="L50" s="79" t="s">
        <v>18</v>
      </c>
    </row>
    <row r="51" spans="1:12" ht="38.4" customHeight="1" x14ac:dyDescent="0.4">
      <c r="A51" s="164">
        <v>354395</v>
      </c>
      <c r="B51" s="115" t="s">
        <v>213</v>
      </c>
      <c r="C51" s="10" t="s">
        <v>137</v>
      </c>
      <c r="D51" s="10"/>
      <c r="E51" s="10" t="s">
        <v>31</v>
      </c>
      <c r="F51" s="34">
        <v>37800</v>
      </c>
      <c r="G51" s="84">
        <v>34000</v>
      </c>
      <c r="H51" s="48"/>
      <c r="I51" s="6" t="s">
        <v>214</v>
      </c>
      <c r="J51" s="7" t="s">
        <v>215</v>
      </c>
      <c r="K51" s="8" t="s">
        <v>216</v>
      </c>
      <c r="L51" s="79"/>
    </row>
    <row r="52" spans="1:12" ht="38.4" customHeight="1" x14ac:dyDescent="0.4">
      <c r="A52" s="163">
        <v>354351</v>
      </c>
      <c r="B52" s="114" t="s">
        <v>217</v>
      </c>
      <c r="C52" s="115" t="s">
        <v>218</v>
      </c>
      <c r="D52" s="115"/>
      <c r="E52" s="115" t="s">
        <v>31</v>
      </c>
      <c r="F52" s="83">
        <v>760</v>
      </c>
      <c r="G52" s="84">
        <v>710</v>
      </c>
      <c r="H52" s="104"/>
      <c r="I52" s="122" t="s">
        <v>219</v>
      </c>
      <c r="J52" s="123" t="s">
        <v>220</v>
      </c>
      <c r="K52" s="124" t="s">
        <v>221</v>
      </c>
      <c r="L52" s="168" t="s">
        <v>18</v>
      </c>
    </row>
    <row r="53" spans="1:12" s="3" customFormat="1" ht="38.4" customHeight="1" x14ac:dyDescent="0.4">
      <c r="A53" s="163">
        <v>354318</v>
      </c>
      <c r="B53" s="114" t="s">
        <v>222</v>
      </c>
      <c r="C53" s="10" t="s">
        <v>60</v>
      </c>
      <c r="D53" s="10"/>
      <c r="E53" s="10" t="s">
        <v>31</v>
      </c>
      <c r="F53" s="34">
        <v>5040</v>
      </c>
      <c r="G53" s="84">
        <v>4700</v>
      </c>
      <c r="H53" s="63"/>
      <c r="I53" s="6" t="s">
        <v>219</v>
      </c>
      <c r="J53" s="7" t="s">
        <v>220</v>
      </c>
      <c r="K53" s="8" t="s">
        <v>223</v>
      </c>
      <c r="L53" s="79" t="s">
        <v>18</v>
      </c>
    </row>
    <row r="54" spans="1:12" s="3" customFormat="1" ht="38.4" customHeight="1" x14ac:dyDescent="0.4">
      <c r="A54" s="163">
        <v>354316</v>
      </c>
      <c r="B54" s="114" t="s">
        <v>224</v>
      </c>
      <c r="C54" s="10" t="s">
        <v>60</v>
      </c>
      <c r="D54" s="10"/>
      <c r="E54" s="10" t="s">
        <v>31</v>
      </c>
      <c r="F54" s="34">
        <v>4840</v>
      </c>
      <c r="G54" s="84">
        <v>4430</v>
      </c>
      <c r="H54" s="63"/>
      <c r="I54" s="6" t="s">
        <v>225</v>
      </c>
      <c r="J54" s="7" t="s">
        <v>220</v>
      </c>
      <c r="K54" s="8" t="s">
        <v>223</v>
      </c>
      <c r="L54" s="79" t="s">
        <v>18</v>
      </c>
    </row>
    <row r="55" spans="1:12" s="3" customFormat="1" ht="38.4" customHeight="1" x14ac:dyDescent="0.4">
      <c r="A55" s="163">
        <v>354345</v>
      </c>
      <c r="B55" s="114" t="s">
        <v>226</v>
      </c>
      <c r="C55" s="9" t="s">
        <v>227</v>
      </c>
      <c r="D55" s="10"/>
      <c r="E55" s="10" t="s">
        <v>31</v>
      </c>
      <c r="F55" s="34">
        <v>3430</v>
      </c>
      <c r="G55" s="84">
        <v>3200</v>
      </c>
      <c r="H55" s="63"/>
      <c r="I55" s="6" t="s">
        <v>228</v>
      </c>
      <c r="J55" s="7" t="s">
        <v>220</v>
      </c>
      <c r="K55" s="8" t="s">
        <v>229</v>
      </c>
      <c r="L55" s="79" t="s">
        <v>18</v>
      </c>
    </row>
    <row r="56" spans="1:12" s="3" customFormat="1" ht="38.4" customHeight="1" x14ac:dyDescent="0.4">
      <c r="A56" s="163">
        <v>354349</v>
      </c>
      <c r="B56" s="114" t="s">
        <v>230</v>
      </c>
      <c r="C56" s="10" t="s">
        <v>227</v>
      </c>
      <c r="D56" s="10"/>
      <c r="E56" s="10" t="s">
        <v>31</v>
      </c>
      <c r="F56" s="34">
        <v>3280</v>
      </c>
      <c r="G56" s="84">
        <v>3000</v>
      </c>
      <c r="H56" s="48"/>
      <c r="I56" s="6" t="s">
        <v>228</v>
      </c>
      <c r="J56" s="7" t="s">
        <v>220</v>
      </c>
      <c r="K56" s="8" t="s">
        <v>229</v>
      </c>
      <c r="L56" s="79" t="s">
        <v>18</v>
      </c>
    </row>
    <row r="57" spans="1:12" s="3" customFormat="1" ht="38.4" customHeight="1" x14ac:dyDescent="0.4">
      <c r="A57" s="163">
        <v>354342</v>
      </c>
      <c r="B57" s="114" t="s">
        <v>231</v>
      </c>
      <c r="C57" s="10" t="s">
        <v>232</v>
      </c>
      <c r="D57" s="10"/>
      <c r="E57" s="10" t="s">
        <v>31</v>
      </c>
      <c r="F57" s="34">
        <v>23470</v>
      </c>
      <c r="G57" s="84">
        <v>21450</v>
      </c>
      <c r="H57" s="48"/>
      <c r="I57" s="6" t="s">
        <v>233</v>
      </c>
      <c r="J57" s="7" t="s">
        <v>220</v>
      </c>
      <c r="K57" s="8" t="s">
        <v>223</v>
      </c>
      <c r="L57" s="79" t="s">
        <v>18</v>
      </c>
    </row>
    <row r="58" spans="1:12" s="3" customFormat="1" ht="38.4" customHeight="1" x14ac:dyDescent="0.4">
      <c r="A58" s="163">
        <v>354320</v>
      </c>
      <c r="B58" s="114" t="s">
        <v>234</v>
      </c>
      <c r="C58" s="10" t="s">
        <v>232</v>
      </c>
      <c r="D58" s="929" t="s">
        <v>636</v>
      </c>
      <c r="E58" s="930"/>
      <c r="F58" s="930"/>
      <c r="G58" s="930"/>
      <c r="H58" s="931"/>
      <c r="I58" s="6" t="s">
        <v>235</v>
      </c>
      <c r="J58" s="7" t="s">
        <v>220</v>
      </c>
      <c r="K58" s="8" t="s">
        <v>223</v>
      </c>
      <c r="L58" s="79" t="s">
        <v>18</v>
      </c>
    </row>
    <row r="59" spans="1:12" s="3" customFormat="1" ht="38.4" customHeight="1" x14ac:dyDescent="0.4">
      <c r="A59" s="163">
        <v>354741</v>
      </c>
      <c r="B59" s="114" t="s">
        <v>236</v>
      </c>
      <c r="C59" s="10" t="s">
        <v>237</v>
      </c>
      <c r="D59" s="10"/>
      <c r="E59" s="10" t="s">
        <v>12</v>
      </c>
      <c r="F59" s="34">
        <v>30240</v>
      </c>
      <c r="G59" s="84">
        <v>27650</v>
      </c>
      <c r="H59" s="48"/>
      <c r="I59" s="6" t="s">
        <v>238</v>
      </c>
      <c r="J59" s="7" t="s">
        <v>239</v>
      </c>
      <c r="K59" s="8" t="s">
        <v>240</v>
      </c>
      <c r="L59" s="79"/>
    </row>
    <row r="60" spans="1:12" ht="38.4" customHeight="1" x14ac:dyDescent="0.4">
      <c r="A60" s="164">
        <v>354742</v>
      </c>
      <c r="B60" s="115" t="s">
        <v>241</v>
      </c>
      <c r="C60" s="10" t="s">
        <v>242</v>
      </c>
      <c r="D60" s="10">
        <v>188</v>
      </c>
      <c r="E60" s="10" t="s">
        <v>12</v>
      </c>
      <c r="F60" s="34">
        <v>31510</v>
      </c>
      <c r="G60" s="84">
        <v>28350</v>
      </c>
      <c r="H60" s="48"/>
      <c r="I60" s="116" t="s">
        <v>243</v>
      </c>
      <c r="J60" s="117" t="s">
        <v>239</v>
      </c>
      <c r="K60" s="117" t="s">
        <v>240</v>
      </c>
      <c r="L60" s="167"/>
    </row>
    <row r="61" spans="1:12" ht="38.4" customHeight="1" x14ac:dyDescent="0.4">
      <c r="A61" s="164">
        <v>354572</v>
      </c>
      <c r="B61" s="115" t="s">
        <v>244</v>
      </c>
      <c r="C61" s="10" t="s">
        <v>227</v>
      </c>
      <c r="D61" s="10"/>
      <c r="E61" s="10" t="s">
        <v>12</v>
      </c>
      <c r="F61" s="34">
        <v>6480</v>
      </c>
      <c r="G61" s="84">
        <v>5800</v>
      </c>
      <c r="H61" s="48"/>
      <c r="I61" s="116" t="s">
        <v>245</v>
      </c>
      <c r="J61" s="117" t="s">
        <v>239</v>
      </c>
      <c r="K61" s="117" t="s">
        <v>240</v>
      </c>
      <c r="L61" s="167"/>
    </row>
    <row r="62" spans="1:12" ht="38.4" customHeight="1" x14ac:dyDescent="0.4">
      <c r="A62" s="164">
        <v>354745</v>
      </c>
      <c r="B62" s="115" t="s">
        <v>246</v>
      </c>
      <c r="C62" s="10" t="s">
        <v>237</v>
      </c>
      <c r="D62" s="10"/>
      <c r="E62" s="10" t="s">
        <v>12</v>
      </c>
      <c r="F62" s="34">
        <v>45010</v>
      </c>
      <c r="G62" s="84">
        <v>41150</v>
      </c>
      <c r="H62" s="48"/>
      <c r="I62" s="6" t="s">
        <v>247</v>
      </c>
      <c r="J62" s="7" t="s">
        <v>239</v>
      </c>
      <c r="K62" s="33" t="s">
        <v>240</v>
      </c>
      <c r="L62" s="79"/>
    </row>
    <row r="63" spans="1:12" ht="38.4" customHeight="1" x14ac:dyDescent="0.4">
      <c r="A63" s="164">
        <v>354580</v>
      </c>
      <c r="B63" s="115" t="s">
        <v>248</v>
      </c>
      <c r="C63" s="9" t="s">
        <v>56</v>
      </c>
      <c r="D63" s="9"/>
      <c r="E63" s="9" t="s">
        <v>12</v>
      </c>
      <c r="F63" s="34">
        <v>7080</v>
      </c>
      <c r="G63" s="84">
        <v>6400</v>
      </c>
      <c r="H63" s="48"/>
      <c r="I63" s="6" t="s">
        <v>249</v>
      </c>
      <c r="J63" s="33"/>
      <c r="K63" s="33" t="s">
        <v>250</v>
      </c>
      <c r="L63" s="79" t="s">
        <v>18</v>
      </c>
    </row>
    <row r="64" spans="1:12" ht="38.4" customHeight="1" x14ac:dyDescent="0.4">
      <c r="A64" s="164">
        <v>354585</v>
      </c>
      <c r="B64" s="115" t="s">
        <v>251</v>
      </c>
      <c r="C64" s="9" t="s">
        <v>56</v>
      </c>
      <c r="D64" s="10"/>
      <c r="E64" s="10" t="s">
        <v>12</v>
      </c>
      <c r="F64" s="34">
        <v>6790</v>
      </c>
      <c r="G64" s="84">
        <v>6100</v>
      </c>
      <c r="H64" s="48"/>
      <c r="I64" s="6" t="s">
        <v>252</v>
      </c>
      <c r="J64" s="33"/>
      <c r="K64" s="33" t="s">
        <v>250</v>
      </c>
      <c r="L64" s="79" t="s">
        <v>18</v>
      </c>
    </row>
    <row r="65" spans="1:12" ht="38.4" customHeight="1" x14ac:dyDescent="0.4">
      <c r="A65" s="164">
        <v>354588</v>
      </c>
      <c r="B65" s="115" t="s">
        <v>253</v>
      </c>
      <c r="C65" s="9" t="s">
        <v>56</v>
      </c>
      <c r="D65" s="10"/>
      <c r="E65" s="10" t="s">
        <v>12</v>
      </c>
      <c r="F65" s="34">
        <v>6810</v>
      </c>
      <c r="G65" s="84">
        <v>6100</v>
      </c>
      <c r="H65" s="48"/>
      <c r="I65" s="6" t="s">
        <v>249</v>
      </c>
      <c r="J65" s="33"/>
      <c r="K65" s="33" t="s">
        <v>250</v>
      </c>
      <c r="L65" s="79" t="s">
        <v>18</v>
      </c>
    </row>
    <row r="66" spans="1:12" ht="38.4" customHeight="1" x14ac:dyDescent="0.4">
      <c r="A66" s="164">
        <v>354107</v>
      </c>
      <c r="B66" s="115" t="s">
        <v>254</v>
      </c>
      <c r="C66" s="9" t="s">
        <v>255</v>
      </c>
      <c r="D66" s="10"/>
      <c r="E66" s="10" t="s">
        <v>12</v>
      </c>
      <c r="F66" s="34">
        <v>4690</v>
      </c>
      <c r="G66" s="84">
        <v>4200</v>
      </c>
      <c r="H66" s="48"/>
      <c r="I66" s="6" t="s">
        <v>256</v>
      </c>
      <c r="J66" s="33" t="s">
        <v>176</v>
      </c>
      <c r="K66" s="33" t="s">
        <v>257</v>
      </c>
      <c r="L66" s="79"/>
    </row>
    <row r="67" spans="1:12" ht="38.4" customHeight="1" x14ac:dyDescent="0.4">
      <c r="A67" s="164">
        <v>354114</v>
      </c>
      <c r="B67" s="115" t="s">
        <v>258</v>
      </c>
      <c r="C67" s="9" t="s">
        <v>259</v>
      </c>
      <c r="D67" s="10"/>
      <c r="E67" s="10" t="s">
        <v>12</v>
      </c>
      <c r="F67" s="34">
        <v>12330</v>
      </c>
      <c r="G67" s="84">
        <v>11300</v>
      </c>
      <c r="H67" s="48"/>
      <c r="I67" s="6" t="s">
        <v>260</v>
      </c>
      <c r="J67" s="33" t="s">
        <v>176</v>
      </c>
      <c r="K67" s="33" t="s">
        <v>257</v>
      </c>
      <c r="L67" s="161"/>
    </row>
    <row r="68" spans="1:12" ht="38.4" customHeight="1" x14ac:dyDescent="0.4">
      <c r="A68" s="164">
        <v>354268</v>
      </c>
      <c r="B68" s="115" t="s">
        <v>261</v>
      </c>
      <c r="C68" s="10" t="s">
        <v>145</v>
      </c>
      <c r="D68" s="10"/>
      <c r="E68" s="10" t="s">
        <v>12</v>
      </c>
      <c r="F68" s="34">
        <v>10560</v>
      </c>
      <c r="G68" s="84">
        <v>9500</v>
      </c>
      <c r="H68" s="48"/>
      <c r="I68" s="6" t="s">
        <v>262</v>
      </c>
      <c r="J68" s="7"/>
      <c r="K68" s="8" t="s">
        <v>591</v>
      </c>
      <c r="L68" s="79"/>
    </row>
    <row r="69" spans="1:12" ht="38.4" customHeight="1" x14ac:dyDescent="0.4">
      <c r="A69" s="164">
        <v>354579</v>
      </c>
      <c r="B69" s="115" t="s">
        <v>263</v>
      </c>
      <c r="C69" s="10" t="s">
        <v>130</v>
      </c>
      <c r="D69" s="10"/>
      <c r="E69" s="10" t="s">
        <v>12</v>
      </c>
      <c r="F69" s="34">
        <v>8550</v>
      </c>
      <c r="G69" s="84">
        <v>7700</v>
      </c>
      <c r="H69" s="48"/>
      <c r="I69" s="6" t="s">
        <v>264</v>
      </c>
      <c r="J69" s="7" t="s">
        <v>265</v>
      </c>
      <c r="K69" s="33" t="s">
        <v>147</v>
      </c>
      <c r="L69" s="79" t="s">
        <v>18</v>
      </c>
    </row>
    <row r="70" spans="1:12" ht="38.4" customHeight="1" x14ac:dyDescent="0.4">
      <c r="A70" s="164">
        <v>354584</v>
      </c>
      <c r="B70" s="115" t="s">
        <v>266</v>
      </c>
      <c r="C70" s="10" t="s">
        <v>60</v>
      </c>
      <c r="D70" s="10"/>
      <c r="E70" s="10" t="s">
        <v>12</v>
      </c>
      <c r="F70" s="34">
        <v>32710</v>
      </c>
      <c r="G70" s="84">
        <v>29500</v>
      </c>
      <c r="H70" s="48"/>
      <c r="I70" s="6" t="s">
        <v>264</v>
      </c>
      <c r="J70" s="7" t="s">
        <v>265</v>
      </c>
      <c r="K70" s="33" t="s">
        <v>147</v>
      </c>
      <c r="L70" s="79" t="s">
        <v>18</v>
      </c>
    </row>
    <row r="71" spans="1:12" ht="38.4" customHeight="1" x14ac:dyDescent="0.4">
      <c r="A71" s="164">
        <v>354382</v>
      </c>
      <c r="B71" s="115" t="s">
        <v>267</v>
      </c>
      <c r="C71" s="10" t="s">
        <v>268</v>
      </c>
      <c r="D71" s="10"/>
      <c r="E71" s="10" t="s">
        <v>12</v>
      </c>
      <c r="F71" s="34">
        <v>9570</v>
      </c>
      <c r="G71" s="84">
        <v>8600</v>
      </c>
      <c r="H71" s="48"/>
      <c r="I71" s="6" t="s">
        <v>269</v>
      </c>
      <c r="J71" s="7"/>
      <c r="K71" s="33" t="s">
        <v>270</v>
      </c>
      <c r="L71" s="79"/>
    </row>
    <row r="72" spans="1:12" ht="38.4" customHeight="1" x14ac:dyDescent="0.4">
      <c r="A72" s="163">
        <v>354148</v>
      </c>
      <c r="B72" s="115" t="s">
        <v>271</v>
      </c>
      <c r="C72" s="10" t="s">
        <v>272</v>
      </c>
      <c r="D72" s="10"/>
      <c r="E72" s="10" t="s">
        <v>12</v>
      </c>
      <c r="F72" s="64">
        <v>1990</v>
      </c>
      <c r="G72" s="81">
        <v>1900</v>
      </c>
      <c r="H72" s="63"/>
      <c r="I72" s="6" t="s">
        <v>273</v>
      </c>
      <c r="J72" s="7" t="s">
        <v>274</v>
      </c>
      <c r="K72" s="8" t="s">
        <v>275</v>
      </c>
      <c r="L72" s="79" t="s">
        <v>276</v>
      </c>
    </row>
    <row r="73" spans="1:12" ht="38.4" customHeight="1" x14ac:dyDescent="0.4">
      <c r="A73" s="163">
        <v>354150</v>
      </c>
      <c r="B73" s="115" t="s">
        <v>277</v>
      </c>
      <c r="C73" s="10" t="s">
        <v>272</v>
      </c>
      <c r="D73" s="10"/>
      <c r="E73" s="10" t="s">
        <v>12</v>
      </c>
      <c r="F73" s="64">
        <v>1990</v>
      </c>
      <c r="G73" s="81">
        <v>1900</v>
      </c>
      <c r="H73" s="63"/>
      <c r="I73" s="6" t="s">
        <v>278</v>
      </c>
      <c r="J73" s="7" t="s">
        <v>274</v>
      </c>
      <c r="K73" s="8" t="s">
        <v>275</v>
      </c>
      <c r="L73" s="79" t="s">
        <v>276</v>
      </c>
    </row>
    <row r="74" spans="1:12" ht="38.4" customHeight="1" x14ac:dyDescent="0.4">
      <c r="A74" s="163">
        <v>354152</v>
      </c>
      <c r="B74" s="115" t="s">
        <v>279</v>
      </c>
      <c r="C74" s="10" t="s">
        <v>272</v>
      </c>
      <c r="D74" s="10"/>
      <c r="E74" s="10" t="s">
        <v>12</v>
      </c>
      <c r="F74" s="64">
        <v>1930</v>
      </c>
      <c r="G74" s="81">
        <v>1850</v>
      </c>
      <c r="H74" s="63"/>
      <c r="I74" s="6" t="s">
        <v>280</v>
      </c>
      <c r="J74" s="7" t="s">
        <v>274</v>
      </c>
      <c r="K74" s="8" t="s">
        <v>275</v>
      </c>
      <c r="L74" s="79" t="s">
        <v>276</v>
      </c>
    </row>
    <row r="75" spans="1:12" ht="38.4" customHeight="1" x14ac:dyDescent="0.4">
      <c r="A75" s="163">
        <v>354153</v>
      </c>
      <c r="B75" s="115" t="s">
        <v>281</v>
      </c>
      <c r="C75" s="10" t="s">
        <v>272</v>
      </c>
      <c r="D75" s="10"/>
      <c r="E75" s="10" t="s">
        <v>12</v>
      </c>
      <c r="F75" s="64">
        <v>1990</v>
      </c>
      <c r="G75" s="81">
        <v>1900</v>
      </c>
      <c r="H75" s="63"/>
      <c r="I75" s="6" t="s">
        <v>282</v>
      </c>
      <c r="J75" s="7" t="s">
        <v>274</v>
      </c>
      <c r="K75" s="8" t="s">
        <v>275</v>
      </c>
      <c r="L75" s="79" t="s">
        <v>276</v>
      </c>
    </row>
    <row r="76" spans="1:12" ht="38.4" customHeight="1" x14ac:dyDescent="0.4">
      <c r="A76" s="163">
        <v>354151</v>
      </c>
      <c r="B76" s="115" t="s">
        <v>283</v>
      </c>
      <c r="C76" s="10" t="s">
        <v>284</v>
      </c>
      <c r="D76" s="10"/>
      <c r="E76" s="10" t="s">
        <v>12</v>
      </c>
      <c r="F76" s="34">
        <v>5970</v>
      </c>
      <c r="G76" s="84">
        <v>5300</v>
      </c>
      <c r="H76" s="63"/>
      <c r="I76" s="6" t="s">
        <v>285</v>
      </c>
      <c r="J76" s="7" t="s">
        <v>274</v>
      </c>
      <c r="K76" s="8" t="s">
        <v>275</v>
      </c>
      <c r="L76" s="79" t="s">
        <v>276</v>
      </c>
    </row>
    <row r="77" spans="1:12" ht="38.4" customHeight="1" x14ac:dyDescent="0.4">
      <c r="A77" s="163">
        <v>354155</v>
      </c>
      <c r="B77" s="115" t="s">
        <v>286</v>
      </c>
      <c r="C77" s="10" t="s">
        <v>287</v>
      </c>
      <c r="D77" s="10">
        <v>10</v>
      </c>
      <c r="E77" s="10" t="s">
        <v>12</v>
      </c>
      <c r="F77" s="34">
        <v>14270</v>
      </c>
      <c r="G77" s="229"/>
      <c r="H77" s="84">
        <v>1290</v>
      </c>
      <c r="I77" s="6" t="s">
        <v>288</v>
      </c>
      <c r="J77" s="7"/>
      <c r="K77" s="8" t="s">
        <v>117</v>
      </c>
      <c r="L77" s="79" t="s">
        <v>276</v>
      </c>
    </row>
    <row r="78" spans="1:12" ht="38.4" customHeight="1" x14ac:dyDescent="0.4">
      <c r="A78" s="180">
        <v>354134</v>
      </c>
      <c r="B78" s="228" t="s">
        <v>1009</v>
      </c>
      <c r="C78" s="140" t="s">
        <v>289</v>
      </c>
      <c r="D78" s="140">
        <v>24</v>
      </c>
      <c r="E78" s="140" t="s">
        <v>12</v>
      </c>
      <c r="F78" s="182">
        <f>H78*D78</f>
        <v>10560</v>
      </c>
      <c r="G78" s="230"/>
      <c r="H78" s="183">
        <v>440</v>
      </c>
      <c r="I78" s="6" t="s">
        <v>290</v>
      </c>
      <c r="J78" s="7"/>
      <c r="K78" s="8" t="s">
        <v>291</v>
      </c>
      <c r="L78" s="79" t="s">
        <v>18</v>
      </c>
    </row>
    <row r="79" spans="1:12" ht="38.4" customHeight="1" x14ac:dyDescent="0.4">
      <c r="A79" s="180">
        <v>354135</v>
      </c>
      <c r="B79" s="228" t="s">
        <v>1010</v>
      </c>
      <c r="C79" s="140" t="s">
        <v>289</v>
      </c>
      <c r="D79" s="140">
        <v>24</v>
      </c>
      <c r="E79" s="140" t="s">
        <v>12</v>
      </c>
      <c r="F79" s="182">
        <f>H79*D79</f>
        <v>10560</v>
      </c>
      <c r="G79" s="230"/>
      <c r="H79" s="183">
        <v>440</v>
      </c>
      <c r="I79" s="6" t="s">
        <v>292</v>
      </c>
      <c r="J79" s="7"/>
      <c r="K79" s="8" t="s">
        <v>291</v>
      </c>
      <c r="L79" s="79" t="s">
        <v>18</v>
      </c>
    </row>
    <row r="80" spans="1:12" ht="38.4" customHeight="1" x14ac:dyDescent="0.4">
      <c r="A80" s="163">
        <v>354156</v>
      </c>
      <c r="B80" s="115" t="s">
        <v>293</v>
      </c>
      <c r="C80" s="10" t="s">
        <v>287</v>
      </c>
      <c r="D80" s="10">
        <v>10</v>
      </c>
      <c r="E80" s="10" t="s">
        <v>12</v>
      </c>
      <c r="F80" s="34">
        <f>H80*D80</f>
        <v>11600</v>
      </c>
      <c r="H80" s="84">
        <v>1160</v>
      </c>
      <c r="I80" s="6" t="s">
        <v>294</v>
      </c>
      <c r="J80" s="7"/>
      <c r="K80" s="8" t="s">
        <v>117</v>
      </c>
      <c r="L80" s="79" t="s">
        <v>276</v>
      </c>
    </row>
    <row r="81" spans="1:12" ht="38.4" customHeight="1" x14ac:dyDescent="0.4">
      <c r="A81" s="180">
        <v>354146</v>
      </c>
      <c r="B81" s="181" t="s">
        <v>1026</v>
      </c>
      <c r="C81" s="140" t="s">
        <v>289</v>
      </c>
      <c r="D81" s="140">
        <v>24</v>
      </c>
      <c r="E81" s="140" t="s">
        <v>12</v>
      </c>
      <c r="F81" s="182">
        <f>D81*H81</f>
        <v>13920</v>
      </c>
      <c r="G81" s="221"/>
      <c r="H81" s="183">
        <v>580</v>
      </c>
      <c r="I81" s="6" t="s">
        <v>295</v>
      </c>
      <c r="J81" s="7"/>
      <c r="K81" s="8" t="s">
        <v>291</v>
      </c>
      <c r="L81" s="79" t="s">
        <v>18</v>
      </c>
    </row>
    <row r="82" spans="1:12" ht="38.4" customHeight="1" x14ac:dyDescent="0.4">
      <c r="A82" s="180">
        <v>354136</v>
      </c>
      <c r="B82" s="181" t="s">
        <v>944</v>
      </c>
      <c r="C82" s="140" t="s">
        <v>289</v>
      </c>
      <c r="D82" s="140">
        <v>24</v>
      </c>
      <c r="E82" s="140" t="s">
        <v>12</v>
      </c>
      <c r="F82" s="182">
        <f>D82*H82</f>
        <v>16800</v>
      </c>
      <c r="G82" s="221"/>
      <c r="H82" s="183">
        <v>700</v>
      </c>
      <c r="I82" s="6" t="s">
        <v>1011</v>
      </c>
      <c r="J82" s="7"/>
      <c r="K82" s="8" t="s">
        <v>291</v>
      </c>
      <c r="L82" s="79" t="s">
        <v>18</v>
      </c>
    </row>
    <row r="83" spans="1:12" ht="38.4" customHeight="1" x14ac:dyDescent="0.4">
      <c r="A83" s="163">
        <v>354158</v>
      </c>
      <c r="B83" s="115" t="s">
        <v>296</v>
      </c>
      <c r="C83" s="10" t="s">
        <v>297</v>
      </c>
      <c r="D83" s="10">
        <v>20</v>
      </c>
      <c r="E83" s="10" t="s">
        <v>12</v>
      </c>
      <c r="F83" s="34">
        <v>42200</v>
      </c>
      <c r="G83" s="84">
        <f>H83*D83</f>
        <v>35000</v>
      </c>
      <c r="H83" s="63">
        <v>1750</v>
      </c>
      <c r="I83" s="6" t="s">
        <v>298</v>
      </c>
      <c r="J83" s="7"/>
      <c r="K83" s="8" t="s">
        <v>120</v>
      </c>
      <c r="L83" s="79"/>
    </row>
    <row r="84" spans="1:12" ht="38.4" customHeight="1" x14ac:dyDescent="0.4">
      <c r="A84" s="163">
        <v>354157</v>
      </c>
      <c r="B84" s="115" t="s">
        <v>299</v>
      </c>
      <c r="C84" s="10" t="s">
        <v>300</v>
      </c>
      <c r="D84" s="10">
        <v>10</v>
      </c>
      <c r="E84" s="10" t="s">
        <v>12</v>
      </c>
      <c r="F84" s="34">
        <v>17400</v>
      </c>
      <c r="G84" s="84">
        <f>H84*D84</f>
        <v>15900</v>
      </c>
      <c r="H84" s="84">
        <v>1590</v>
      </c>
      <c r="I84" s="6" t="s">
        <v>301</v>
      </c>
      <c r="J84" s="7"/>
      <c r="K84" s="8" t="s">
        <v>117</v>
      </c>
      <c r="L84" s="79" t="s">
        <v>276</v>
      </c>
    </row>
    <row r="85" spans="1:12" ht="38.4" customHeight="1" x14ac:dyDescent="0.4">
      <c r="A85" s="163">
        <v>354154</v>
      </c>
      <c r="B85" s="115" t="s">
        <v>302</v>
      </c>
      <c r="C85" s="10" t="s">
        <v>287</v>
      </c>
      <c r="D85" s="10">
        <v>10</v>
      </c>
      <c r="E85" s="10" t="s">
        <v>12</v>
      </c>
      <c r="F85" s="34">
        <v>15770</v>
      </c>
      <c r="G85" s="84">
        <f t="shared" ref="G85:G86" si="5">H85*D85</f>
        <v>14600</v>
      </c>
      <c r="H85" s="84">
        <v>1460</v>
      </c>
      <c r="I85" s="6" t="s">
        <v>303</v>
      </c>
      <c r="J85" s="7"/>
      <c r="K85" s="8" t="s">
        <v>117</v>
      </c>
      <c r="L85" s="79" t="s">
        <v>276</v>
      </c>
    </row>
    <row r="86" spans="1:12" ht="38.4" customHeight="1" x14ac:dyDescent="0.4">
      <c r="A86" s="163">
        <v>354139</v>
      </c>
      <c r="B86" s="114" t="s">
        <v>1027</v>
      </c>
      <c r="C86" s="9" t="s">
        <v>289</v>
      </c>
      <c r="D86" s="7">
        <v>24</v>
      </c>
      <c r="E86" s="7" t="s">
        <v>12</v>
      </c>
      <c r="F86" s="125">
        <v>15870</v>
      </c>
      <c r="G86" s="84">
        <f t="shared" si="5"/>
        <v>13920</v>
      </c>
      <c r="H86" s="78">
        <v>580</v>
      </c>
      <c r="I86" s="6" t="s">
        <v>304</v>
      </c>
      <c r="J86" s="7"/>
      <c r="K86" s="8" t="s">
        <v>291</v>
      </c>
      <c r="L86" s="79" t="s">
        <v>18</v>
      </c>
    </row>
    <row r="87" spans="1:12" ht="38.4" customHeight="1" x14ac:dyDescent="0.4">
      <c r="A87" s="163">
        <v>354133</v>
      </c>
      <c r="B87" s="114" t="s">
        <v>305</v>
      </c>
      <c r="C87" s="9" t="s">
        <v>592</v>
      </c>
      <c r="D87" s="7"/>
      <c r="E87" s="7" t="s">
        <v>12</v>
      </c>
      <c r="F87" s="125">
        <v>670</v>
      </c>
      <c r="G87" s="78">
        <v>610</v>
      </c>
      <c r="H87" s="92"/>
      <c r="I87" s="6" t="s">
        <v>306</v>
      </c>
      <c r="J87" s="7"/>
      <c r="K87" s="8" t="s">
        <v>257</v>
      </c>
      <c r="L87" s="79" t="s">
        <v>18</v>
      </c>
    </row>
    <row r="88" spans="1:12" ht="38.4" customHeight="1" x14ac:dyDescent="0.4">
      <c r="A88" s="163">
        <v>354159</v>
      </c>
      <c r="B88" s="114" t="s">
        <v>307</v>
      </c>
      <c r="C88" s="9" t="s">
        <v>308</v>
      </c>
      <c r="D88" s="7"/>
      <c r="E88" s="7" t="s">
        <v>12</v>
      </c>
      <c r="F88" s="125">
        <v>7600</v>
      </c>
      <c r="G88" s="78">
        <v>6840</v>
      </c>
      <c r="H88" s="92"/>
      <c r="I88" s="6" t="s">
        <v>309</v>
      </c>
      <c r="J88" s="7"/>
      <c r="K88" s="8" t="s">
        <v>310</v>
      </c>
      <c r="L88" s="79" t="s">
        <v>18</v>
      </c>
    </row>
    <row r="89" spans="1:12" ht="38.4" customHeight="1" x14ac:dyDescent="0.4">
      <c r="A89" s="163">
        <v>354312</v>
      </c>
      <c r="B89" s="114" t="s">
        <v>311</v>
      </c>
      <c r="C89" s="10" t="s">
        <v>56</v>
      </c>
      <c r="D89" s="7"/>
      <c r="E89" s="7" t="s">
        <v>12</v>
      </c>
      <c r="F89" s="125">
        <v>19770</v>
      </c>
      <c r="G89" s="78">
        <v>17800</v>
      </c>
      <c r="H89" s="92"/>
      <c r="I89" s="6" t="s">
        <v>312</v>
      </c>
      <c r="J89" s="7"/>
      <c r="K89" s="8" t="s">
        <v>313</v>
      </c>
      <c r="L89" s="79"/>
    </row>
    <row r="90" spans="1:12" ht="38.4" customHeight="1" x14ac:dyDescent="0.4">
      <c r="A90" s="163">
        <v>354161</v>
      </c>
      <c r="B90" s="114" t="s">
        <v>314</v>
      </c>
      <c r="C90" s="10" t="s">
        <v>60</v>
      </c>
      <c r="D90" s="7"/>
      <c r="E90" s="7" t="s">
        <v>12</v>
      </c>
      <c r="F90" s="125">
        <v>38530</v>
      </c>
      <c r="G90" s="78">
        <v>36400</v>
      </c>
      <c r="H90" s="92"/>
      <c r="I90" s="6" t="s">
        <v>312</v>
      </c>
      <c r="J90" s="7"/>
      <c r="K90" s="8" t="s">
        <v>313</v>
      </c>
      <c r="L90" s="79"/>
    </row>
    <row r="91" spans="1:12" ht="38.4" customHeight="1" x14ac:dyDescent="0.4">
      <c r="A91" s="163">
        <v>354754</v>
      </c>
      <c r="B91" s="114" t="s">
        <v>315</v>
      </c>
      <c r="C91" s="10" t="s">
        <v>316</v>
      </c>
      <c r="D91" s="7">
        <v>40</v>
      </c>
      <c r="E91" s="7" t="s">
        <v>12</v>
      </c>
      <c r="F91" s="125">
        <f>H91*D91</f>
        <v>44000</v>
      </c>
      <c r="G91" s="84"/>
      <c r="H91" s="78">
        <v>1100</v>
      </c>
      <c r="I91" s="6" t="s">
        <v>317</v>
      </c>
      <c r="J91" s="7" t="s">
        <v>318</v>
      </c>
      <c r="K91" s="8" t="s">
        <v>133</v>
      </c>
      <c r="L91" s="79" t="s">
        <v>276</v>
      </c>
    </row>
    <row r="92" spans="1:12" ht="38.4" customHeight="1" x14ac:dyDescent="0.4">
      <c r="A92" s="163">
        <v>354753</v>
      </c>
      <c r="B92" s="114" t="s">
        <v>319</v>
      </c>
      <c r="C92" s="10" t="s">
        <v>316</v>
      </c>
      <c r="D92" s="7">
        <v>40</v>
      </c>
      <c r="E92" s="7" t="s">
        <v>12</v>
      </c>
      <c r="F92" s="125">
        <f t="shared" ref="F92:F94" si="6">H92*D92</f>
        <v>44000</v>
      </c>
      <c r="G92" s="84"/>
      <c r="H92" s="81">
        <v>1100</v>
      </c>
      <c r="I92" s="6" t="s">
        <v>320</v>
      </c>
      <c r="J92" s="7" t="s">
        <v>318</v>
      </c>
      <c r="K92" s="8" t="s">
        <v>133</v>
      </c>
      <c r="L92" s="79" t="s">
        <v>276</v>
      </c>
    </row>
    <row r="93" spans="1:12" ht="38.4" customHeight="1" x14ac:dyDescent="0.4">
      <c r="A93" s="163">
        <v>354755</v>
      </c>
      <c r="B93" s="114" t="s">
        <v>321</v>
      </c>
      <c r="C93" s="10" t="s">
        <v>322</v>
      </c>
      <c r="D93" s="7">
        <v>24</v>
      </c>
      <c r="E93" s="7" t="s">
        <v>12</v>
      </c>
      <c r="F93" s="125">
        <f t="shared" si="6"/>
        <v>39600</v>
      </c>
      <c r="G93" s="84"/>
      <c r="H93" s="82">
        <v>1650</v>
      </c>
      <c r="I93" s="6" t="s">
        <v>323</v>
      </c>
      <c r="J93" s="7" t="s">
        <v>318</v>
      </c>
      <c r="K93" s="8" t="s">
        <v>133</v>
      </c>
      <c r="L93" s="79" t="s">
        <v>276</v>
      </c>
    </row>
    <row r="94" spans="1:12" ht="38.4" customHeight="1" x14ac:dyDescent="0.4">
      <c r="A94" s="163">
        <v>355015</v>
      </c>
      <c r="B94" s="114" t="s">
        <v>324</v>
      </c>
      <c r="C94" s="10" t="s">
        <v>322</v>
      </c>
      <c r="D94" s="7">
        <v>24</v>
      </c>
      <c r="E94" s="7" t="s">
        <v>12</v>
      </c>
      <c r="F94" s="125">
        <f t="shared" si="6"/>
        <v>39600</v>
      </c>
      <c r="G94" s="84"/>
      <c r="H94" s="82">
        <v>1650</v>
      </c>
      <c r="I94" s="6" t="s">
        <v>325</v>
      </c>
      <c r="J94" s="7" t="s">
        <v>326</v>
      </c>
      <c r="K94" s="8" t="s">
        <v>133</v>
      </c>
      <c r="L94" s="79" t="s">
        <v>276</v>
      </c>
    </row>
    <row r="95" spans="1:12" ht="38.4" customHeight="1" x14ac:dyDescent="0.4">
      <c r="A95" s="163">
        <v>356254</v>
      </c>
      <c r="B95" s="114" t="s">
        <v>327</v>
      </c>
      <c r="C95" s="10" t="s">
        <v>328</v>
      </c>
      <c r="D95" s="7"/>
      <c r="E95" s="7" t="s">
        <v>31</v>
      </c>
      <c r="F95" s="80">
        <v>1050</v>
      </c>
      <c r="G95" s="81">
        <v>980</v>
      </c>
      <c r="H95" s="7"/>
      <c r="I95" s="6" t="s">
        <v>329</v>
      </c>
      <c r="J95" s="7"/>
      <c r="K95" s="8" t="s">
        <v>133</v>
      </c>
      <c r="L95" s="79"/>
    </row>
    <row r="96" spans="1:12" ht="38.4" customHeight="1" x14ac:dyDescent="0.4">
      <c r="A96" s="163">
        <v>354631</v>
      </c>
      <c r="B96" s="114" t="s">
        <v>330</v>
      </c>
      <c r="C96" s="10" t="s">
        <v>331</v>
      </c>
      <c r="D96" s="7"/>
      <c r="E96" s="7" t="s">
        <v>12</v>
      </c>
      <c r="F96" s="80">
        <v>1570</v>
      </c>
      <c r="G96" s="81">
        <v>1450</v>
      </c>
      <c r="H96" s="7"/>
      <c r="I96" s="6" t="s">
        <v>332</v>
      </c>
      <c r="J96" s="7"/>
      <c r="K96" s="8" t="s">
        <v>333</v>
      </c>
      <c r="L96" s="79" t="s">
        <v>18</v>
      </c>
    </row>
    <row r="97" spans="1:12" ht="38.4" customHeight="1" x14ac:dyDescent="0.4">
      <c r="A97" s="163">
        <v>354635</v>
      </c>
      <c r="B97" s="114" t="s">
        <v>334</v>
      </c>
      <c r="C97" s="10" t="s">
        <v>335</v>
      </c>
      <c r="D97" s="7"/>
      <c r="E97" s="7" t="s">
        <v>12</v>
      </c>
      <c r="F97" s="80">
        <v>1490</v>
      </c>
      <c r="G97" s="81">
        <v>1450</v>
      </c>
      <c r="H97" s="7"/>
      <c r="I97" s="6" t="s">
        <v>336</v>
      </c>
      <c r="J97" s="7" t="s">
        <v>337</v>
      </c>
      <c r="K97" s="8" t="s">
        <v>333</v>
      </c>
      <c r="L97" s="79" t="s">
        <v>18</v>
      </c>
    </row>
    <row r="98" spans="1:12" ht="38.4" customHeight="1" x14ac:dyDescent="0.4">
      <c r="A98" s="163">
        <v>354636</v>
      </c>
      <c r="B98" s="114" t="s">
        <v>338</v>
      </c>
      <c r="C98" s="10" t="s">
        <v>335</v>
      </c>
      <c r="D98" s="7"/>
      <c r="E98" s="7" t="s">
        <v>12</v>
      </c>
      <c r="F98" s="80">
        <v>1970</v>
      </c>
      <c r="G98" s="81">
        <v>1780</v>
      </c>
      <c r="H98" s="7"/>
      <c r="I98" s="6" t="s">
        <v>339</v>
      </c>
      <c r="J98" s="7"/>
      <c r="K98" s="8" t="s">
        <v>333</v>
      </c>
      <c r="L98" s="79" t="s">
        <v>18</v>
      </c>
    </row>
    <row r="99" spans="1:12" ht="38.4" customHeight="1" x14ac:dyDescent="0.4">
      <c r="A99" s="163">
        <v>354640</v>
      </c>
      <c r="B99" s="114" t="s">
        <v>340</v>
      </c>
      <c r="C99" s="10" t="s">
        <v>341</v>
      </c>
      <c r="D99" s="7">
        <v>8</v>
      </c>
      <c r="E99" s="7" t="s">
        <v>12</v>
      </c>
      <c r="F99" s="80">
        <v>4190</v>
      </c>
      <c r="G99" s="81">
        <v>3920</v>
      </c>
      <c r="H99" s="130">
        <f>G99/D99</f>
        <v>490</v>
      </c>
      <c r="I99" s="6" t="s">
        <v>342</v>
      </c>
      <c r="J99" s="7" t="s">
        <v>337</v>
      </c>
      <c r="K99" s="8" t="s">
        <v>343</v>
      </c>
      <c r="L99" s="79" t="s">
        <v>18</v>
      </c>
    </row>
    <row r="100" spans="1:12" ht="38.4" customHeight="1" x14ac:dyDescent="0.4">
      <c r="A100" s="163">
        <v>354645</v>
      </c>
      <c r="B100" s="114" t="s">
        <v>344</v>
      </c>
      <c r="C100" s="10" t="s">
        <v>341</v>
      </c>
      <c r="D100" s="7">
        <v>8</v>
      </c>
      <c r="E100" s="7" t="s">
        <v>12</v>
      </c>
      <c r="F100" s="80">
        <v>4200</v>
      </c>
      <c r="G100" s="81"/>
      <c r="H100" s="63">
        <f>F100/D100</f>
        <v>525</v>
      </c>
      <c r="I100" s="6" t="s">
        <v>345</v>
      </c>
      <c r="J100" s="7" t="s">
        <v>337</v>
      </c>
      <c r="K100" s="8" t="s">
        <v>343</v>
      </c>
      <c r="L100" s="79" t="s">
        <v>18</v>
      </c>
    </row>
    <row r="101" spans="1:12" ht="38.4" customHeight="1" x14ac:dyDescent="0.4">
      <c r="A101" s="163">
        <v>354648</v>
      </c>
      <c r="B101" s="114" t="s">
        <v>346</v>
      </c>
      <c r="C101" s="10" t="s">
        <v>341</v>
      </c>
      <c r="D101" s="7">
        <v>8</v>
      </c>
      <c r="E101" s="7" t="s">
        <v>12</v>
      </c>
      <c r="F101" s="80">
        <v>4410</v>
      </c>
      <c r="G101" s="81">
        <v>3920</v>
      </c>
      <c r="H101" s="130">
        <f>G101/D101</f>
        <v>490</v>
      </c>
      <c r="I101" s="6" t="s">
        <v>347</v>
      </c>
      <c r="J101" s="7"/>
      <c r="K101" s="8" t="s">
        <v>343</v>
      </c>
      <c r="L101" s="79" t="s">
        <v>18</v>
      </c>
    </row>
    <row r="102" spans="1:12" ht="38.4" customHeight="1" x14ac:dyDescent="0.4">
      <c r="A102" s="163">
        <v>354724</v>
      </c>
      <c r="B102" s="114" t="s">
        <v>348</v>
      </c>
      <c r="C102" s="10" t="s">
        <v>349</v>
      </c>
      <c r="D102" s="7">
        <v>20</v>
      </c>
      <c r="E102" s="7" t="s">
        <v>12</v>
      </c>
      <c r="F102" s="80">
        <v>46370</v>
      </c>
      <c r="G102" s="81">
        <v>42400</v>
      </c>
      <c r="H102" s="130">
        <f t="shared" ref="H102:H109" si="7">G102/D102</f>
        <v>2120</v>
      </c>
      <c r="I102" s="6" t="s">
        <v>350</v>
      </c>
      <c r="J102" s="7" t="s">
        <v>351</v>
      </c>
      <c r="K102" s="8" t="s">
        <v>250</v>
      </c>
      <c r="L102" s="79" t="s">
        <v>18</v>
      </c>
    </row>
    <row r="103" spans="1:12" ht="38.4" customHeight="1" x14ac:dyDescent="0.4">
      <c r="A103" s="163">
        <v>354752</v>
      </c>
      <c r="B103" s="114" t="s">
        <v>352</v>
      </c>
      <c r="C103" s="10" t="s">
        <v>353</v>
      </c>
      <c r="D103" s="7">
        <v>12</v>
      </c>
      <c r="E103" s="7" t="s">
        <v>12</v>
      </c>
      <c r="F103" s="80">
        <v>12640</v>
      </c>
      <c r="G103" s="81">
        <v>12050</v>
      </c>
      <c r="H103" s="130">
        <f t="shared" si="7"/>
        <v>1004.1666666666666</v>
      </c>
      <c r="I103" s="6" t="s">
        <v>354</v>
      </c>
      <c r="J103" s="7" t="s">
        <v>355</v>
      </c>
      <c r="K103" s="8" t="s">
        <v>343</v>
      </c>
      <c r="L103" s="79" t="s">
        <v>276</v>
      </c>
    </row>
    <row r="104" spans="1:12" ht="38.4" customHeight="1" x14ac:dyDescent="0.4">
      <c r="A104" s="163">
        <v>354749</v>
      </c>
      <c r="B104" s="114" t="s">
        <v>356</v>
      </c>
      <c r="C104" s="10" t="s">
        <v>357</v>
      </c>
      <c r="D104" s="7">
        <v>40</v>
      </c>
      <c r="E104" s="7" t="s">
        <v>12</v>
      </c>
      <c r="F104" s="80">
        <v>28800</v>
      </c>
      <c r="G104" s="81">
        <v>26300</v>
      </c>
      <c r="H104" s="130">
        <f t="shared" si="7"/>
        <v>657.5</v>
      </c>
      <c r="I104" s="126" t="s">
        <v>358</v>
      </c>
      <c r="J104" s="7" t="s">
        <v>359</v>
      </c>
      <c r="K104" s="8" t="s">
        <v>360</v>
      </c>
      <c r="L104" s="79" t="s">
        <v>18</v>
      </c>
    </row>
    <row r="105" spans="1:12" ht="38.4" customHeight="1" x14ac:dyDescent="0.4">
      <c r="A105" s="163">
        <v>354744</v>
      </c>
      <c r="B105" s="114" t="s">
        <v>361</v>
      </c>
      <c r="C105" s="10" t="s">
        <v>357</v>
      </c>
      <c r="D105" s="7">
        <v>40</v>
      </c>
      <c r="E105" s="7" t="s">
        <v>12</v>
      </c>
      <c r="F105" s="80">
        <v>26910</v>
      </c>
      <c r="G105" s="81">
        <v>24600</v>
      </c>
      <c r="H105" s="130">
        <f t="shared" si="7"/>
        <v>615</v>
      </c>
      <c r="I105" s="6" t="s">
        <v>362</v>
      </c>
      <c r="J105" s="7" t="s">
        <v>359</v>
      </c>
      <c r="K105" s="8" t="s">
        <v>360</v>
      </c>
      <c r="L105" s="79" t="s">
        <v>18</v>
      </c>
    </row>
    <row r="106" spans="1:12" ht="38.4" customHeight="1" x14ac:dyDescent="0.4">
      <c r="A106" s="163">
        <v>354727</v>
      </c>
      <c r="B106" s="114" t="s">
        <v>363</v>
      </c>
      <c r="C106" s="10" t="s">
        <v>364</v>
      </c>
      <c r="D106" s="7">
        <v>40</v>
      </c>
      <c r="E106" s="7" t="s">
        <v>12</v>
      </c>
      <c r="F106" s="80">
        <v>30130</v>
      </c>
      <c r="G106" s="81">
        <v>27550</v>
      </c>
      <c r="H106" s="130">
        <f t="shared" si="7"/>
        <v>688.75</v>
      </c>
      <c r="I106" s="6" t="s">
        <v>365</v>
      </c>
      <c r="J106" s="7" t="s">
        <v>359</v>
      </c>
      <c r="K106" s="8" t="s">
        <v>360</v>
      </c>
      <c r="L106" s="79" t="s">
        <v>18</v>
      </c>
    </row>
    <row r="107" spans="1:12" ht="38.4" customHeight="1" x14ac:dyDescent="0.4">
      <c r="A107" s="163">
        <v>354718</v>
      </c>
      <c r="B107" s="114" t="s">
        <v>366</v>
      </c>
      <c r="C107" s="10" t="s">
        <v>367</v>
      </c>
      <c r="D107" s="7">
        <v>20</v>
      </c>
      <c r="E107" s="7" t="s">
        <v>12</v>
      </c>
      <c r="F107" s="80">
        <v>19970</v>
      </c>
      <c r="G107" s="81">
        <v>18250</v>
      </c>
      <c r="H107" s="130">
        <f t="shared" si="7"/>
        <v>912.5</v>
      </c>
      <c r="I107" s="6" t="s">
        <v>368</v>
      </c>
      <c r="J107" s="7" t="s">
        <v>369</v>
      </c>
      <c r="K107" s="8" t="s">
        <v>113</v>
      </c>
      <c r="L107" s="79" t="s">
        <v>18</v>
      </c>
    </row>
    <row r="108" spans="1:12" ht="38.4" customHeight="1" x14ac:dyDescent="0.4">
      <c r="A108" s="163">
        <v>354719</v>
      </c>
      <c r="B108" s="114" t="s">
        <v>370</v>
      </c>
      <c r="C108" s="10" t="s">
        <v>367</v>
      </c>
      <c r="D108" s="7">
        <v>20</v>
      </c>
      <c r="E108" s="7" t="s">
        <v>12</v>
      </c>
      <c r="F108" s="80">
        <v>19970</v>
      </c>
      <c r="G108" s="81">
        <v>18250</v>
      </c>
      <c r="H108" s="130">
        <f t="shared" si="7"/>
        <v>912.5</v>
      </c>
      <c r="I108" s="6" t="s">
        <v>368</v>
      </c>
      <c r="J108" s="7" t="s">
        <v>369</v>
      </c>
      <c r="K108" s="8" t="s">
        <v>113</v>
      </c>
      <c r="L108" s="79" t="s">
        <v>18</v>
      </c>
    </row>
    <row r="109" spans="1:12" ht="38.4" customHeight="1" x14ac:dyDescent="0.4">
      <c r="A109" s="163">
        <v>354720</v>
      </c>
      <c r="B109" s="114" t="s">
        <v>371</v>
      </c>
      <c r="C109" s="10" t="s">
        <v>367</v>
      </c>
      <c r="D109" s="7">
        <v>20</v>
      </c>
      <c r="E109" s="7" t="s">
        <v>12</v>
      </c>
      <c r="F109" s="80">
        <v>19970</v>
      </c>
      <c r="G109" s="81">
        <v>18250</v>
      </c>
      <c r="H109" s="130">
        <f t="shared" si="7"/>
        <v>912.5</v>
      </c>
      <c r="I109" s="6" t="s">
        <v>368</v>
      </c>
      <c r="J109" s="7" t="s">
        <v>369</v>
      </c>
      <c r="K109" s="8" t="s">
        <v>113</v>
      </c>
      <c r="L109" s="79" t="s">
        <v>18</v>
      </c>
    </row>
    <row r="110" spans="1:12" ht="38.4" customHeight="1" x14ac:dyDescent="0.4">
      <c r="A110" s="163">
        <v>354722</v>
      </c>
      <c r="B110" s="114" t="s">
        <v>372</v>
      </c>
      <c r="C110" s="10" t="s">
        <v>227</v>
      </c>
      <c r="D110" s="7"/>
      <c r="E110" s="7" t="s">
        <v>12</v>
      </c>
      <c r="F110" s="80">
        <v>6570</v>
      </c>
      <c r="G110" s="81"/>
      <c r="H110" s="7"/>
      <c r="I110" s="6" t="s">
        <v>373</v>
      </c>
      <c r="J110" s="7" t="s">
        <v>355</v>
      </c>
      <c r="K110" s="8" t="s">
        <v>374</v>
      </c>
      <c r="L110" s="79" t="s">
        <v>18</v>
      </c>
    </row>
    <row r="111" spans="1:12" ht="38.4" customHeight="1" x14ac:dyDescent="0.4">
      <c r="A111" s="163">
        <v>354721</v>
      </c>
      <c r="B111" s="114" t="s">
        <v>375</v>
      </c>
      <c r="C111" s="10" t="s">
        <v>376</v>
      </c>
      <c r="D111" s="7"/>
      <c r="E111" s="7" t="s">
        <v>12</v>
      </c>
      <c r="F111" s="80">
        <v>9560</v>
      </c>
      <c r="G111" s="81">
        <v>8750</v>
      </c>
      <c r="H111" s="7"/>
      <c r="I111" s="6" t="s">
        <v>377</v>
      </c>
      <c r="J111" s="7" t="s">
        <v>378</v>
      </c>
      <c r="K111" s="8" t="s">
        <v>593</v>
      </c>
      <c r="L111" s="79" t="s">
        <v>18</v>
      </c>
    </row>
    <row r="112" spans="1:12" ht="38.4" customHeight="1" x14ac:dyDescent="0.4">
      <c r="A112" s="163">
        <v>354761</v>
      </c>
      <c r="B112" s="114" t="s">
        <v>379</v>
      </c>
      <c r="C112" s="10" t="s">
        <v>335</v>
      </c>
      <c r="D112" s="7"/>
      <c r="E112" s="7" t="s">
        <v>12</v>
      </c>
      <c r="F112" s="80">
        <v>1250</v>
      </c>
      <c r="G112" s="81"/>
      <c r="H112" s="7"/>
      <c r="I112" s="6" t="s">
        <v>380</v>
      </c>
      <c r="J112" s="7" t="s">
        <v>381</v>
      </c>
      <c r="K112" s="8" t="s">
        <v>374</v>
      </c>
      <c r="L112" s="79" t="s">
        <v>18</v>
      </c>
    </row>
    <row r="113" spans="1:12" ht="38.4" customHeight="1" x14ac:dyDescent="0.4">
      <c r="A113" s="163">
        <v>354751</v>
      </c>
      <c r="B113" s="114" t="s">
        <v>382</v>
      </c>
      <c r="C113" s="10" t="s">
        <v>383</v>
      </c>
      <c r="D113" s="7">
        <v>10</v>
      </c>
      <c r="E113" s="7" t="s">
        <v>12</v>
      </c>
      <c r="F113" s="80">
        <v>3080</v>
      </c>
      <c r="G113" s="81">
        <v>2700</v>
      </c>
      <c r="H113" s="130">
        <f t="shared" ref="H113:H115" si="8">G113/D113</f>
        <v>270</v>
      </c>
      <c r="I113" s="6" t="s">
        <v>384</v>
      </c>
      <c r="J113" s="7" t="s">
        <v>385</v>
      </c>
      <c r="K113" s="8" t="s">
        <v>120</v>
      </c>
      <c r="L113" s="79" t="s">
        <v>276</v>
      </c>
    </row>
    <row r="114" spans="1:12" ht="38.4" customHeight="1" x14ac:dyDescent="0.4">
      <c r="A114" s="163">
        <v>354740</v>
      </c>
      <c r="B114" s="114" t="s">
        <v>386</v>
      </c>
      <c r="C114" s="10" t="s">
        <v>387</v>
      </c>
      <c r="D114" s="7">
        <v>20</v>
      </c>
      <c r="E114" s="7" t="s">
        <v>12</v>
      </c>
      <c r="F114" s="80">
        <v>11560</v>
      </c>
      <c r="G114" s="81">
        <v>10000</v>
      </c>
      <c r="H114" s="130">
        <f t="shared" si="8"/>
        <v>500</v>
      </c>
      <c r="I114" s="6" t="s">
        <v>388</v>
      </c>
      <c r="J114" s="7" t="s">
        <v>351</v>
      </c>
      <c r="K114" s="8" t="s">
        <v>120</v>
      </c>
      <c r="L114" s="79" t="s">
        <v>18</v>
      </c>
    </row>
    <row r="115" spans="1:12" ht="38.4" customHeight="1" x14ac:dyDescent="0.4">
      <c r="A115" s="163">
        <v>354738</v>
      </c>
      <c r="B115" s="114" t="s">
        <v>389</v>
      </c>
      <c r="C115" s="10" t="s">
        <v>367</v>
      </c>
      <c r="D115" s="7">
        <v>20</v>
      </c>
      <c r="E115" s="7" t="s">
        <v>12</v>
      </c>
      <c r="F115" s="80">
        <v>10470</v>
      </c>
      <c r="G115" s="81">
        <v>9600</v>
      </c>
      <c r="H115" s="130">
        <f t="shared" si="8"/>
        <v>480</v>
      </c>
      <c r="I115" s="6" t="s">
        <v>390</v>
      </c>
      <c r="J115" s="7" t="s">
        <v>355</v>
      </c>
      <c r="K115" s="8" t="s">
        <v>120</v>
      </c>
      <c r="L115" s="79" t="s">
        <v>18</v>
      </c>
    </row>
    <row r="116" spans="1:12" ht="38.4" customHeight="1" x14ac:dyDescent="0.4">
      <c r="A116" s="163">
        <v>354736</v>
      </c>
      <c r="B116" s="114" t="s">
        <v>391</v>
      </c>
      <c r="C116" s="10" t="s">
        <v>367</v>
      </c>
      <c r="D116" s="7">
        <v>20</v>
      </c>
      <c r="E116" s="7" t="s">
        <v>12</v>
      </c>
      <c r="F116" s="80">
        <v>13550</v>
      </c>
      <c r="G116" s="81"/>
      <c r="H116" s="63">
        <f>F116/D116</f>
        <v>677.5</v>
      </c>
      <c r="I116" s="6" t="s">
        <v>392</v>
      </c>
      <c r="J116" s="7" t="s">
        <v>351</v>
      </c>
      <c r="K116" s="8" t="s">
        <v>120</v>
      </c>
      <c r="L116" s="79" t="s">
        <v>18</v>
      </c>
    </row>
    <row r="117" spans="1:12" ht="38.4" customHeight="1" x14ac:dyDescent="0.4">
      <c r="A117" s="163">
        <v>354726</v>
      </c>
      <c r="B117" s="114" t="s">
        <v>393</v>
      </c>
      <c r="C117" s="10" t="s">
        <v>394</v>
      </c>
      <c r="D117" s="7"/>
      <c r="E117" s="7" t="s">
        <v>12</v>
      </c>
      <c r="F117" s="80">
        <v>3680</v>
      </c>
      <c r="G117" s="81"/>
      <c r="H117" s="7"/>
      <c r="I117" s="6" t="s">
        <v>395</v>
      </c>
      <c r="J117" s="7" t="s">
        <v>396</v>
      </c>
      <c r="K117" s="8" t="s">
        <v>594</v>
      </c>
      <c r="L117" s="79" t="s">
        <v>18</v>
      </c>
    </row>
    <row r="118" spans="1:12" ht="38.4" customHeight="1" x14ac:dyDescent="0.4">
      <c r="A118" s="163">
        <v>354906</v>
      </c>
      <c r="B118" s="114" t="s">
        <v>397</v>
      </c>
      <c r="C118" s="10" t="s">
        <v>398</v>
      </c>
      <c r="D118" s="7">
        <v>30</v>
      </c>
      <c r="E118" s="7" t="s">
        <v>12</v>
      </c>
      <c r="F118" s="80">
        <v>35880</v>
      </c>
      <c r="G118" s="81">
        <v>33000</v>
      </c>
      <c r="H118" s="130">
        <f t="shared" ref="H118" si="9">G118/D118</f>
        <v>1100</v>
      </c>
      <c r="I118" s="6" t="s">
        <v>399</v>
      </c>
      <c r="J118" s="7" t="s">
        <v>396</v>
      </c>
      <c r="K118" s="8" t="s">
        <v>113</v>
      </c>
      <c r="L118" s="79" t="s">
        <v>18</v>
      </c>
    </row>
    <row r="119" spans="1:12" s="15" customFormat="1" ht="38.4" customHeight="1" x14ac:dyDescent="0.4">
      <c r="A119" s="164">
        <v>354748</v>
      </c>
      <c r="B119" s="115" t="s">
        <v>400</v>
      </c>
      <c r="C119" s="10" t="s">
        <v>237</v>
      </c>
      <c r="D119" s="10"/>
      <c r="E119" s="10" t="s">
        <v>12</v>
      </c>
      <c r="F119" s="34">
        <v>41670</v>
      </c>
      <c r="G119" s="48">
        <v>38100</v>
      </c>
      <c r="H119" s="63"/>
      <c r="I119" s="6" t="s">
        <v>401</v>
      </c>
      <c r="J119" s="7"/>
      <c r="K119" s="8" t="s">
        <v>216</v>
      </c>
      <c r="L119" s="79"/>
    </row>
    <row r="120" spans="1:12" s="15" customFormat="1" ht="38.4" customHeight="1" x14ac:dyDescent="0.4">
      <c r="A120" s="164">
        <v>354746</v>
      </c>
      <c r="B120" s="115" t="s">
        <v>402</v>
      </c>
      <c r="C120" s="10" t="s">
        <v>237</v>
      </c>
      <c r="D120" s="10"/>
      <c r="E120" s="10" t="s">
        <v>12</v>
      </c>
      <c r="F120" s="34">
        <v>31130</v>
      </c>
      <c r="G120" s="48">
        <v>28500</v>
      </c>
      <c r="H120" s="63"/>
      <c r="I120" s="6" t="s">
        <v>403</v>
      </c>
      <c r="J120" s="7"/>
      <c r="K120" s="8" t="s">
        <v>216</v>
      </c>
      <c r="L120" s="79"/>
    </row>
    <row r="121" spans="1:12" s="111" customFormat="1" ht="38.4" customHeight="1" x14ac:dyDescent="0.4">
      <c r="A121" s="163">
        <v>354732</v>
      </c>
      <c r="B121" s="114" t="s">
        <v>404</v>
      </c>
      <c r="C121" s="10" t="s">
        <v>405</v>
      </c>
      <c r="D121" s="7"/>
      <c r="E121" s="7" t="s">
        <v>12</v>
      </c>
      <c r="F121" s="80">
        <v>8040</v>
      </c>
      <c r="G121" s="81"/>
      <c r="H121" s="63"/>
      <c r="I121" s="6" t="s">
        <v>406</v>
      </c>
      <c r="J121" s="7"/>
      <c r="K121" s="8" t="s">
        <v>120</v>
      </c>
      <c r="L121" s="79"/>
    </row>
    <row r="122" spans="1:12" s="128" customFormat="1" ht="38.4" customHeight="1" x14ac:dyDescent="0.4">
      <c r="A122" s="169">
        <v>354743</v>
      </c>
      <c r="B122" s="9" t="s">
        <v>407</v>
      </c>
      <c r="C122" s="10" t="s">
        <v>60</v>
      </c>
      <c r="D122" s="10"/>
      <c r="E122" s="10" t="s">
        <v>12</v>
      </c>
      <c r="F122" s="80">
        <v>20400</v>
      </c>
      <c r="G122" s="81"/>
      <c r="H122" s="11"/>
      <c r="I122" s="6" t="s">
        <v>408</v>
      </c>
      <c r="J122" s="10" t="s">
        <v>409</v>
      </c>
      <c r="K122" s="57" t="s">
        <v>410</v>
      </c>
      <c r="L122" s="79"/>
    </row>
    <row r="123" spans="1:12" s="128" customFormat="1" ht="38.4" customHeight="1" x14ac:dyDescent="0.4">
      <c r="A123" s="169">
        <v>354597</v>
      </c>
      <c r="B123" s="9" t="s">
        <v>411</v>
      </c>
      <c r="C123" s="10" t="s">
        <v>1024</v>
      </c>
      <c r="D123" s="10">
        <v>24</v>
      </c>
      <c r="E123" s="10" t="s">
        <v>12</v>
      </c>
      <c r="F123" s="80">
        <v>123570</v>
      </c>
      <c r="G123" s="81"/>
      <c r="H123" s="63">
        <f>F123/D123</f>
        <v>5148.75</v>
      </c>
      <c r="I123" s="6" t="s">
        <v>412</v>
      </c>
      <c r="J123" s="10" t="s">
        <v>413</v>
      </c>
      <c r="K123" s="8" t="s">
        <v>410</v>
      </c>
      <c r="L123" s="170" t="s">
        <v>18</v>
      </c>
    </row>
    <row r="124" spans="1:12" s="128" customFormat="1" ht="38.4" customHeight="1" x14ac:dyDescent="0.4">
      <c r="A124" s="169">
        <v>354595</v>
      </c>
      <c r="B124" s="9" t="s">
        <v>414</v>
      </c>
      <c r="C124" s="10" t="s">
        <v>60</v>
      </c>
      <c r="D124" s="10"/>
      <c r="E124" s="10" t="s">
        <v>12</v>
      </c>
      <c r="F124" s="80">
        <v>14520</v>
      </c>
      <c r="G124" s="81">
        <v>13300</v>
      </c>
      <c r="H124" s="11"/>
      <c r="I124" s="6" t="s">
        <v>412</v>
      </c>
      <c r="J124" s="10" t="s">
        <v>413</v>
      </c>
      <c r="K124" s="8" t="s">
        <v>410</v>
      </c>
      <c r="L124" s="79" t="s">
        <v>18</v>
      </c>
    </row>
    <row r="125" spans="1:12" s="128" customFormat="1" ht="38.4" customHeight="1" x14ac:dyDescent="0.4">
      <c r="A125" s="169">
        <v>356133</v>
      </c>
      <c r="B125" s="9" t="s">
        <v>415</v>
      </c>
      <c r="C125" s="10" t="s">
        <v>405</v>
      </c>
      <c r="D125" s="10"/>
      <c r="E125" s="10" t="s">
        <v>12</v>
      </c>
      <c r="F125" s="80">
        <v>6490</v>
      </c>
      <c r="G125" s="81"/>
      <c r="H125" s="11"/>
      <c r="I125" s="6" t="s">
        <v>416</v>
      </c>
      <c r="J125" s="10" t="s">
        <v>417</v>
      </c>
      <c r="K125" s="8" t="s">
        <v>410</v>
      </c>
      <c r="L125" s="170" t="s">
        <v>18</v>
      </c>
    </row>
    <row r="126" spans="1:12" s="128" customFormat="1" ht="38.4" customHeight="1" x14ac:dyDescent="0.4">
      <c r="A126" s="169">
        <v>356130</v>
      </c>
      <c r="B126" s="9" t="s">
        <v>418</v>
      </c>
      <c r="C126" s="10" t="s">
        <v>419</v>
      </c>
      <c r="D126" s="10"/>
      <c r="E126" s="10" t="s">
        <v>12</v>
      </c>
      <c r="F126" s="80">
        <v>11950</v>
      </c>
      <c r="G126" s="81"/>
      <c r="H126" s="11"/>
      <c r="I126" s="6" t="s">
        <v>416</v>
      </c>
      <c r="J126" s="10" t="s">
        <v>417</v>
      </c>
      <c r="K126" s="8" t="s">
        <v>410</v>
      </c>
      <c r="L126" s="170" t="s">
        <v>18</v>
      </c>
    </row>
    <row r="127" spans="1:12" s="128" customFormat="1" ht="38.4" customHeight="1" x14ac:dyDescent="0.4">
      <c r="A127" s="169">
        <v>354586</v>
      </c>
      <c r="B127" s="9" t="s">
        <v>420</v>
      </c>
      <c r="C127" s="10" t="s">
        <v>60</v>
      </c>
      <c r="D127" s="10"/>
      <c r="E127" s="10" t="s">
        <v>12</v>
      </c>
      <c r="F127" s="80">
        <v>29040</v>
      </c>
      <c r="G127" s="81">
        <v>26550</v>
      </c>
      <c r="H127" s="11"/>
      <c r="I127" s="6" t="s">
        <v>421</v>
      </c>
      <c r="J127" s="10" t="s">
        <v>417</v>
      </c>
      <c r="K127" s="8" t="s">
        <v>595</v>
      </c>
      <c r="L127" s="79" t="s">
        <v>18</v>
      </c>
    </row>
    <row r="128" spans="1:12" s="128" customFormat="1" ht="38.4" customHeight="1" x14ac:dyDescent="0.4">
      <c r="A128" s="169">
        <v>356132</v>
      </c>
      <c r="B128" s="9" t="s">
        <v>422</v>
      </c>
      <c r="C128" s="10" t="s">
        <v>237</v>
      </c>
      <c r="D128" s="10"/>
      <c r="E128" s="10" t="s">
        <v>12</v>
      </c>
      <c r="F128" s="80">
        <v>39640</v>
      </c>
      <c r="G128" s="81">
        <v>39200</v>
      </c>
      <c r="H128" s="11"/>
      <c r="I128" s="6" t="s">
        <v>416</v>
      </c>
      <c r="J128" s="10" t="s">
        <v>417</v>
      </c>
      <c r="K128" s="8" t="s">
        <v>410</v>
      </c>
      <c r="L128" s="79" t="s">
        <v>18</v>
      </c>
    </row>
    <row r="129" spans="1:12" s="128" customFormat="1" ht="38.4" customHeight="1" x14ac:dyDescent="0.4">
      <c r="A129" s="169">
        <v>356131</v>
      </c>
      <c r="B129" s="9" t="s">
        <v>423</v>
      </c>
      <c r="C129" s="10" t="s">
        <v>153</v>
      </c>
      <c r="D129" s="10"/>
      <c r="E129" s="10" t="s">
        <v>12</v>
      </c>
      <c r="F129" s="80">
        <v>9150</v>
      </c>
      <c r="G129" s="81"/>
      <c r="H129" s="11"/>
      <c r="I129" s="127" t="s">
        <v>424</v>
      </c>
      <c r="J129" s="10" t="s">
        <v>417</v>
      </c>
      <c r="K129" s="8" t="s">
        <v>410</v>
      </c>
      <c r="L129" s="170" t="s">
        <v>18</v>
      </c>
    </row>
    <row r="130" spans="1:12" s="128" customFormat="1" ht="38.4" customHeight="1" x14ac:dyDescent="0.4">
      <c r="A130" s="169">
        <v>354593</v>
      </c>
      <c r="B130" s="147" t="s">
        <v>596</v>
      </c>
      <c r="C130" s="143" t="s">
        <v>597</v>
      </c>
      <c r="D130" s="143"/>
      <c r="E130" s="143" t="s">
        <v>12</v>
      </c>
      <c r="F130" s="77">
        <v>18300</v>
      </c>
      <c r="G130" s="78"/>
      <c r="H130" s="10"/>
      <c r="I130" s="127" t="s">
        <v>426</v>
      </c>
      <c r="J130" s="10" t="s">
        <v>409</v>
      </c>
      <c r="K130" s="57" t="s">
        <v>410</v>
      </c>
      <c r="L130" s="170" t="s">
        <v>18</v>
      </c>
    </row>
    <row r="131" spans="1:12" ht="38.4" customHeight="1" x14ac:dyDescent="0.4">
      <c r="A131" s="76">
        <v>354592</v>
      </c>
      <c r="B131" s="9" t="s">
        <v>427</v>
      </c>
      <c r="C131" s="10" t="s">
        <v>1025</v>
      </c>
      <c r="D131" s="929" t="s">
        <v>636</v>
      </c>
      <c r="E131" s="930"/>
      <c r="F131" s="930"/>
      <c r="G131" s="930"/>
      <c r="H131" s="931"/>
      <c r="I131" s="6" t="s">
        <v>428</v>
      </c>
      <c r="J131" s="7" t="s">
        <v>413</v>
      </c>
      <c r="K131" s="8" t="s">
        <v>66</v>
      </c>
      <c r="L131" s="79" t="s">
        <v>18</v>
      </c>
    </row>
    <row r="132" spans="1:12" ht="38.4" customHeight="1" x14ac:dyDescent="0.4">
      <c r="A132" s="76">
        <v>354589</v>
      </c>
      <c r="B132" s="9" t="s">
        <v>429</v>
      </c>
      <c r="C132" s="10" t="s">
        <v>425</v>
      </c>
      <c r="D132" s="929" t="s">
        <v>636</v>
      </c>
      <c r="E132" s="930"/>
      <c r="F132" s="930"/>
      <c r="G132" s="930"/>
      <c r="H132" s="931"/>
      <c r="I132" s="6" t="s">
        <v>430</v>
      </c>
      <c r="J132" s="7" t="s">
        <v>413</v>
      </c>
      <c r="K132" s="8" t="s">
        <v>66</v>
      </c>
      <c r="L132" s="79" t="s">
        <v>18</v>
      </c>
    </row>
    <row r="133" spans="1:12" ht="38.4" customHeight="1" x14ac:dyDescent="0.4">
      <c r="A133" s="76">
        <v>354630</v>
      </c>
      <c r="B133" s="9" t="s">
        <v>431</v>
      </c>
      <c r="C133" s="10" t="s">
        <v>56</v>
      </c>
      <c r="D133" s="7"/>
      <c r="E133" s="7" t="s">
        <v>12</v>
      </c>
      <c r="F133" s="80">
        <v>8760</v>
      </c>
      <c r="G133" s="81"/>
      <c r="H133" s="7"/>
      <c r="I133" s="6" t="s">
        <v>432</v>
      </c>
      <c r="J133" s="7" t="s">
        <v>433</v>
      </c>
      <c r="K133" s="8" t="s">
        <v>434</v>
      </c>
      <c r="L133" s="79" t="s">
        <v>18</v>
      </c>
    </row>
    <row r="134" spans="1:12" ht="38.4" customHeight="1" x14ac:dyDescent="0.4">
      <c r="A134" s="76">
        <v>354499</v>
      </c>
      <c r="B134" s="9" t="s">
        <v>435</v>
      </c>
      <c r="C134" s="10" t="s">
        <v>436</v>
      </c>
      <c r="D134" s="7"/>
      <c r="E134" s="7" t="s">
        <v>12</v>
      </c>
      <c r="F134" s="80">
        <v>7790</v>
      </c>
      <c r="G134" s="81">
        <v>7000</v>
      </c>
      <c r="H134" s="7"/>
      <c r="I134" s="6" t="s">
        <v>437</v>
      </c>
      <c r="J134" s="7"/>
      <c r="K134" s="8" t="s">
        <v>120</v>
      </c>
      <c r="L134" s="79"/>
    </row>
    <row r="135" spans="1:12" ht="38.4" customHeight="1" x14ac:dyDescent="0.4">
      <c r="A135" s="76">
        <v>354668</v>
      </c>
      <c r="B135" s="9" t="s">
        <v>438</v>
      </c>
      <c r="C135" s="10" t="s">
        <v>232</v>
      </c>
      <c r="D135" s="7"/>
      <c r="E135" s="7" t="s">
        <v>12</v>
      </c>
      <c r="F135" s="80">
        <v>23670</v>
      </c>
      <c r="G135" s="81">
        <v>21650</v>
      </c>
      <c r="H135" s="7"/>
      <c r="I135" s="6" t="s">
        <v>439</v>
      </c>
      <c r="J135" s="7"/>
      <c r="K135" s="8" t="s">
        <v>216</v>
      </c>
      <c r="L135" s="79"/>
    </row>
    <row r="136" spans="1:12" ht="38.4" customHeight="1" x14ac:dyDescent="0.4">
      <c r="A136" s="76">
        <v>354762</v>
      </c>
      <c r="B136" s="9" t="s">
        <v>440</v>
      </c>
      <c r="C136" s="10" t="s">
        <v>441</v>
      </c>
      <c r="D136" s="7"/>
      <c r="E136" s="7" t="s">
        <v>12</v>
      </c>
      <c r="F136" s="80">
        <v>13200</v>
      </c>
      <c r="G136" s="81"/>
      <c r="H136" s="7"/>
      <c r="I136" s="6" t="s">
        <v>442</v>
      </c>
      <c r="J136" s="7"/>
      <c r="K136" s="8" t="s">
        <v>117</v>
      </c>
      <c r="L136" s="79" t="s">
        <v>18</v>
      </c>
    </row>
    <row r="137" spans="1:12" ht="38.4" customHeight="1" x14ac:dyDescent="0.4">
      <c r="A137" s="76">
        <v>354606</v>
      </c>
      <c r="B137" s="9" t="s">
        <v>443</v>
      </c>
      <c r="C137" s="10" t="s">
        <v>444</v>
      </c>
      <c r="D137" s="7"/>
      <c r="E137" s="7" t="s">
        <v>12</v>
      </c>
      <c r="F137" s="80">
        <v>6930</v>
      </c>
      <c r="G137" s="81"/>
      <c r="H137" s="7"/>
      <c r="I137" s="6" t="s">
        <v>442</v>
      </c>
      <c r="J137" s="7"/>
      <c r="K137" s="8" t="s">
        <v>117</v>
      </c>
      <c r="L137" s="79" t="s">
        <v>18</v>
      </c>
    </row>
    <row r="138" spans="1:12" ht="38.4" customHeight="1" x14ac:dyDescent="0.4">
      <c r="A138" s="76">
        <v>354079</v>
      </c>
      <c r="B138" s="9" t="s">
        <v>445</v>
      </c>
      <c r="C138" s="10" t="s">
        <v>446</v>
      </c>
      <c r="D138" s="7"/>
      <c r="E138" s="7" t="s">
        <v>12</v>
      </c>
      <c r="F138" s="80">
        <v>51950</v>
      </c>
      <c r="G138" s="81">
        <v>47490</v>
      </c>
      <c r="H138" s="7"/>
      <c r="I138" s="6" t="s">
        <v>447</v>
      </c>
      <c r="J138" s="7"/>
      <c r="K138" s="8" t="s">
        <v>120</v>
      </c>
      <c r="L138" s="79" t="s">
        <v>18</v>
      </c>
    </row>
    <row r="139" spans="1:12" ht="38.4" customHeight="1" x14ac:dyDescent="0.4">
      <c r="A139" s="76">
        <v>356206</v>
      </c>
      <c r="B139" s="9" t="s">
        <v>448</v>
      </c>
      <c r="C139" s="10" t="s">
        <v>449</v>
      </c>
      <c r="D139" s="7"/>
      <c r="E139" s="7" t="s">
        <v>12</v>
      </c>
      <c r="F139" s="80">
        <v>86040</v>
      </c>
      <c r="G139" s="81">
        <v>84150</v>
      </c>
      <c r="H139" s="7"/>
      <c r="I139" s="6" t="s">
        <v>447</v>
      </c>
      <c r="J139" s="7"/>
      <c r="K139" s="8" t="s">
        <v>120</v>
      </c>
      <c r="L139" s="79" t="s">
        <v>18</v>
      </c>
    </row>
    <row r="140" spans="1:12" ht="38.4" customHeight="1" x14ac:dyDescent="0.4">
      <c r="A140" s="76">
        <v>353981</v>
      </c>
      <c r="B140" s="9" t="s">
        <v>450</v>
      </c>
      <c r="C140" s="10" t="s">
        <v>451</v>
      </c>
      <c r="D140" s="7"/>
      <c r="E140" s="7" t="s">
        <v>12</v>
      </c>
      <c r="F140" s="80">
        <v>12390</v>
      </c>
      <c r="G140" s="81"/>
      <c r="H140" s="7"/>
      <c r="I140" s="6" t="s">
        <v>452</v>
      </c>
      <c r="J140" s="7"/>
      <c r="K140" s="8" t="s">
        <v>216</v>
      </c>
      <c r="L140" s="79" t="s">
        <v>18</v>
      </c>
    </row>
    <row r="141" spans="1:12" ht="38.4" customHeight="1" x14ac:dyDescent="0.4">
      <c r="A141" s="76">
        <v>353968</v>
      </c>
      <c r="B141" s="9" t="s">
        <v>453</v>
      </c>
      <c r="C141" s="10" t="s">
        <v>454</v>
      </c>
      <c r="D141" s="7"/>
      <c r="E141" s="7" t="s">
        <v>12</v>
      </c>
      <c r="F141" s="80">
        <v>143800</v>
      </c>
      <c r="G141" s="81"/>
      <c r="H141" s="7"/>
      <c r="I141" s="6" t="s">
        <v>452</v>
      </c>
      <c r="J141" s="7"/>
      <c r="K141" s="8" t="s">
        <v>216</v>
      </c>
      <c r="L141" s="79" t="s">
        <v>18</v>
      </c>
    </row>
    <row r="142" spans="1:12" ht="38.4" customHeight="1" x14ac:dyDescent="0.4">
      <c r="A142" s="76">
        <v>354313</v>
      </c>
      <c r="B142" s="9" t="s">
        <v>455</v>
      </c>
      <c r="C142" s="10" t="s">
        <v>446</v>
      </c>
      <c r="D142" s="7"/>
      <c r="E142" s="7" t="s">
        <v>12</v>
      </c>
      <c r="F142" s="80">
        <v>30910</v>
      </c>
      <c r="G142" s="81"/>
      <c r="H142" s="7"/>
      <c r="I142" s="6" t="s">
        <v>456</v>
      </c>
      <c r="J142" s="7"/>
      <c r="K142" s="8" t="s">
        <v>216</v>
      </c>
      <c r="L142" s="79"/>
    </row>
    <row r="143" spans="1:12" ht="38.4" customHeight="1" x14ac:dyDescent="0.4">
      <c r="A143" s="76">
        <v>354507</v>
      </c>
      <c r="B143" s="9" t="s">
        <v>457</v>
      </c>
      <c r="C143" s="10" t="s">
        <v>60</v>
      </c>
      <c r="D143" s="7"/>
      <c r="E143" s="7" t="s">
        <v>12</v>
      </c>
      <c r="F143" s="80">
        <v>8410</v>
      </c>
      <c r="G143" s="81">
        <v>7700</v>
      </c>
      <c r="H143" s="7"/>
      <c r="I143" s="6" t="s">
        <v>458</v>
      </c>
      <c r="J143" s="7"/>
      <c r="K143" s="8" t="s">
        <v>459</v>
      </c>
      <c r="L143" s="79"/>
    </row>
    <row r="144" spans="1:12" ht="38.4" customHeight="1" x14ac:dyDescent="0.4">
      <c r="A144" s="76">
        <v>354128</v>
      </c>
      <c r="B144" s="9" t="s">
        <v>460</v>
      </c>
      <c r="C144" s="10" t="s">
        <v>153</v>
      </c>
      <c r="D144" s="7"/>
      <c r="E144" s="7" t="s">
        <v>12</v>
      </c>
      <c r="F144" s="80">
        <v>10440</v>
      </c>
      <c r="G144" s="81">
        <v>9550</v>
      </c>
      <c r="H144" s="7"/>
      <c r="I144" s="6" t="s">
        <v>461</v>
      </c>
      <c r="J144" s="7"/>
      <c r="K144" s="8" t="s">
        <v>313</v>
      </c>
      <c r="L144" s="79"/>
    </row>
    <row r="145" spans="1:12" ht="38.4" customHeight="1" x14ac:dyDescent="0.4">
      <c r="A145" s="76">
        <v>354629</v>
      </c>
      <c r="B145" s="9" t="s">
        <v>462</v>
      </c>
      <c r="C145" s="10" t="s">
        <v>463</v>
      </c>
      <c r="D145" s="7"/>
      <c r="E145" s="7" t="s">
        <v>31</v>
      </c>
      <c r="F145" s="80">
        <v>7290</v>
      </c>
      <c r="G145" s="81">
        <v>6680</v>
      </c>
      <c r="H145" s="7"/>
      <c r="I145" s="6" t="s">
        <v>464</v>
      </c>
      <c r="J145" s="7"/>
      <c r="K145" s="8" t="s">
        <v>216</v>
      </c>
      <c r="L145" s="79"/>
    </row>
    <row r="146" spans="1:12" ht="38.4" customHeight="1" x14ac:dyDescent="0.4">
      <c r="A146" s="76">
        <v>354339</v>
      </c>
      <c r="B146" s="9" t="s">
        <v>465</v>
      </c>
      <c r="C146" s="10" t="s">
        <v>60</v>
      </c>
      <c r="D146" s="7"/>
      <c r="E146" s="7" t="s">
        <v>31</v>
      </c>
      <c r="F146" s="80">
        <v>4930</v>
      </c>
      <c r="G146" s="81"/>
      <c r="H146" s="7"/>
      <c r="I146" s="6" t="s">
        <v>466</v>
      </c>
      <c r="J146" s="7" t="s">
        <v>97</v>
      </c>
      <c r="K146" s="8" t="s">
        <v>120</v>
      </c>
      <c r="L146" s="79" t="s">
        <v>18</v>
      </c>
    </row>
    <row r="147" spans="1:12" ht="38.4" customHeight="1" x14ac:dyDescent="0.4">
      <c r="A147" s="76">
        <v>354496</v>
      </c>
      <c r="B147" s="9" t="s">
        <v>467</v>
      </c>
      <c r="C147" s="10" t="s">
        <v>60</v>
      </c>
      <c r="D147" s="7"/>
      <c r="E147" s="7" t="s">
        <v>12</v>
      </c>
      <c r="F147" s="80">
        <v>9390</v>
      </c>
      <c r="G147" s="81">
        <v>8000</v>
      </c>
      <c r="H147" s="7"/>
      <c r="I147" s="6" t="s">
        <v>468</v>
      </c>
      <c r="J147" s="7" t="s">
        <v>97</v>
      </c>
      <c r="K147" s="8" t="s">
        <v>120</v>
      </c>
      <c r="L147" s="79"/>
    </row>
    <row r="148" spans="1:12" ht="38.4" customHeight="1" x14ac:dyDescent="0.4">
      <c r="A148" s="76">
        <v>354521</v>
      </c>
      <c r="B148" s="9" t="s">
        <v>469</v>
      </c>
      <c r="C148" s="10" t="s">
        <v>56</v>
      </c>
      <c r="D148" s="7"/>
      <c r="E148" s="7" t="s">
        <v>31</v>
      </c>
      <c r="F148" s="80">
        <v>9160</v>
      </c>
      <c r="G148" s="81"/>
      <c r="H148" s="7"/>
      <c r="I148" s="6" t="s">
        <v>470</v>
      </c>
      <c r="J148" s="7"/>
      <c r="K148" s="8" t="s">
        <v>120</v>
      </c>
      <c r="L148" s="79"/>
    </row>
    <row r="149" spans="1:12" ht="38.4" customHeight="1" x14ac:dyDescent="0.4">
      <c r="A149" s="76">
        <v>354361</v>
      </c>
      <c r="B149" s="9" t="s">
        <v>471</v>
      </c>
      <c r="C149" s="10" t="s">
        <v>137</v>
      </c>
      <c r="D149" s="7"/>
      <c r="E149" s="7" t="s">
        <v>12</v>
      </c>
      <c r="F149" s="80">
        <v>12510</v>
      </c>
      <c r="G149" s="81"/>
      <c r="H149" s="7"/>
      <c r="I149" s="6" t="s">
        <v>472</v>
      </c>
      <c r="J149" s="7"/>
      <c r="K149" s="8" t="s">
        <v>147</v>
      </c>
      <c r="L149" s="79"/>
    </row>
    <row r="150" spans="1:12" ht="38.4" customHeight="1" x14ac:dyDescent="0.4">
      <c r="A150" s="76">
        <v>354364</v>
      </c>
      <c r="B150" s="9" t="s">
        <v>473</v>
      </c>
      <c r="C150" s="10" t="s">
        <v>56</v>
      </c>
      <c r="D150" s="7"/>
      <c r="E150" s="7" t="s">
        <v>12</v>
      </c>
      <c r="F150" s="80">
        <v>36330</v>
      </c>
      <c r="G150" s="81"/>
      <c r="H150" s="7"/>
      <c r="I150" s="6" t="s">
        <v>472</v>
      </c>
      <c r="J150" s="7"/>
      <c r="K150" s="8" t="s">
        <v>147</v>
      </c>
      <c r="L150" s="79"/>
    </row>
    <row r="151" spans="1:12" ht="38.4" customHeight="1" x14ac:dyDescent="0.4">
      <c r="A151" s="76">
        <v>354510</v>
      </c>
      <c r="B151" s="9" t="s">
        <v>474</v>
      </c>
      <c r="C151" s="10" t="s">
        <v>218</v>
      </c>
      <c r="D151" s="7"/>
      <c r="E151" s="7" t="s">
        <v>12</v>
      </c>
      <c r="F151" s="80">
        <v>4990</v>
      </c>
      <c r="G151" s="81"/>
      <c r="H151" s="7"/>
      <c r="I151" s="6" t="s">
        <v>475</v>
      </c>
      <c r="J151" s="7" t="s">
        <v>359</v>
      </c>
      <c r="K151" s="8" t="s">
        <v>117</v>
      </c>
      <c r="L151" s="79"/>
    </row>
    <row r="152" spans="1:12" ht="38.4" customHeight="1" x14ac:dyDescent="0.4">
      <c r="A152" s="76">
        <v>354513</v>
      </c>
      <c r="B152" s="9" t="s">
        <v>476</v>
      </c>
      <c r="C152" s="10" t="s">
        <v>60</v>
      </c>
      <c r="D152" s="7"/>
      <c r="E152" s="7" t="s">
        <v>12</v>
      </c>
      <c r="F152" s="80">
        <v>39480</v>
      </c>
      <c r="G152" s="81">
        <v>36100</v>
      </c>
      <c r="H152" s="7"/>
      <c r="I152" s="6" t="s">
        <v>477</v>
      </c>
      <c r="J152" s="7" t="s">
        <v>359</v>
      </c>
      <c r="K152" s="8" t="s">
        <v>117</v>
      </c>
      <c r="L152" s="79"/>
    </row>
    <row r="153" spans="1:12" ht="38.4" customHeight="1" x14ac:dyDescent="0.4">
      <c r="A153" s="76">
        <v>354520</v>
      </c>
      <c r="B153" s="9" t="s">
        <v>478</v>
      </c>
      <c r="C153" s="10" t="s">
        <v>218</v>
      </c>
      <c r="D153" s="7"/>
      <c r="E153" s="7" t="s">
        <v>12</v>
      </c>
      <c r="F153" s="80">
        <v>6040</v>
      </c>
      <c r="G153" s="81"/>
      <c r="H153" s="7"/>
      <c r="I153" s="6" t="s">
        <v>479</v>
      </c>
      <c r="J153" s="7" t="s">
        <v>72</v>
      </c>
      <c r="K153" s="8" t="s">
        <v>480</v>
      </c>
      <c r="L153" s="79"/>
    </row>
    <row r="154" spans="1:12" ht="38.4" customHeight="1" x14ac:dyDescent="0.4">
      <c r="A154" s="76">
        <v>354518</v>
      </c>
      <c r="B154" s="9" t="s">
        <v>481</v>
      </c>
      <c r="C154" s="10" t="s">
        <v>60</v>
      </c>
      <c r="D154" s="7"/>
      <c r="E154" s="7" t="s">
        <v>12</v>
      </c>
      <c r="F154" s="80">
        <v>48280</v>
      </c>
      <c r="G154" s="81">
        <v>44150</v>
      </c>
      <c r="H154" s="7"/>
      <c r="I154" s="6" t="s">
        <v>479</v>
      </c>
      <c r="J154" s="7" t="s">
        <v>72</v>
      </c>
      <c r="K154" s="8" t="s">
        <v>480</v>
      </c>
      <c r="L154" s="79"/>
    </row>
    <row r="155" spans="1:12" ht="38.4" customHeight="1" x14ac:dyDescent="0.4">
      <c r="A155" s="76">
        <v>354603</v>
      </c>
      <c r="B155" s="9" t="s">
        <v>482</v>
      </c>
      <c r="C155" s="10" t="s">
        <v>483</v>
      </c>
      <c r="D155" s="7"/>
      <c r="E155" s="7" t="s">
        <v>12</v>
      </c>
      <c r="F155" s="80">
        <v>3910</v>
      </c>
      <c r="G155" s="81"/>
      <c r="H155" s="7"/>
      <c r="I155" s="6" t="s">
        <v>484</v>
      </c>
      <c r="J155" s="7" t="s">
        <v>378</v>
      </c>
      <c r="K155" s="8" t="s">
        <v>485</v>
      </c>
      <c r="L155" s="79"/>
    </row>
    <row r="156" spans="1:12" ht="38.4" customHeight="1" x14ac:dyDescent="0.4">
      <c r="A156" s="76">
        <v>354605</v>
      </c>
      <c r="B156" s="9" t="s">
        <v>486</v>
      </c>
      <c r="C156" s="10" t="s">
        <v>130</v>
      </c>
      <c r="D156" s="7"/>
      <c r="E156" s="7" t="s">
        <v>12</v>
      </c>
      <c r="F156" s="80">
        <v>3810</v>
      </c>
      <c r="G156" s="81">
        <v>3500</v>
      </c>
      <c r="H156" s="7"/>
      <c r="I156" s="6" t="s">
        <v>487</v>
      </c>
      <c r="J156" s="7" t="s">
        <v>378</v>
      </c>
      <c r="K156" s="8" t="s">
        <v>120</v>
      </c>
      <c r="L156" s="79"/>
    </row>
    <row r="157" spans="1:12" ht="38.4" customHeight="1" x14ac:dyDescent="0.4">
      <c r="A157" s="76">
        <v>354475</v>
      </c>
      <c r="B157" s="9" t="s">
        <v>488</v>
      </c>
      <c r="C157" s="10" t="s">
        <v>60</v>
      </c>
      <c r="D157" s="7"/>
      <c r="E157" s="7" t="s">
        <v>12</v>
      </c>
      <c r="F157" s="80">
        <v>27750</v>
      </c>
      <c r="G157" s="81">
        <v>25400</v>
      </c>
      <c r="H157" s="7"/>
      <c r="I157" s="6" t="s">
        <v>489</v>
      </c>
      <c r="J157" s="7"/>
      <c r="K157" s="8" t="s">
        <v>120</v>
      </c>
      <c r="L157" s="79"/>
    </row>
    <row r="158" spans="1:12" ht="38.4" customHeight="1" x14ac:dyDescent="0.4">
      <c r="A158" s="76">
        <v>354570</v>
      </c>
      <c r="B158" s="9" t="s">
        <v>490</v>
      </c>
      <c r="C158" s="10" t="s">
        <v>491</v>
      </c>
      <c r="D158" s="7"/>
      <c r="E158" s="7" t="s">
        <v>12</v>
      </c>
      <c r="F158" s="80">
        <v>7160</v>
      </c>
      <c r="G158" s="81">
        <v>6550</v>
      </c>
      <c r="H158" s="7"/>
      <c r="I158" s="6" t="s">
        <v>492</v>
      </c>
      <c r="J158" s="7"/>
      <c r="K158" s="8" t="s">
        <v>493</v>
      </c>
      <c r="L158" s="79" t="s">
        <v>276</v>
      </c>
    </row>
    <row r="159" spans="1:12" ht="38.4" customHeight="1" x14ac:dyDescent="0.4">
      <c r="A159" s="76">
        <v>354565</v>
      </c>
      <c r="B159" s="9" t="s">
        <v>494</v>
      </c>
      <c r="C159" s="10" t="s">
        <v>495</v>
      </c>
      <c r="D159" s="7"/>
      <c r="E159" s="7" t="s">
        <v>12</v>
      </c>
      <c r="F159" s="80">
        <v>16040</v>
      </c>
      <c r="G159" s="81">
        <v>14650</v>
      </c>
      <c r="H159" s="7"/>
      <c r="I159" s="6" t="s">
        <v>492</v>
      </c>
      <c r="J159" s="7"/>
      <c r="K159" s="8" t="s">
        <v>493</v>
      </c>
      <c r="L159" s="79" t="s">
        <v>276</v>
      </c>
    </row>
    <row r="160" spans="1:12" ht="38.4" customHeight="1" x14ac:dyDescent="0.4">
      <c r="A160" s="76">
        <v>354560</v>
      </c>
      <c r="B160" s="9" t="s">
        <v>496</v>
      </c>
      <c r="C160" s="10" t="s">
        <v>497</v>
      </c>
      <c r="D160" s="7"/>
      <c r="E160" s="7" t="s">
        <v>12</v>
      </c>
      <c r="F160" s="80">
        <v>8160</v>
      </c>
      <c r="G160" s="81">
        <v>7470</v>
      </c>
      <c r="H160" s="7"/>
      <c r="I160" s="6" t="s">
        <v>492</v>
      </c>
      <c r="J160" s="7"/>
      <c r="K160" s="8" t="s">
        <v>493</v>
      </c>
      <c r="L160" s="79" t="s">
        <v>276</v>
      </c>
    </row>
    <row r="161" spans="1:12" ht="38.4" customHeight="1" x14ac:dyDescent="0.4">
      <c r="A161" s="76">
        <v>354575</v>
      </c>
      <c r="B161" s="9" t="s">
        <v>498</v>
      </c>
      <c r="C161" s="10" t="s">
        <v>491</v>
      </c>
      <c r="D161" s="7"/>
      <c r="E161" s="7" t="s">
        <v>12</v>
      </c>
      <c r="F161" s="80">
        <v>7630</v>
      </c>
      <c r="G161" s="81"/>
      <c r="H161" s="7"/>
      <c r="I161" s="6" t="s">
        <v>499</v>
      </c>
      <c r="J161" s="7"/>
      <c r="K161" s="8" t="s">
        <v>493</v>
      </c>
      <c r="L161" s="79" t="s">
        <v>276</v>
      </c>
    </row>
    <row r="162" spans="1:12" ht="38.4" customHeight="1" thickBot="1" x14ac:dyDescent="0.45">
      <c r="A162" s="171">
        <v>354546</v>
      </c>
      <c r="B162" s="172" t="s">
        <v>500</v>
      </c>
      <c r="C162" s="173" t="s">
        <v>501</v>
      </c>
      <c r="D162" s="174">
        <v>5</v>
      </c>
      <c r="E162" s="174" t="s">
        <v>12</v>
      </c>
      <c r="F162" s="175">
        <v>7010</v>
      </c>
      <c r="G162" s="176"/>
      <c r="H162" s="174"/>
      <c r="I162" s="177" t="s">
        <v>502</v>
      </c>
      <c r="J162" s="174" t="s">
        <v>97</v>
      </c>
      <c r="K162" s="178" t="s">
        <v>113</v>
      </c>
      <c r="L162" s="179" t="s">
        <v>18</v>
      </c>
    </row>
  </sheetData>
  <mergeCells count="4">
    <mergeCell ref="A1:L1"/>
    <mergeCell ref="D58:H58"/>
    <mergeCell ref="D131:H131"/>
    <mergeCell ref="D132:H132"/>
  </mergeCells>
  <phoneticPr fontId="3" type="noConversion"/>
  <pageMargins left="0.7" right="0.7" top="0.75" bottom="0.75" header="0.3" footer="0.3"/>
  <pageSetup paperSize="9" scale="3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355"/>
  <sheetViews>
    <sheetView tabSelected="1" view="pageBreakPreview" topLeftCell="A86" zoomScale="70" zoomScaleNormal="85" zoomScaleSheetLayoutView="70" workbookViewId="0">
      <selection activeCell="C90" sqref="C90"/>
    </sheetView>
  </sheetViews>
  <sheetFormatPr defaultRowHeight="17.399999999999999" x14ac:dyDescent="0.4"/>
  <cols>
    <col min="1" max="1" width="7.69921875" style="1" bestFit="1" customWidth="1"/>
    <col min="2" max="2" width="35" style="2" customWidth="1"/>
    <col min="3" max="3" width="19.3984375" style="3" customWidth="1"/>
    <col min="4" max="5" width="7.69921875" style="1" customWidth="1"/>
    <col min="6" max="6" width="12.5" style="191" customWidth="1"/>
    <col min="7" max="7" width="8.8984375" style="191" customWidth="1"/>
    <col min="8" max="8" width="8.59765625" style="191" customWidth="1"/>
    <col min="9" max="9" width="45.19921875" style="14" customWidth="1"/>
    <col min="10" max="10" width="12.5" style="1" customWidth="1"/>
    <col min="11" max="11" width="10.5" style="5" customWidth="1"/>
    <col min="12" max="12" width="7.5" style="5" customWidth="1"/>
  </cols>
  <sheetData>
    <row r="1" spans="1:12" s="1" customFormat="1" ht="104.25" customHeight="1" thickBot="1" x14ac:dyDescent="0.45">
      <c r="A1" s="949" t="s">
        <v>3027</v>
      </c>
      <c r="B1" s="925"/>
      <c r="C1" s="925"/>
      <c r="D1" s="925"/>
      <c r="E1" s="925"/>
      <c r="F1" s="925"/>
      <c r="G1" s="925"/>
      <c r="H1" s="925"/>
      <c r="I1" s="925"/>
      <c r="J1" s="925"/>
      <c r="K1" s="925"/>
      <c r="L1" s="926"/>
    </row>
    <row r="2" spans="1:12" s="1" customFormat="1" ht="15.6" x14ac:dyDescent="0.4">
      <c r="B2" s="2"/>
      <c r="C2" s="3"/>
      <c r="F2" s="191"/>
      <c r="G2" s="191"/>
      <c r="H2" s="191"/>
      <c r="I2" s="14"/>
      <c r="K2" s="5"/>
      <c r="L2" s="5"/>
    </row>
    <row r="3" spans="1:12" s="1" customFormat="1" ht="23.25" customHeight="1" x14ac:dyDescent="0.4">
      <c r="A3" s="59" t="s">
        <v>0</v>
      </c>
      <c r="B3" s="58" t="s">
        <v>1</v>
      </c>
      <c r="C3" s="58" t="s">
        <v>3026</v>
      </c>
      <c r="D3" s="58" t="s">
        <v>3025</v>
      </c>
      <c r="E3" s="58" t="s">
        <v>3024</v>
      </c>
      <c r="F3" s="60" t="s">
        <v>3023</v>
      </c>
      <c r="G3" s="60" t="s">
        <v>3022</v>
      </c>
      <c r="H3" s="61" t="s">
        <v>3021</v>
      </c>
      <c r="I3" s="58" t="s">
        <v>3020</v>
      </c>
      <c r="J3" s="58" t="s">
        <v>3019</v>
      </c>
      <c r="K3" s="58" t="s">
        <v>3018</v>
      </c>
      <c r="L3" s="62" t="s">
        <v>3017</v>
      </c>
    </row>
    <row r="4" spans="1:12" s="1" customFormat="1" ht="12" customHeight="1" thickBot="1" x14ac:dyDescent="0.45">
      <c r="A4" s="16"/>
      <c r="B4" s="17"/>
      <c r="C4" s="17"/>
      <c r="D4" s="18"/>
      <c r="E4" s="18"/>
      <c r="F4" s="19"/>
      <c r="G4" s="20"/>
      <c r="H4" s="21"/>
      <c r="I4" s="22"/>
      <c r="J4" s="23"/>
      <c r="K4" s="17"/>
      <c r="L4" s="24"/>
    </row>
    <row r="5" spans="1:12" s="1" customFormat="1" ht="26.4" customHeight="1" x14ac:dyDescent="0.4">
      <c r="A5" s="927" t="s">
        <v>3016</v>
      </c>
      <c r="B5" s="928"/>
      <c r="C5" s="25"/>
      <c r="D5" s="93"/>
      <c r="E5" s="93"/>
      <c r="F5" s="26"/>
      <c r="G5" s="26"/>
      <c r="H5" s="27"/>
      <c r="I5" s="25"/>
      <c r="J5" s="25"/>
      <c r="K5" s="25"/>
      <c r="L5" s="748"/>
    </row>
    <row r="6" spans="1:12" s="15" customFormat="1" ht="26.4" customHeight="1" x14ac:dyDescent="0.4">
      <c r="A6" s="332">
        <v>351964</v>
      </c>
      <c r="B6" s="542" t="s">
        <v>3015</v>
      </c>
      <c r="C6" s="353" t="s">
        <v>3014</v>
      </c>
      <c r="D6" s="350">
        <v>10</v>
      </c>
      <c r="E6" s="350" t="s">
        <v>12</v>
      </c>
      <c r="F6" s="562">
        <v>17200</v>
      </c>
      <c r="G6" s="650">
        <v>16000</v>
      </c>
      <c r="H6" s="747">
        <v>1600</v>
      </c>
      <c r="I6" s="294" t="s">
        <v>3013</v>
      </c>
      <c r="J6" s="350" t="s">
        <v>3012</v>
      </c>
      <c r="K6" s="349" t="s">
        <v>503</v>
      </c>
      <c r="L6" s="348" t="s">
        <v>18</v>
      </c>
    </row>
    <row r="7" spans="1:12" s="15" customFormat="1" ht="26.4" customHeight="1" x14ac:dyDescent="0.4">
      <c r="A7" s="537">
        <v>346799</v>
      </c>
      <c r="B7" s="694" t="s">
        <v>3011</v>
      </c>
      <c r="C7" s="536" t="s">
        <v>3010</v>
      </c>
      <c r="D7" s="532">
        <v>10</v>
      </c>
      <c r="E7" s="532" t="s">
        <v>12</v>
      </c>
      <c r="F7" s="548">
        <v>12000</v>
      </c>
      <c r="G7" s="139">
        <v>11000</v>
      </c>
      <c r="H7" s="547">
        <v>1100</v>
      </c>
      <c r="I7" s="41" t="s">
        <v>3009</v>
      </c>
      <c r="J7" s="532" t="s">
        <v>2920</v>
      </c>
      <c r="K7" s="531" t="s">
        <v>504</v>
      </c>
      <c r="L7" s="530" t="s">
        <v>18</v>
      </c>
    </row>
    <row r="8" spans="1:12" s="15" customFormat="1" ht="26.4" customHeight="1" x14ac:dyDescent="0.4">
      <c r="A8" s="10">
        <v>349532</v>
      </c>
      <c r="B8" s="509" t="s">
        <v>3008</v>
      </c>
      <c r="C8" s="9" t="s">
        <v>2843</v>
      </c>
      <c r="D8" s="10">
        <v>10</v>
      </c>
      <c r="E8" s="10" t="s">
        <v>12</v>
      </c>
      <c r="F8" s="83">
        <v>17000</v>
      </c>
      <c r="G8" s="84">
        <v>16000</v>
      </c>
      <c r="H8" s="105">
        <v>1600</v>
      </c>
      <c r="I8" s="6" t="s">
        <v>3007</v>
      </c>
      <c r="J8" s="7" t="s">
        <v>3006</v>
      </c>
      <c r="K8" s="8" t="s">
        <v>2195</v>
      </c>
      <c r="L8" s="7" t="s">
        <v>18</v>
      </c>
    </row>
    <row r="9" spans="1:12" s="15" customFormat="1" ht="26.4" customHeight="1" x14ac:dyDescent="0.4">
      <c r="A9" s="10">
        <v>352130</v>
      </c>
      <c r="B9" s="9" t="s">
        <v>3005</v>
      </c>
      <c r="C9" s="10" t="s">
        <v>3004</v>
      </c>
      <c r="D9" s="7">
        <v>10</v>
      </c>
      <c r="E9" s="7" t="s">
        <v>12</v>
      </c>
      <c r="F9" s="80">
        <v>33000</v>
      </c>
      <c r="G9" s="81"/>
      <c r="H9" s="105">
        <f>F9/D9</f>
        <v>3300</v>
      </c>
      <c r="I9" s="6" t="s">
        <v>3003</v>
      </c>
      <c r="J9" s="7" t="s">
        <v>2999</v>
      </c>
      <c r="K9" s="8" t="s">
        <v>1983</v>
      </c>
      <c r="L9" s="7" t="s">
        <v>18</v>
      </c>
    </row>
    <row r="10" spans="1:12" s="15" customFormat="1" ht="26.4" customHeight="1" x14ac:dyDescent="0.4">
      <c r="A10" s="10">
        <v>352131</v>
      </c>
      <c r="B10" s="9" t="s">
        <v>3002</v>
      </c>
      <c r="C10" s="10" t="s">
        <v>3001</v>
      </c>
      <c r="D10" s="7">
        <v>10</v>
      </c>
      <c r="E10" s="7" t="s">
        <v>12</v>
      </c>
      <c r="F10" s="80">
        <v>42000</v>
      </c>
      <c r="G10" s="81"/>
      <c r="H10" s="105">
        <f>F10/D10</f>
        <v>4200</v>
      </c>
      <c r="I10" s="6" t="s">
        <v>3000</v>
      </c>
      <c r="J10" s="7" t="s">
        <v>2999</v>
      </c>
      <c r="K10" s="8" t="s">
        <v>1983</v>
      </c>
      <c r="L10" s="7" t="s">
        <v>18</v>
      </c>
    </row>
    <row r="11" spans="1:12" s="15" customFormat="1" ht="26.4" customHeight="1" x14ac:dyDescent="0.4">
      <c r="A11" s="746">
        <v>145368</v>
      </c>
      <c r="B11" s="745" t="s">
        <v>2998</v>
      </c>
      <c r="C11" s="39" t="s">
        <v>2997</v>
      </c>
      <c r="D11" s="7">
        <v>10</v>
      </c>
      <c r="E11" s="7" t="s">
        <v>12</v>
      </c>
      <c r="F11" s="80">
        <v>12500</v>
      </c>
      <c r="G11" s="81"/>
      <c r="H11" s="105">
        <f>F11/D11</f>
        <v>1250</v>
      </c>
      <c r="I11" s="41" t="s">
        <v>2996</v>
      </c>
      <c r="J11" s="532"/>
      <c r="K11" s="8" t="s">
        <v>2195</v>
      </c>
      <c r="L11" s="7" t="s">
        <v>18</v>
      </c>
    </row>
    <row r="12" spans="1:12" s="15" customFormat="1" ht="26.4" customHeight="1" x14ac:dyDescent="0.4">
      <c r="A12" s="537">
        <v>324861</v>
      </c>
      <c r="B12" s="694" t="s">
        <v>2995</v>
      </c>
      <c r="C12" s="536" t="s">
        <v>2994</v>
      </c>
      <c r="D12" s="532">
        <v>10</v>
      </c>
      <c r="E12" s="532" t="s">
        <v>12</v>
      </c>
      <c r="F12" s="548">
        <v>18500</v>
      </c>
      <c r="G12" s="139"/>
      <c r="H12" s="547">
        <v>18500</v>
      </c>
      <c r="I12" s="41" t="s">
        <v>2993</v>
      </c>
      <c r="J12" s="532" t="s">
        <v>1155</v>
      </c>
      <c r="K12" s="531" t="s">
        <v>1603</v>
      </c>
      <c r="L12" s="530" t="s">
        <v>18</v>
      </c>
    </row>
    <row r="13" spans="1:12" s="1" customFormat="1" ht="26.4" customHeight="1" x14ac:dyDescent="0.4">
      <c r="A13" s="329">
        <v>292472</v>
      </c>
      <c r="B13" s="10" t="s">
        <v>2992</v>
      </c>
      <c r="C13" s="10" t="s">
        <v>2957</v>
      </c>
      <c r="D13" s="7">
        <v>10</v>
      </c>
      <c r="E13" s="7" t="s">
        <v>12</v>
      </c>
      <c r="F13" s="83">
        <v>18000</v>
      </c>
      <c r="G13" s="84"/>
      <c r="H13" s="84">
        <f>F13/D13</f>
        <v>1800</v>
      </c>
      <c r="I13" s="6" t="s">
        <v>2991</v>
      </c>
      <c r="J13" s="7" t="s">
        <v>2990</v>
      </c>
      <c r="K13" s="8" t="s">
        <v>2002</v>
      </c>
      <c r="L13" s="311" t="s">
        <v>2526</v>
      </c>
    </row>
    <row r="14" spans="1:12" s="1" customFormat="1" ht="26.4" customHeight="1" x14ac:dyDescent="0.4">
      <c r="A14" s="258">
        <v>159176</v>
      </c>
      <c r="B14" s="693" t="s">
        <v>2989</v>
      </c>
      <c r="C14" s="9" t="s">
        <v>2657</v>
      </c>
      <c r="D14" s="33">
        <v>10</v>
      </c>
      <c r="E14" s="33" t="s">
        <v>12</v>
      </c>
      <c r="F14" s="83">
        <v>22500</v>
      </c>
      <c r="G14" s="602"/>
      <c r="H14" s="84">
        <v>2250</v>
      </c>
      <c r="I14" s="30" t="s">
        <v>2988</v>
      </c>
      <c r="J14" s="12" t="s">
        <v>1155</v>
      </c>
      <c r="K14" s="405" t="s">
        <v>2210</v>
      </c>
      <c r="L14" s="256" t="s">
        <v>18</v>
      </c>
    </row>
    <row r="15" spans="1:12" s="1" customFormat="1" ht="26.4" customHeight="1" x14ac:dyDescent="0.4">
      <c r="A15" s="260">
        <v>234037</v>
      </c>
      <c r="B15" s="9" t="s">
        <v>2987</v>
      </c>
      <c r="C15" s="9" t="s">
        <v>2915</v>
      </c>
      <c r="D15" s="33">
        <v>10</v>
      </c>
      <c r="E15" s="33" t="s">
        <v>12</v>
      </c>
      <c r="F15" s="619">
        <v>24000</v>
      </c>
      <c r="G15" s="618"/>
      <c r="H15" s="84">
        <f>F15/D15</f>
        <v>2400</v>
      </c>
      <c r="I15" s="689" t="s">
        <v>2986</v>
      </c>
      <c r="J15" s="691" t="s">
        <v>2920</v>
      </c>
      <c r="K15" s="405" t="s">
        <v>2210</v>
      </c>
      <c r="L15" s="690" t="s">
        <v>2526</v>
      </c>
    </row>
    <row r="16" spans="1:12" s="1" customFormat="1" ht="26.4" customHeight="1" x14ac:dyDescent="0.4">
      <c r="A16" s="744">
        <v>295820</v>
      </c>
      <c r="B16" s="96" t="s">
        <v>2981</v>
      </c>
      <c r="C16" s="96" t="s">
        <v>2494</v>
      </c>
      <c r="D16" s="476">
        <v>10</v>
      </c>
      <c r="E16" s="476" t="s">
        <v>12</v>
      </c>
      <c r="F16" s="743">
        <v>11500</v>
      </c>
      <c r="G16" s="742"/>
      <c r="H16" s="200">
        <f>F16/D16</f>
        <v>1150</v>
      </c>
      <c r="I16" s="741" t="s">
        <v>2985</v>
      </c>
      <c r="J16" s="476" t="s">
        <v>1155</v>
      </c>
      <c r="K16" s="740" t="s">
        <v>2210</v>
      </c>
      <c r="L16" s="739" t="s">
        <v>2526</v>
      </c>
    </row>
    <row r="17" spans="1:12" s="1" customFormat="1" ht="26.4" customHeight="1" x14ac:dyDescent="0.4">
      <c r="A17" s="258">
        <v>178643</v>
      </c>
      <c r="B17" s="9" t="s">
        <v>2984</v>
      </c>
      <c r="C17" s="9" t="s">
        <v>2983</v>
      </c>
      <c r="D17" s="33">
        <v>10</v>
      </c>
      <c r="E17" s="33" t="s">
        <v>12</v>
      </c>
      <c r="F17" s="269">
        <v>21000</v>
      </c>
      <c r="G17" s="602"/>
      <c r="H17" s="84">
        <f>F17/D17</f>
        <v>2100</v>
      </c>
      <c r="I17" s="30" t="s">
        <v>2982</v>
      </c>
      <c r="J17" s="12" t="s">
        <v>1155</v>
      </c>
      <c r="K17" s="405" t="s">
        <v>2210</v>
      </c>
      <c r="L17" s="256" t="s">
        <v>18</v>
      </c>
    </row>
    <row r="18" spans="1:12" s="1" customFormat="1" ht="26.4" customHeight="1" x14ac:dyDescent="0.4">
      <c r="A18" s="329">
        <v>195329</v>
      </c>
      <c r="B18" s="9" t="s">
        <v>2981</v>
      </c>
      <c r="C18" s="9" t="s">
        <v>2980</v>
      </c>
      <c r="D18" s="33">
        <v>5</v>
      </c>
      <c r="E18" s="33" t="s">
        <v>12</v>
      </c>
      <c r="F18" s="83">
        <v>16500</v>
      </c>
      <c r="G18" s="602"/>
      <c r="H18" s="84">
        <f>F18/D18</f>
        <v>3300</v>
      </c>
      <c r="I18" s="6" t="s">
        <v>2979</v>
      </c>
      <c r="J18" s="33" t="s">
        <v>1155</v>
      </c>
      <c r="K18" s="35" t="s">
        <v>2210</v>
      </c>
      <c r="L18" s="244" t="s">
        <v>18</v>
      </c>
    </row>
    <row r="19" spans="1:12" s="15" customFormat="1" ht="26.4" customHeight="1" x14ac:dyDescent="0.4">
      <c r="A19" s="76">
        <v>335155</v>
      </c>
      <c r="B19" s="9" t="s">
        <v>2978</v>
      </c>
      <c r="C19" s="10" t="s">
        <v>2957</v>
      </c>
      <c r="D19" s="7">
        <v>10</v>
      </c>
      <c r="E19" s="7" t="s">
        <v>12</v>
      </c>
      <c r="F19" s="77">
        <v>16500</v>
      </c>
      <c r="G19" s="78"/>
      <c r="H19" s="84">
        <v>1650</v>
      </c>
      <c r="I19" s="6" t="s">
        <v>2977</v>
      </c>
      <c r="J19" s="7" t="s">
        <v>72</v>
      </c>
      <c r="K19" s="8" t="s">
        <v>1603</v>
      </c>
      <c r="L19" s="79" t="s">
        <v>18</v>
      </c>
    </row>
    <row r="20" spans="1:12" s="1" customFormat="1" ht="26.4" customHeight="1" x14ac:dyDescent="0.4">
      <c r="A20" s="329">
        <v>138429</v>
      </c>
      <c r="B20" s="56" t="s">
        <v>2976</v>
      </c>
      <c r="C20" s="9" t="s">
        <v>2494</v>
      </c>
      <c r="D20" s="33">
        <v>10</v>
      </c>
      <c r="E20" s="33" t="s">
        <v>12</v>
      </c>
      <c r="F20" s="83">
        <v>15000</v>
      </c>
      <c r="G20" s="602"/>
      <c r="H20" s="84">
        <f>F20/D20</f>
        <v>1500</v>
      </c>
      <c r="I20" s="6" t="s">
        <v>2975</v>
      </c>
      <c r="J20" s="33" t="s">
        <v>2920</v>
      </c>
      <c r="K20" s="35" t="s">
        <v>2210</v>
      </c>
      <c r="L20" s="244" t="s">
        <v>18</v>
      </c>
    </row>
    <row r="21" spans="1:12" s="1" customFormat="1" ht="26.4" customHeight="1" x14ac:dyDescent="0.4">
      <c r="A21" s="329">
        <v>138428</v>
      </c>
      <c r="B21" s="56" t="s">
        <v>2976</v>
      </c>
      <c r="C21" s="9" t="s">
        <v>2915</v>
      </c>
      <c r="D21" s="33">
        <v>10</v>
      </c>
      <c r="E21" s="33" t="s">
        <v>12</v>
      </c>
      <c r="F21" s="83">
        <v>24500</v>
      </c>
      <c r="G21" s="602"/>
      <c r="H21" s="84">
        <f>F21/D21</f>
        <v>2450</v>
      </c>
      <c r="I21" s="6" t="s">
        <v>2975</v>
      </c>
      <c r="J21" s="33" t="s">
        <v>2920</v>
      </c>
      <c r="K21" s="35" t="s">
        <v>2210</v>
      </c>
      <c r="L21" s="244" t="s">
        <v>18</v>
      </c>
    </row>
    <row r="22" spans="1:12" s="1" customFormat="1" ht="26.4" customHeight="1" x14ac:dyDescent="0.4">
      <c r="A22" s="329">
        <v>173373</v>
      </c>
      <c r="B22" s="9" t="s">
        <v>2973</v>
      </c>
      <c r="C22" s="9" t="s">
        <v>2974</v>
      </c>
      <c r="D22" s="33">
        <v>15</v>
      </c>
      <c r="E22" s="33" t="s">
        <v>12</v>
      </c>
      <c r="F22" s="83">
        <v>28000</v>
      </c>
      <c r="G22" s="84"/>
      <c r="H22" s="84">
        <f>F22/D22</f>
        <v>1866.6666666666667</v>
      </c>
      <c r="I22" s="6" t="s">
        <v>2971</v>
      </c>
      <c r="J22" s="33" t="s">
        <v>1155</v>
      </c>
      <c r="K22" s="35" t="s">
        <v>1603</v>
      </c>
      <c r="L22" s="244" t="s">
        <v>18</v>
      </c>
    </row>
    <row r="23" spans="1:12" s="1" customFormat="1" ht="26.4" customHeight="1" x14ac:dyDescent="0.4">
      <c r="A23" s="329">
        <v>173374</v>
      </c>
      <c r="B23" s="9" t="s">
        <v>2973</v>
      </c>
      <c r="C23" s="9" t="s">
        <v>2972</v>
      </c>
      <c r="D23" s="33">
        <v>20</v>
      </c>
      <c r="E23" s="33" t="s">
        <v>12</v>
      </c>
      <c r="F23" s="83">
        <v>45000</v>
      </c>
      <c r="G23" s="84"/>
      <c r="H23" s="84">
        <f>F23/D23</f>
        <v>2250</v>
      </c>
      <c r="I23" s="6" t="s">
        <v>2971</v>
      </c>
      <c r="J23" s="33" t="s">
        <v>1155</v>
      </c>
      <c r="K23" s="35" t="s">
        <v>1603</v>
      </c>
      <c r="L23" s="244" t="s">
        <v>18</v>
      </c>
    </row>
    <row r="24" spans="1:12" s="1" customFormat="1" ht="26.4" customHeight="1" x14ac:dyDescent="0.4">
      <c r="A24" s="380">
        <v>252245</v>
      </c>
      <c r="B24" s="9" t="s">
        <v>2970</v>
      </c>
      <c r="C24" s="9" t="s">
        <v>2657</v>
      </c>
      <c r="D24" s="7">
        <v>10</v>
      </c>
      <c r="E24" s="7" t="s">
        <v>12</v>
      </c>
      <c r="F24" s="608">
        <v>13500</v>
      </c>
      <c r="G24" s="607"/>
      <c r="H24" s="84">
        <v>1350</v>
      </c>
      <c r="I24" s="30" t="s">
        <v>2969</v>
      </c>
      <c r="J24" s="35" t="s">
        <v>2968</v>
      </c>
      <c r="K24" s="28" t="s">
        <v>2228</v>
      </c>
      <c r="L24" s="256" t="s">
        <v>18</v>
      </c>
    </row>
    <row r="25" spans="1:12" s="1" customFormat="1" ht="26.4" customHeight="1" x14ac:dyDescent="0.4">
      <c r="A25" s="258">
        <v>225365</v>
      </c>
      <c r="B25" s="56" t="s">
        <v>2967</v>
      </c>
      <c r="C25" s="9" t="s">
        <v>2966</v>
      </c>
      <c r="D25" s="33">
        <v>10</v>
      </c>
      <c r="E25" s="33" t="s">
        <v>12</v>
      </c>
      <c r="F25" s="83">
        <v>10950</v>
      </c>
      <c r="G25" s="602">
        <v>9500</v>
      </c>
      <c r="H25" s="84">
        <f>G25/D25</f>
        <v>950</v>
      </c>
      <c r="I25" s="30" t="s">
        <v>2965</v>
      </c>
      <c r="J25" s="12" t="s">
        <v>2791</v>
      </c>
      <c r="K25" s="405" t="s">
        <v>2228</v>
      </c>
      <c r="L25" s="256" t="s">
        <v>18</v>
      </c>
    </row>
    <row r="26" spans="1:12" s="1" customFormat="1" ht="26.4" customHeight="1" x14ac:dyDescent="0.4">
      <c r="A26" s="258">
        <v>126661</v>
      </c>
      <c r="B26" s="471" t="s">
        <v>2964</v>
      </c>
      <c r="C26" s="9" t="s">
        <v>2261</v>
      </c>
      <c r="D26" s="33">
        <v>20</v>
      </c>
      <c r="E26" s="33" t="s">
        <v>12</v>
      </c>
      <c r="F26" s="655">
        <v>22000</v>
      </c>
      <c r="G26" s="620"/>
      <c r="H26" s="605">
        <v>1100</v>
      </c>
      <c r="I26" s="30" t="s">
        <v>2963</v>
      </c>
      <c r="J26" s="12" t="s">
        <v>2920</v>
      </c>
      <c r="K26" s="405" t="s">
        <v>2228</v>
      </c>
      <c r="L26" s="256" t="s">
        <v>18</v>
      </c>
    </row>
    <row r="27" spans="1:12" s="1" customFormat="1" ht="26.4" customHeight="1" x14ac:dyDescent="0.4">
      <c r="A27" s="258">
        <v>126793</v>
      </c>
      <c r="B27" s="471" t="s">
        <v>2964</v>
      </c>
      <c r="C27" s="9" t="s">
        <v>2930</v>
      </c>
      <c r="D27" s="33">
        <v>20</v>
      </c>
      <c r="E27" s="33" t="s">
        <v>12</v>
      </c>
      <c r="F27" s="83">
        <v>27000</v>
      </c>
      <c r="G27" s="602"/>
      <c r="H27" s="84">
        <v>1350</v>
      </c>
      <c r="I27" s="30" t="s">
        <v>2963</v>
      </c>
      <c r="J27" s="12" t="s">
        <v>2920</v>
      </c>
      <c r="K27" s="405" t="s">
        <v>2228</v>
      </c>
      <c r="L27" s="256" t="s">
        <v>18</v>
      </c>
    </row>
    <row r="28" spans="1:12" s="1" customFormat="1" ht="26.4" customHeight="1" x14ac:dyDescent="0.4">
      <c r="A28" s="260">
        <v>241948</v>
      </c>
      <c r="B28" s="9" t="s">
        <v>2962</v>
      </c>
      <c r="C28" s="9" t="s">
        <v>2657</v>
      </c>
      <c r="D28" s="7">
        <v>10</v>
      </c>
      <c r="E28" s="7" t="s">
        <v>12</v>
      </c>
      <c r="F28" s="619">
        <v>19000</v>
      </c>
      <c r="G28" s="618"/>
      <c r="H28" s="84">
        <f>F28/D28</f>
        <v>1900</v>
      </c>
      <c r="I28" s="689" t="s">
        <v>2961</v>
      </c>
      <c r="J28" s="691" t="s">
        <v>2791</v>
      </c>
      <c r="K28" s="691" t="s">
        <v>2228</v>
      </c>
      <c r="L28" s="690" t="s">
        <v>2526</v>
      </c>
    </row>
    <row r="29" spans="1:12" s="1" customFormat="1" ht="26.4" customHeight="1" x14ac:dyDescent="0.4">
      <c r="A29" s="260">
        <v>241947</v>
      </c>
      <c r="B29" s="56" t="s">
        <v>2960</v>
      </c>
      <c r="C29" s="9" t="s">
        <v>2657</v>
      </c>
      <c r="D29" s="7">
        <v>10</v>
      </c>
      <c r="E29" s="7" t="s">
        <v>12</v>
      </c>
      <c r="F29" s="619">
        <v>17340</v>
      </c>
      <c r="G29" s="618">
        <v>17000</v>
      </c>
      <c r="H29" s="84">
        <f>G29/D29</f>
        <v>1700</v>
      </c>
      <c r="I29" s="689" t="s">
        <v>2959</v>
      </c>
      <c r="J29" s="691" t="s">
        <v>2920</v>
      </c>
      <c r="K29" s="691" t="s">
        <v>2228</v>
      </c>
      <c r="L29" s="690" t="s">
        <v>2526</v>
      </c>
    </row>
    <row r="30" spans="1:12" s="1" customFormat="1" ht="26.4" customHeight="1" x14ac:dyDescent="0.4">
      <c r="A30" s="329">
        <v>292471</v>
      </c>
      <c r="B30" s="630" t="s">
        <v>2958</v>
      </c>
      <c r="C30" s="10" t="s">
        <v>2957</v>
      </c>
      <c r="D30" s="7">
        <v>10</v>
      </c>
      <c r="E30" s="7" t="s">
        <v>12</v>
      </c>
      <c r="F30" s="83">
        <v>18500</v>
      </c>
      <c r="G30" s="84"/>
      <c r="H30" s="84">
        <f>F30/D30</f>
        <v>1850</v>
      </c>
      <c r="I30" s="6" t="s">
        <v>2956</v>
      </c>
      <c r="J30" s="7" t="s">
        <v>2955</v>
      </c>
      <c r="K30" s="8" t="s">
        <v>2002</v>
      </c>
      <c r="L30" s="311" t="s">
        <v>2526</v>
      </c>
    </row>
    <row r="31" spans="1:12" s="1" customFormat="1" ht="26.4" customHeight="1" x14ac:dyDescent="0.4">
      <c r="A31" s="247">
        <v>286636</v>
      </c>
      <c r="B31" s="630" t="s">
        <v>2954</v>
      </c>
      <c r="C31" s="10" t="s">
        <v>2953</v>
      </c>
      <c r="D31" s="7">
        <v>24</v>
      </c>
      <c r="E31" s="7" t="s">
        <v>12</v>
      </c>
      <c r="F31" s="83">
        <v>51520</v>
      </c>
      <c r="G31" s="738">
        <v>50000</v>
      </c>
      <c r="H31" s="84">
        <f>G31/D31</f>
        <v>2083.3333333333335</v>
      </c>
      <c r="I31" s="6" t="s">
        <v>2952</v>
      </c>
      <c r="J31" s="12" t="s">
        <v>2951</v>
      </c>
      <c r="K31" s="265" t="s">
        <v>2210</v>
      </c>
      <c r="L31" s="311" t="s">
        <v>2526</v>
      </c>
    </row>
    <row r="32" spans="1:12" s="15" customFormat="1" ht="26.4" customHeight="1" x14ac:dyDescent="0.4">
      <c r="A32" s="329">
        <v>296427</v>
      </c>
      <c r="B32" s="9" t="s">
        <v>2950</v>
      </c>
      <c r="C32" s="10" t="s">
        <v>2949</v>
      </c>
      <c r="D32" s="7">
        <v>5</v>
      </c>
      <c r="E32" s="7" t="s">
        <v>12</v>
      </c>
      <c r="F32" s="83">
        <v>25680</v>
      </c>
      <c r="G32" s="84">
        <v>23000</v>
      </c>
      <c r="H32" s="84">
        <f>G32/D32</f>
        <v>4600</v>
      </c>
      <c r="I32" s="6" t="s">
        <v>2948</v>
      </c>
      <c r="J32" s="7" t="s">
        <v>2795</v>
      </c>
      <c r="K32" s="8" t="s">
        <v>1603</v>
      </c>
      <c r="L32" s="346" t="s">
        <v>18</v>
      </c>
    </row>
    <row r="33" spans="1:12" s="15" customFormat="1" ht="26.4" customHeight="1" x14ac:dyDescent="0.4">
      <c r="A33" s="76">
        <v>332014</v>
      </c>
      <c r="B33" s="9" t="s">
        <v>2947</v>
      </c>
      <c r="C33" s="10" t="s">
        <v>2940</v>
      </c>
      <c r="D33" s="7">
        <v>10</v>
      </c>
      <c r="E33" s="7" t="s">
        <v>12</v>
      </c>
      <c r="F33" s="77">
        <v>18060</v>
      </c>
      <c r="G33" s="78">
        <v>16000</v>
      </c>
      <c r="H33" s="84">
        <f>G33/D33</f>
        <v>1600</v>
      </c>
      <c r="I33" s="6" t="s">
        <v>2946</v>
      </c>
      <c r="J33" s="7" t="s">
        <v>2945</v>
      </c>
      <c r="K33" s="8" t="s">
        <v>2210</v>
      </c>
      <c r="L33" s="79" t="s">
        <v>18</v>
      </c>
    </row>
    <row r="34" spans="1:12" s="15" customFormat="1" ht="26.4" customHeight="1" x14ac:dyDescent="0.4">
      <c r="A34" s="76">
        <v>329494</v>
      </c>
      <c r="B34" s="9" t="s">
        <v>2944</v>
      </c>
      <c r="C34" s="10" t="s">
        <v>2940</v>
      </c>
      <c r="D34" s="7">
        <v>10</v>
      </c>
      <c r="E34" s="7" t="s">
        <v>12</v>
      </c>
      <c r="F34" s="77">
        <v>21040</v>
      </c>
      <c r="G34" s="78">
        <v>18500</v>
      </c>
      <c r="H34" s="84">
        <f>G34/D34</f>
        <v>1850</v>
      </c>
      <c r="I34" s="6" t="s">
        <v>2943</v>
      </c>
      <c r="J34" s="7" t="s">
        <v>2942</v>
      </c>
      <c r="K34" s="8" t="s">
        <v>2210</v>
      </c>
      <c r="L34" s="79" t="s">
        <v>18</v>
      </c>
    </row>
    <row r="35" spans="1:12" s="15" customFormat="1" ht="26.4" customHeight="1" x14ac:dyDescent="0.4">
      <c r="A35" s="76">
        <v>329495</v>
      </c>
      <c r="B35" s="9" t="s">
        <v>2941</v>
      </c>
      <c r="C35" s="10" t="s">
        <v>2940</v>
      </c>
      <c r="D35" s="7">
        <v>10</v>
      </c>
      <c r="E35" s="7" t="s">
        <v>12</v>
      </c>
      <c r="F35" s="77">
        <v>19010</v>
      </c>
      <c r="G35" s="78">
        <v>17000</v>
      </c>
      <c r="H35" s="84">
        <f>G35/D35</f>
        <v>1700</v>
      </c>
      <c r="I35" s="6" t="s">
        <v>2939</v>
      </c>
      <c r="J35" s="7" t="s">
        <v>2938</v>
      </c>
      <c r="K35" s="8" t="s">
        <v>2210</v>
      </c>
      <c r="L35" s="79" t="s">
        <v>18</v>
      </c>
    </row>
    <row r="36" spans="1:12" s="1" customFormat="1" ht="26.4" customHeight="1" x14ac:dyDescent="0.4">
      <c r="A36" s="390">
        <v>255494</v>
      </c>
      <c r="B36" s="9" t="s">
        <v>2937</v>
      </c>
      <c r="C36" s="9" t="s">
        <v>2657</v>
      </c>
      <c r="D36" s="7">
        <v>10</v>
      </c>
      <c r="E36" s="7" t="s">
        <v>12</v>
      </c>
      <c r="F36" s="608">
        <v>18500</v>
      </c>
      <c r="G36" s="607"/>
      <c r="H36" s="84">
        <v>1850</v>
      </c>
      <c r="I36" s="30" t="s">
        <v>2936</v>
      </c>
      <c r="J36" s="12" t="s">
        <v>2452</v>
      </c>
      <c r="K36" s="12" t="s">
        <v>2002</v>
      </c>
      <c r="L36" s="256" t="s">
        <v>18</v>
      </c>
    </row>
    <row r="37" spans="1:12" s="1" customFormat="1" ht="26.4" customHeight="1" x14ac:dyDescent="0.4">
      <c r="A37" s="329">
        <v>232280</v>
      </c>
      <c r="B37" s="9" t="s">
        <v>2935</v>
      </c>
      <c r="C37" s="9" t="s">
        <v>2934</v>
      </c>
      <c r="D37" s="33">
        <v>10</v>
      </c>
      <c r="E37" s="33" t="s">
        <v>12</v>
      </c>
      <c r="F37" s="269">
        <v>19440</v>
      </c>
      <c r="G37" s="602">
        <v>19000</v>
      </c>
      <c r="H37" s="84">
        <f>G37/D37</f>
        <v>1900</v>
      </c>
      <c r="I37" s="30" t="s">
        <v>2933</v>
      </c>
      <c r="J37" s="405" t="s">
        <v>72</v>
      </c>
      <c r="K37" s="405" t="s">
        <v>2002</v>
      </c>
      <c r="L37" s="256" t="s">
        <v>18</v>
      </c>
    </row>
    <row r="38" spans="1:12" s="1" customFormat="1" ht="26.4" customHeight="1" x14ac:dyDescent="0.4">
      <c r="A38" s="258">
        <v>126794</v>
      </c>
      <c r="B38" s="471" t="s">
        <v>2931</v>
      </c>
      <c r="C38" s="9" t="s">
        <v>2261</v>
      </c>
      <c r="D38" s="33">
        <v>20</v>
      </c>
      <c r="E38" s="33" t="s">
        <v>12</v>
      </c>
      <c r="F38" s="83">
        <v>19000</v>
      </c>
      <c r="G38" s="602">
        <v>18500</v>
      </c>
      <c r="H38" s="84">
        <f>G38/D38</f>
        <v>925</v>
      </c>
      <c r="I38" s="30" t="s">
        <v>2932</v>
      </c>
      <c r="J38" s="12" t="s">
        <v>2920</v>
      </c>
      <c r="K38" s="405" t="s">
        <v>506</v>
      </c>
      <c r="L38" s="256" t="s">
        <v>18</v>
      </c>
    </row>
    <row r="39" spans="1:12" s="1" customFormat="1" ht="26.4" customHeight="1" x14ac:dyDescent="0.4">
      <c r="A39" s="258">
        <v>126792</v>
      </c>
      <c r="B39" s="471" t="s">
        <v>2931</v>
      </c>
      <c r="C39" s="9" t="s">
        <v>2930</v>
      </c>
      <c r="D39" s="33">
        <v>20</v>
      </c>
      <c r="E39" s="33" t="s">
        <v>12</v>
      </c>
      <c r="F39" s="83">
        <v>24220</v>
      </c>
      <c r="G39" s="602">
        <v>24000</v>
      </c>
      <c r="H39" s="84">
        <f>G39/D39</f>
        <v>1200</v>
      </c>
      <c r="I39" s="30" t="s">
        <v>2929</v>
      </c>
      <c r="J39" s="12" t="s">
        <v>2920</v>
      </c>
      <c r="K39" s="405" t="s">
        <v>506</v>
      </c>
      <c r="L39" s="256" t="s">
        <v>18</v>
      </c>
    </row>
    <row r="40" spans="1:12" s="1" customFormat="1" ht="26.4" customHeight="1" x14ac:dyDescent="0.4">
      <c r="A40" s="329">
        <v>321757</v>
      </c>
      <c r="B40" s="509" t="s">
        <v>2928</v>
      </c>
      <c r="C40" s="9" t="s">
        <v>2657</v>
      </c>
      <c r="D40" s="33">
        <v>10</v>
      </c>
      <c r="E40" s="33" t="s">
        <v>12</v>
      </c>
      <c r="F40" s="83">
        <v>9670</v>
      </c>
      <c r="G40" s="84">
        <v>8900</v>
      </c>
      <c r="H40" s="84">
        <f>G40/D40</f>
        <v>890</v>
      </c>
      <c r="I40" s="6" t="s">
        <v>2927</v>
      </c>
      <c r="J40" s="33" t="s">
        <v>77</v>
      </c>
      <c r="K40" s="35" t="s">
        <v>506</v>
      </c>
      <c r="L40" s="244" t="s">
        <v>18</v>
      </c>
    </row>
    <row r="41" spans="1:12" s="1" customFormat="1" ht="26.4" customHeight="1" x14ac:dyDescent="0.4">
      <c r="A41" s="329">
        <v>194802</v>
      </c>
      <c r="B41" s="9" t="s">
        <v>2926</v>
      </c>
      <c r="C41" s="9" t="s">
        <v>2925</v>
      </c>
      <c r="D41" s="33">
        <v>10</v>
      </c>
      <c r="E41" s="33" t="s">
        <v>12</v>
      </c>
      <c r="F41" s="83">
        <v>18000</v>
      </c>
      <c r="G41" s="602"/>
      <c r="H41" s="84">
        <v>1800</v>
      </c>
      <c r="I41" s="6" t="s">
        <v>2924</v>
      </c>
      <c r="J41" s="33" t="s">
        <v>2920</v>
      </c>
      <c r="K41" s="35" t="s">
        <v>506</v>
      </c>
      <c r="L41" s="244" t="s">
        <v>18</v>
      </c>
    </row>
    <row r="42" spans="1:12" s="1" customFormat="1" ht="26.4" customHeight="1" x14ac:dyDescent="0.4">
      <c r="A42" s="258">
        <v>194801</v>
      </c>
      <c r="B42" s="9" t="s">
        <v>2923</v>
      </c>
      <c r="C42" s="9" t="s">
        <v>2922</v>
      </c>
      <c r="D42" s="33">
        <v>10</v>
      </c>
      <c r="E42" s="33" t="s">
        <v>12</v>
      </c>
      <c r="F42" s="83">
        <v>26900</v>
      </c>
      <c r="G42" s="602">
        <v>24000</v>
      </c>
      <c r="H42" s="84">
        <f>G42/D42</f>
        <v>2400</v>
      </c>
      <c r="I42" s="30" t="s">
        <v>2921</v>
      </c>
      <c r="J42" s="12" t="s">
        <v>2920</v>
      </c>
      <c r="K42" s="405" t="s">
        <v>506</v>
      </c>
      <c r="L42" s="256" t="s">
        <v>18</v>
      </c>
    </row>
    <row r="43" spans="1:12" s="1" customFormat="1" ht="26.4" customHeight="1" x14ac:dyDescent="0.4">
      <c r="A43" s="390">
        <v>263798</v>
      </c>
      <c r="B43" s="388" t="s">
        <v>2919</v>
      </c>
      <c r="C43" s="9" t="s">
        <v>2918</v>
      </c>
      <c r="D43" s="7">
        <v>40</v>
      </c>
      <c r="E43" s="7" t="s">
        <v>12</v>
      </c>
      <c r="F43" s="608">
        <v>18630</v>
      </c>
      <c r="G43" s="607">
        <v>17500</v>
      </c>
      <c r="H43" s="105">
        <f>G43/D43</f>
        <v>437.5</v>
      </c>
      <c r="I43" s="30" t="s">
        <v>2917</v>
      </c>
      <c r="J43" s="12" t="s">
        <v>2791</v>
      </c>
      <c r="K43" s="12" t="s">
        <v>2228</v>
      </c>
      <c r="L43" s="256" t="s">
        <v>18</v>
      </c>
    </row>
    <row r="44" spans="1:12" s="1" customFormat="1" ht="26.4" customHeight="1" x14ac:dyDescent="0.4">
      <c r="A44" s="258">
        <v>172184</v>
      </c>
      <c r="B44" s="9" t="s">
        <v>2916</v>
      </c>
      <c r="C44" s="9" t="s">
        <v>2915</v>
      </c>
      <c r="D44" s="33">
        <v>10</v>
      </c>
      <c r="E44" s="33" t="s">
        <v>12</v>
      </c>
      <c r="F44" s="83">
        <v>5500</v>
      </c>
      <c r="G44" s="602">
        <v>4900</v>
      </c>
      <c r="H44" s="84">
        <f>G44/D44</f>
        <v>490</v>
      </c>
      <c r="I44" s="30" t="s">
        <v>2914</v>
      </c>
      <c r="J44" s="12" t="s">
        <v>2913</v>
      </c>
      <c r="K44" s="405" t="s">
        <v>2228</v>
      </c>
      <c r="L44" s="256" t="s">
        <v>18</v>
      </c>
    </row>
    <row r="45" spans="1:12" s="15" customFormat="1" ht="26.4" customHeight="1" x14ac:dyDescent="0.4">
      <c r="A45" s="1">
        <v>354777</v>
      </c>
      <c r="B45" s="2" t="s">
        <v>2912</v>
      </c>
      <c r="C45" s="3" t="s">
        <v>2911</v>
      </c>
      <c r="D45" s="1">
        <v>39</v>
      </c>
      <c r="E45" s="1" t="s">
        <v>12</v>
      </c>
      <c r="F45" s="628">
        <v>4800</v>
      </c>
      <c r="G45" s="392"/>
      <c r="H45" s="105">
        <f>F45/D45</f>
        <v>123.07692307692308</v>
      </c>
      <c r="I45" s="737" t="s">
        <v>2910</v>
      </c>
      <c r="J45" s="1" t="s">
        <v>2868</v>
      </c>
      <c r="K45" s="65" t="s">
        <v>2508</v>
      </c>
      <c r="L45" s="75" t="s">
        <v>18</v>
      </c>
    </row>
    <row r="46" spans="1:12" s="1" customFormat="1" ht="26.4" customHeight="1" x14ac:dyDescent="0.4">
      <c r="A46" s="258">
        <v>165107</v>
      </c>
      <c r="B46" s="675" t="s">
        <v>2909</v>
      </c>
      <c r="C46" s="9" t="s">
        <v>2908</v>
      </c>
      <c r="D46" s="33">
        <v>83</v>
      </c>
      <c r="E46" s="33" t="s">
        <v>12</v>
      </c>
      <c r="F46" s="83">
        <v>9900</v>
      </c>
      <c r="G46" s="84"/>
      <c r="H46" s="105">
        <f>F46/D46</f>
        <v>119.27710843373494</v>
      </c>
      <c r="I46" s="30" t="s">
        <v>2907</v>
      </c>
      <c r="J46" s="12" t="s">
        <v>2906</v>
      </c>
      <c r="K46" s="405" t="s">
        <v>2228</v>
      </c>
      <c r="L46" s="256" t="s">
        <v>18</v>
      </c>
    </row>
    <row r="47" spans="1:12" s="128" customFormat="1" ht="26.4" customHeight="1" x14ac:dyDescent="0.4">
      <c r="A47" s="10">
        <v>355847</v>
      </c>
      <c r="B47" s="9" t="s">
        <v>2905</v>
      </c>
      <c r="C47" s="10" t="s">
        <v>2904</v>
      </c>
      <c r="D47" s="10">
        <v>37</v>
      </c>
      <c r="E47" s="10" t="s">
        <v>12</v>
      </c>
      <c r="F47" s="80">
        <v>6500</v>
      </c>
      <c r="G47" s="81"/>
      <c r="H47" s="130">
        <f>F47/D47</f>
        <v>175.67567567567568</v>
      </c>
      <c r="I47" s="6" t="s">
        <v>2903</v>
      </c>
      <c r="J47" s="10"/>
      <c r="K47" s="8" t="s">
        <v>2195</v>
      </c>
      <c r="L47" s="7" t="s">
        <v>18</v>
      </c>
    </row>
    <row r="48" spans="1:12" s="1" customFormat="1" ht="26.4" customHeight="1" x14ac:dyDescent="0.4">
      <c r="A48" s="323">
        <v>172183</v>
      </c>
      <c r="B48" s="309" t="s">
        <v>2902</v>
      </c>
      <c r="C48" s="309" t="s">
        <v>2901</v>
      </c>
      <c r="D48" s="304">
        <v>72</v>
      </c>
      <c r="E48" s="304" t="s">
        <v>12</v>
      </c>
      <c r="F48" s="654">
        <v>5120</v>
      </c>
      <c r="G48" s="653">
        <v>4400</v>
      </c>
      <c r="H48" s="736">
        <f>G48/D48</f>
        <v>61.111111111111114</v>
      </c>
      <c r="I48" s="457" t="s">
        <v>2900</v>
      </c>
      <c r="J48" s="304" t="s">
        <v>2899</v>
      </c>
      <c r="K48" s="735" t="s">
        <v>506</v>
      </c>
      <c r="L48" s="322" t="s">
        <v>18</v>
      </c>
    </row>
    <row r="49" spans="1:12" s="1" customFormat="1" ht="26.4" customHeight="1" thickBot="1" x14ac:dyDescent="0.45">
      <c r="A49" s="37"/>
      <c r="B49" s="38"/>
      <c r="C49" s="39"/>
      <c r="D49" s="190"/>
      <c r="E49" s="190"/>
      <c r="F49" s="197"/>
      <c r="G49" s="139"/>
      <c r="H49" s="734"/>
      <c r="I49" s="41"/>
      <c r="J49" s="190"/>
      <c r="K49" s="190"/>
      <c r="L49" s="68"/>
    </row>
    <row r="50" spans="1:12" s="1" customFormat="1" ht="26.4" customHeight="1" x14ac:dyDescent="0.4">
      <c r="A50" s="950" t="s">
        <v>2898</v>
      </c>
      <c r="B50" s="951"/>
      <c r="C50" s="42"/>
      <c r="D50" s="43"/>
      <c r="E50" s="43"/>
      <c r="F50" s="199"/>
      <c r="G50" s="198"/>
      <c r="H50" s="733"/>
      <c r="I50" s="45"/>
      <c r="J50" s="46"/>
      <c r="K50" s="46"/>
      <c r="L50" s="47"/>
    </row>
    <row r="51" spans="1:12" s="15" customFormat="1" ht="26.4" customHeight="1" x14ac:dyDescent="0.4">
      <c r="A51" s="732">
        <v>343655</v>
      </c>
      <c r="B51" s="731" t="s">
        <v>2897</v>
      </c>
      <c r="C51" s="730" t="s">
        <v>2896</v>
      </c>
      <c r="D51" s="725"/>
      <c r="E51" s="725"/>
      <c r="F51" s="729">
        <v>21000</v>
      </c>
      <c r="G51" s="728"/>
      <c r="H51" s="727"/>
      <c r="I51" s="726" t="s">
        <v>2895</v>
      </c>
      <c r="J51" s="725" t="s">
        <v>2894</v>
      </c>
      <c r="K51" s="724" t="s">
        <v>2195</v>
      </c>
      <c r="L51" s="723" t="s">
        <v>18</v>
      </c>
    </row>
    <row r="52" spans="1:12" s="15" customFormat="1" ht="26.4" customHeight="1" x14ac:dyDescent="0.4">
      <c r="A52" s="715">
        <v>351966</v>
      </c>
      <c r="B52" s="722" t="s">
        <v>2893</v>
      </c>
      <c r="C52" s="721" t="s">
        <v>2892</v>
      </c>
      <c r="D52" s="715">
        <v>10</v>
      </c>
      <c r="E52" s="715" t="s">
        <v>12</v>
      </c>
      <c r="F52" s="720">
        <v>14240</v>
      </c>
      <c r="G52" s="719">
        <v>12500</v>
      </c>
      <c r="H52" s="718">
        <v>990</v>
      </c>
      <c r="I52" s="717" t="s">
        <v>2891</v>
      </c>
      <c r="J52" s="715" t="s">
        <v>2890</v>
      </c>
      <c r="K52" s="716" t="s">
        <v>506</v>
      </c>
      <c r="L52" s="715" t="s">
        <v>18</v>
      </c>
    </row>
    <row r="53" spans="1:12" s="1" customFormat="1" ht="26.4" customHeight="1" x14ac:dyDescent="0.4">
      <c r="A53" s="537">
        <v>356665</v>
      </c>
      <c r="B53" s="714" t="s">
        <v>2889</v>
      </c>
      <c r="C53" s="39" t="s">
        <v>2657</v>
      </c>
      <c r="D53" s="532">
        <v>10</v>
      </c>
      <c r="E53" s="532" t="s">
        <v>12</v>
      </c>
      <c r="F53" s="713">
        <v>14500</v>
      </c>
      <c r="G53" s="552"/>
      <c r="H53" s="697">
        <f>F53/D53</f>
        <v>1450</v>
      </c>
      <c r="I53" s="712" t="s">
        <v>2888</v>
      </c>
      <c r="J53" s="711" t="s">
        <v>2887</v>
      </c>
      <c r="K53" s="711" t="s">
        <v>2228</v>
      </c>
      <c r="L53" s="710" t="s">
        <v>2526</v>
      </c>
    </row>
    <row r="54" spans="1:12" s="1" customFormat="1" ht="26.4" customHeight="1" x14ac:dyDescent="0.4">
      <c r="A54" s="258">
        <v>359459</v>
      </c>
      <c r="B54" s="709" t="s">
        <v>2886</v>
      </c>
      <c r="C54" s="9" t="s">
        <v>2885</v>
      </c>
      <c r="D54" s="33">
        <v>10</v>
      </c>
      <c r="E54" s="33" t="s">
        <v>12</v>
      </c>
      <c r="F54" s="269">
        <v>14000</v>
      </c>
      <c r="G54" s="602"/>
      <c r="H54" s="697">
        <f>F54/D54</f>
        <v>1400</v>
      </c>
      <c r="I54" s="30" t="s">
        <v>2884</v>
      </c>
      <c r="J54" s="12" t="s">
        <v>2883</v>
      </c>
      <c r="K54" s="12" t="s">
        <v>2228</v>
      </c>
      <c r="L54" s="256" t="s">
        <v>18</v>
      </c>
    </row>
    <row r="55" spans="1:12" s="15" customFormat="1" ht="26.4" customHeight="1" x14ac:dyDescent="0.4">
      <c r="A55" s="329">
        <v>324857</v>
      </c>
      <c r="B55" s="56" t="s">
        <v>2882</v>
      </c>
      <c r="C55" s="10" t="s">
        <v>2881</v>
      </c>
      <c r="D55" s="7">
        <v>10</v>
      </c>
      <c r="E55" s="33" t="s">
        <v>12</v>
      </c>
      <c r="F55" s="83">
        <v>13500</v>
      </c>
      <c r="G55" s="84"/>
      <c r="H55" s="697">
        <f>F55/D55</f>
        <v>1350</v>
      </c>
      <c r="I55" s="6" t="s">
        <v>2880</v>
      </c>
      <c r="J55" s="7" t="s">
        <v>2879</v>
      </c>
      <c r="K55" s="8" t="s">
        <v>506</v>
      </c>
      <c r="L55" s="346" t="s">
        <v>18</v>
      </c>
    </row>
    <row r="56" spans="1:12" s="1" customFormat="1" ht="26.4" customHeight="1" x14ac:dyDescent="0.4">
      <c r="A56" s="258">
        <v>359953</v>
      </c>
      <c r="B56" s="56" t="s">
        <v>2878</v>
      </c>
      <c r="C56" s="9" t="s">
        <v>2877</v>
      </c>
      <c r="D56" s="33">
        <v>16</v>
      </c>
      <c r="E56" s="33" t="s">
        <v>12</v>
      </c>
      <c r="F56" s="269">
        <v>14600</v>
      </c>
      <c r="G56" s="602">
        <v>13600</v>
      </c>
      <c r="H56" s="697">
        <f>G56/D56</f>
        <v>850</v>
      </c>
      <c r="I56" s="30" t="s">
        <v>2876</v>
      </c>
      <c r="J56" s="12" t="s">
        <v>2875</v>
      </c>
      <c r="K56" s="12" t="s">
        <v>2228</v>
      </c>
      <c r="L56" s="256" t="s">
        <v>18</v>
      </c>
    </row>
    <row r="57" spans="1:12" s="1" customFormat="1" ht="26.4" customHeight="1" x14ac:dyDescent="0.4">
      <c r="A57" s="258">
        <v>281767</v>
      </c>
      <c r="B57" s="9" t="s">
        <v>2874</v>
      </c>
      <c r="C57" s="9" t="s">
        <v>2873</v>
      </c>
      <c r="D57" s="33">
        <v>20</v>
      </c>
      <c r="E57" s="33" t="s">
        <v>12</v>
      </c>
      <c r="F57" s="269">
        <v>12000</v>
      </c>
      <c r="G57" s="602"/>
      <c r="H57" s="697">
        <f>F57/D57</f>
        <v>600</v>
      </c>
      <c r="I57" s="30" t="s">
        <v>2872</v>
      </c>
      <c r="J57" s="12" t="s">
        <v>2863</v>
      </c>
      <c r="K57" s="12" t="s">
        <v>2228</v>
      </c>
      <c r="L57" s="256" t="s">
        <v>18</v>
      </c>
    </row>
    <row r="58" spans="1:12" s="15" customFormat="1" ht="26.4" customHeight="1" x14ac:dyDescent="0.4">
      <c r="A58" s="361">
        <v>281764</v>
      </c>
      <c r="B58" s="2" t="s">
        <v>2871</v>
      </c>
      <c r="C58" s="3" t="s">
        <v>2870</v>
      </c>
      <c r="D58" s="1">
        <v>20</v>
      </c>
      <c r="E58" s="33" t="s">
        <v>12</v>
      </c>
      <c r="F58" s="70">
        <v>8000</v>
      </c>
      <c r="G58" s="71"/>
      <c r="H58" s="697">
        <f>F58/D58</f>
        <v>400</v>
      </c>
      <c r="I58" s="4" t="s">
        <v>2869</v>
      </c>
      <c r="J58" s="1" t="s">
        <v>2868</v>
      </c>
      <c r="K58" s="65" t="s">
        <v>2706</v>
      </c>
      <c r="L58" s="75" t="s">
        <v>18</v>
      </c>
    </row>
    <row r="59" spans="1:12" s="1" customFormat="1" ht="26.4" customHeight="1" x14ac:dyDescent="0.4">
      <c r="A59" s="258">
        <v>143479</v>
      </c>
      <c r="B59" s="28" t="s">
        <v>2867</v>
      </c>
      <c r="C59" s="28" t="s">
        <v>2494</v>
      </c>
      <c r="D59" s="12">
        <v>10</v>
      </c>
      <c r="E59" s="33" t="s">
        <v>12</v>
      </c>
      <c r="F59" s="655">
        <v>8500</v>
      </c>
      <c r="G59" s="620"/>
      <c r="H59" s="697">
        <f>F59/D59</f>
        <v>850</v>
      </c>
      <c r="I59" s="30" t="s">
        <v>2864</v>
      </c>
      <c r="J59" s="12" t="s">
        <v>2863</v>
      </c>
      <c r="K59" s="12" t="s">
        <v>1603</v>
      </c>
      <c r="L59" s="256" t="s">
        <v>18</v>
      </c>
    </row>
    <row r="60" spans="1:12" s="1" customFormat="1" ht="26.4" customHeight="1" x14ac:dyDescent="0.4">
      <c r="A60" s="258">
        <v>139781</v>
      </c>
      <c r="B60" s="28" t="s">
        <v>2866</v>
      </c>
      <c r="C60" s="28" t="s">
        <v>2865</v>
      </c>
      <c r="D60" s="12">
        <v>10</v>
      </c>
      <c r="E60" s="33" t="s">
        <v>12</v>
      </c>
      <c r="F60" s="655">
        <v>13500</v>
      </c>
      <c r="G60" s="620"/>
      <c r="H60" s="697">
        <f>F60/D60</f>
        <v>1350</v>
      </c>
      <c r="I60" s="30" t="s">
        <v>2864</v>
      </c>
      <c r="J60" s="12" t="s">
        <v>2863</v>
      </c>
      <c r="K60" s="12" t="s">
        <v>1603</v>
      </c>
      <c r="L60" s="256" t="s">
        <v>18</v>
      </c>
    </row>
    <row r="61" spans="1:12" s="18" customFormat="1" ht="26.4" customHeight="1" x14ac:dyDescent="0.4">
      <c r="A61" s="404">
        <v>282953</v>
      </c>
      <c r="B61" s="266" t="s">
        <v>2862</v>
      </c>
      <c r="C61" s="266" t="s">
        <v>2861</v>
      </c>
      <c r="D61" s="29">
        <v>29</v>
      </c>
      <c r="E61" s="33" t="s">
        <v>12</v>
      </c>
      <c r="F61" s="606">
        <v>12640</v>
      </c>
      <c r="G61" s="657">
        <v>12500</v>
      </c>
      <c r="H61" s="697">
        <f>G61/D61</f>
        <v>431.0344827586207</v>
      </c>
      <c r="I61" s="262" t="s">
        <v>2860</v>
      </c>
      <c r="J61" s="265" t="s">
        <v>2859</v>
      </c>
      <c r="K61" s="265" t="s">
        <v>98</v>
      </c>
      <c r="L61" s="311" t="s">
        <v>2526</v>
      </c>
    </row>
    <row r="62" spans="1:12" s="15" customFormat="1" ht="26.4" customHeight="1" x14ac:dyDescent="0.4">
      <c r="A62" s="76">
        <v>328995</v>
      </c>
      <c r="B62" s="9" t="s">
        <v>2858</v>
      </c>
      <c r="C62" s="10" t="s">
        <v>2057</v>
      </c>
      <c r="D62" s="7">
        <v>20</v>
      </c>
      <c r="E62" s="33" t="s">
        <v>12</v>
      </c>
      <c r="F62" s="77">
        <v>21040</v>
      </c>
      <c r="G62" s="78">
        <v>20000</v>
      </c>
      <c r="H62" s="697">
        <f>G62/D62</f>
        <v>1000</v>
      </c>
      <c r="I62" s="6" t="s">
        <v>2857</v>
      </c>
      <c r="J62" s="7" t="s">
        <v>2856</v>
      </c>
      <c r="K62" s="8" t="s">
        <v>2228</v>
      </c>
      <c r="L62" s="79" t="s">
        <v>18</v>
      </c>
    </row>
    <row r="63" spans="1:12" s="15" customFormat="1" ht="26.4" customHeight="1" x14ac:dyDescent="0.4">
      <c r="A63" s="361">
        <v>335056</v>
      </c>
      <c r="B63" s="2" t="s">
        <v>2855</v>
      </c>
      <c r="C63" s="3" t="s">
        <v>2854</v>
      </c>
      <c r="D63" s="1">
        <v>10</v>
      </c>
      <c r="E63" s="33" t="s">
        <v>12</v>
      </c>
      <c r="F63" s="628">
        <v>41660</v>
      </c>
      <c r="G63" s="392">
        <v>39000</v>
      </c>
      <c r="H63" s="697">
        <f>G63/D63</f>
        <v>3900</v>
      </c>
      <c r="I63" s="4" t="s">
        <v>2853</v>
      </c>
      <c r="J63" s="1" t="s">
        <v>2852</v>
      </c>
      <c r="K63" s="65" t="s">
        <v>2210</v>
      </c>
      <c r="L63" s="75" t="s">
        <v>18</v>
      </c>
    </row>
    <row r="64" spans="1:12" s="1" customFormat="1" ht="26.4" customHeight="1" x14ac:dyDescent="0.4">
      <c r="A64" s="329">
        <v>292187</v>
      </c>
      <c r="B64" s="9" t="s">
        <v>2851</v>
      </c>
      <c r="C64" s="9" t="s">
        <v>2850</v>
      </c>
      <c r="D64" s="144">
        <v>7</v>
      </c>
      <c r="E64" s="144" t="s">
        <v>12</v>
      </c>
      <c r="F64" s="954" t="s">
        <v>2849</v>
      </c>
      <c r="G64" s="955"/>
      <c r="H64" s="956"/>
      <c r="I64" s="6" t="s">
        <v>2846</v>
      </c>
      <c r="J64" s="7" t="s">
        <v>2775</v>
      </c>
      <c r="K64" s="8" t="s">
        <v>2228</v>
      </c>
      <c r="L64" s="311" t="s">
        <v>2526</v>
      </c>
    </row>
    <row r="65" spans="1:12" s="1" customFormat="1" ht="26.4" customHeight="1" x14ac:dyDescent="0.4">
      <c r="A65" s="345">
        <v>292188</v>
      </c>
      <c r="B65" s="242" t="s">
        <v>2848</v>
      </c>
      <c r="C65" s="242" t="s">
        <v>2847</v>
      </c>
      <c r="D65" s="341">
        <v>14</v>
      </c>
      <c r="E65" s="341" t="s">
        <v>12</v>
      </c>
      <c r="F65" s="343">
        <v>18000</v>
      </c>
      <c r="G65" s="342">
        <v>17000</v>
      </c>
      <c r="H65" s="697">
        <f>G65/D65</f>
        <v>1214.2857142857142</v>
      </c>
      <c r="I65" s="239" t="s">
        <v>2846</v>
      </c>
      <c r="J65" s="341" t="s">
        <v>2775</v>
      </c>
      <c r="K65" s="341" t="s">
        <v>506</v>
      </c>
      <c r="L65" s="708" t="s">
        <v>18</v>
      </c>
    </row>
    <row r="66" spans="1:12" s="1" customFormat="1" ht="26.4" customHeight="1" thickBot="1" x14ac:dyDescent="0.45">
      <c r="A66" s="37"/>
      <c r="B66" s="38"/>
      <c r="C66" s="39"/>
      <c r="D66" s="190"/>
      <c r="E66" s="190"/>
      <c r="F66" s="197"/>
      <c r="G66" s="139"/>
      <c r="H66" s="707"/>
      <c r="I66" s="41"/>
      <c r="J66" s="190"/>
      <c r="K66" s="190"/>
      <c r="L66" s="68"/>
    </row>
    <row r="67" spans="1:12" s="1" customFormat="1" ht="26.4" customHeight="1" x14ac:dyDescent="0.4">
      <c r="A67" s="952" t="s">
        <v>2845</v>
      </c>
      <c r="B67" s="953"/>
      <c r="C67" s="50"/>
      <c r="D67" s="189"/>
      <c r="E67" s="189"/>
      <c r="F67" s="196"/>
      <c r="G67" s="195"/>
      <c r="H67" s="706"/>
      <c r="I67" s="52"/>
      <c r="J67" s="189"/>
      <c r="K67" s="189"/>
      <c r="L67" s="69"/>
    </row>
    <row r="68" spans="1:12" s="1" customFormat="1" ht="26.4" customHeight="1" x14ac:dyDescent="0.4">
      <c r="A68" s="115">
        <v>351965</v>
      </c>
      <c r="B68" s="119" t="s">
        <v>2844</v>
      </c>
      <c r="C68" s="9" t="s">
        <v>2843</v>
      </c>
      <c r="D68" s="10">
        <v>10</v>
      </c>
      <c r="E68" s="10" t="s">
        <v>12</v>
      </c>
      <c r="F68" s="83">
        <v>16350</v>
      </c>
      <c r="G68" s="84">
        <v>16000</v>
      </c>
      <c r="H68" s="105">
        <f>G68/D68</f>
        <v>1600</v>
      </c>
      <c r="I68" s="6" t="s">
        <v>2842</v>
      </c>
      <c r="J68" s="7" t="s">
        <v>2718</v>
      </c>
      <c r="K68" s="8" t="s">
        <v>1969</v>
      </c>
      <c r="L68" s="7" t="s">
        <v>18</v>
      </c>
    </row>
    <row r="69" spans="1:12" s="1" customFormat="1" ht="26.4" customHeight="1" x14ac:dyDescent="0.4">
      <c r="A69" s="705">
        <v>278199</v>
      </c>
      <c r="B69" s="704" t="s">
        <v>2841</v>
      </c>
      <c r="C69" s="635" t="s">
        <v>2840</v>
      </c>
      <c r="D69" s="634">
        <v>10</v>
      </c>
      <c r="E69" s="634" t="s">
        <v>12</v>
      </c>
      <c r="F69" s="633">
        <v>16000</v>
      </c>
      <c r="G69" s="632"/>
      <c r="H69" s="697">
        <f>F69/D69</f>
        <v>1600</v>
      </c>
      <c r="I69" s="41" t="s">
        <v>2839</v>
      </c>
      <c r="J69" s="532" t="s">
        <v>2626</v>
      </c>
      <c r="K69" s="531" t="s">
        <v>2487</v>
      </c>
      <c r="L69" s="703" t="s">
        <v>18</v>
      </c>
    </row>
    <row r="70" spans="1:12" ht="26.4" customHeight="1" x14ac:dyDescent="0.4">
      <c r="A70" s="361">
        <v>343350</v>
      </c>
      <c r="B70" s="2" t="s">
        <v>2837</v>
      </c>
      <c r="C70" s="2" t="s">
        <v>2836</v>
      </c>
      <c r="D70" s="1">
        <v>12</v>
      </c>
      <c r="E70" s="1" t="s">
        <v>12</v>
      </c>
      <c r="F70" s="628">
        <v>15000</v>
      </c>
      <c r="G70" s="392"/>
      <c r="H70" s="697">
        <f>F70/D70</f>
        <v>1250</v>
      </c>
      <c r="I70" s="4" t="s">
        <v>2835</v>
      </c>
      <c r="J70" s="14" t="s">
        <v>2718</v>
      </c>
      <c r="K70" s="65" t="s">
        <v>1969</v>
      </c>
      <c r="L70" s="75" t="s">
        <v>18</v>
      </c>
    </row>
    <row r="71" spans="1:12" s="1" customFormat="1" ht="26.4" customHeight="1" x14ac:dyDescent="0.4">
      <c r="A71" s="329">
        <v>265955</v>
      </c>
      <c r="B71" s="702" t="s">
        <v>2834</v>
      </c>
      <c r="C71" s="28" t="s">
        <v>2833</v>
      </c>
      <c r="D71" s="29">
        <v>12</v>
      </c>
      <c r="E71" s="29" t="s">
        <v>12</v>
      </c>
      <c r="F71" s="701">
        <v>16000</v>
      </c>
      <c r="G71" s="98"/>
      <c r="H71" s="697">
        <f>F71/D71</f>
        <v>1333.3333333333333</v>
      </c>
      <c r="I71" s="689" t="s">
        <v>2832</v>
      </c>
      <c r="J71" s="691" t="s">
        <v>2831</v>
      </c>
      <c r="K71" s="691" t="s">
        <v>2228</v>
      </c>
      <c r="L71" s="690" t="s">
        <v>2526</v>
      </c>
    </row>
    <row r="72" spans="1:12" s="1" customFormat="1" ht="26.4" customHeight="1" x14ac:dyDescent="0.4">
      <c r="A72" s="329">
        <v>248424</v>
      </c>
      <c r="B72" s="10" t="s">
        <v>2830</v>
      </c>
      <c r="C72" s="9" t="s">
        <v>2829</v>
      </c>
      <c r="D72" s="7">
        <v>33</v>
      </c>
      <c r="E72" s="7" t="s">
        <v>12</v>
      </c>
      <c r="F72" s="692">
        <v>16500</v>
      </c>
      <c r="G72" s="607"/>
      <c r="H72" s="697">
        <f>F72/D72</f>
        <v>500</v>
      </c>
      <c r="I72" s="689" t="s">
        <v>2828</v>
      </c>
      <c r="J72" s="691" t="s">
        <v>2626</v>
      </c>
      <c r="K72" s="691" t="s">
        <v>2228</v>
      </c>
      <c r="L72" s="690" t="s">
        <v>2526</v>
      </c>
    </row>
    <row r="73" spans="1:12" s="1" customFormat="1" ht="26.4" customHeight="1" x14ac:dyDescent="0.4">
      <c r="A73" s="329">
        <v>344514</v>
      </c>
      <c r="B73" s="9" t="s">
        <v>2827</v>
      </c>
      <c r="C73" s="9" t="s">
        <v>2826</v>
      </c>
      <c r="D73" s="33">
        <v>11</v>
      </c>
      <c r="E73" s="33" t="s">
        <v>12</v>
      </c>
      <c r="F73" s="83">
        <v>21590</v>
      </c>
      <c r="G73" s="602">
        <v>19000</v>
      </c>
      <c r="H73" s="597">
        <f>G73/D73</f>
        <v>1727.2727272727273</v>
      </c>
      <c r="I73" s="30" t="s">
        <v>2825</v>
      </c>
      <c r="J73" s="12" t="s">
        <v>2370</v>
      </c>
      <c r="K73" s="12" t="s">
        <v>2228</v>
      </c>
      <c r="L73" s="256" t="s">
        <v>2526</v>
      </c>
    </row>
    <row r="74" spans="1:12" s="1" customFormat="1" ht="26.4" customHeight="1" x14ac:dyDescent="0.4">
      <c r="A74" s="329">
        <v>114328</v>
      </c>
      <c r="B74" s="630" t="s">
        <v>2824</v>
      </c>
      <c r="C74" s="9" t="s">
        <v>2821</v>
      </c>
      <c r="D74" s="33">
        <v>10</v>
      </c>
      <c r="E74" s="33" t="s">
        <v>12</v>
      </c>
      <c r="F74" s="269">
        <v>14500</v>
      </c>
      <c r="G74" s="602"/>
      <c r="H74" s="697">
        <f>F74/D74</f>
        <v>1450</v>
      </c>
      <c r="I74" s="700" t="s">
        <v>2823</v>
      </c>
      <c r="J74" s="12" t="s">
        <v>72</v>
      </c>
      <c r="K74" s="12" t="s">
        <v>2228</v>
      </c>
      <c r="L74" s="256" t="s">
        <v>18</v>
      </c>
    </row>
    <row r="75" spans="1:12" s="1" customFormat="1" ht="26.4" customHeight="1" x14ac:dyDescent="0.4">
      <c r="A75" s="247">
        <v>240402</v>
      </c>
      <c r="B75" s="648" t="s">
        <v>2822</v>
      </c>
      <c r="C75" s="9" t="s">
        <v>2821</v>
      </c>
      <c r="D75" s="33">
        <v>10</v>
      </c>
      <c r="E75" s="33" t="s">
        <v>12</v>
      </c>
      <c r="F75" s="269">
        <v>15500</v>
      </c>
      <c r="G75" s="602"/>
      <c r="H75" s="697">
        <f>F75/D75</f>
        <v>1550</v>
      </c>
      <c r="I75" s="699" t="s">
        <v>2820</v>
      </c>
      <c r="J75" s="12" t="s">
        <v>2626</v>
      </c>
      <c r="K75" s="12" t="s">
        <v>2228</v>
      </c>
      <c r="L75" s="256" t="s">
        <v>18</v>
      </c>
    </row>
    <row r="76" spans="1:12" s="1" customFormat="1" ht="26.4" customHeight="1" x14ac:dyDescent="0.4">
      <c r="A76" s="329">
        <v>114299</v>
      </c>
      <c r="B76" s="56" t="s">
        <v>2819</v>
      </c>
      <c r="C76" s="9" t="s">
        <v>2818</v>
      </c>
      <c r="D76" s="33">
        <v>14</v>
      </c>
      <c r="E76" s="33" t="s">
        <v>12</v>
      </c>
      <c r="F76" s="83">
        <v>17500</v>
      </c>
      <c r="G76" s="602"/>
      <c r="H76" s="697">
        <f>F76/D76</f>
        <v>1250</v>
      </c>
      <c r="I76" s="698" t="s">
        <v>2817</v>
      </c>
      <c r="J76" s="12" t="s">
        <v>2370</v>
      </c>
      <c r="K76" s="12" t="s">
        <v>2228</v>
      </c>
      <c r="L76" s="256" t="s">
        <v>18</v>
      </c>
    </row>
    <row r="77" spans="1:12" s="1" customFormat="1" ht="26.4" customHeight="1" x14ac:dyDescent="0.4">
      <c r="A77" s="329">
        <v>166886</v>
      </c>
      <c r="B77" s="630" t="s">
        <v>2816</v>
      </c>
      <c r="C77" s="9" t="s">
        <v>2815</v>
      </c>
      <c r="D77" s="33">
        <v>54</v>
      </c>
      <c r="E77" s="33" t="s">
        <v>12</v>
      </c>
      <c r="F77" s="83">
        <v>17500</v>
      </c>
      <c r="G77" s="602"/>
      <c r="H77" s="697">
        <f>F77/D77</f>
        <v>324.07407407407408</v>
      </c>
      <c r="I77" s="30" t="s">
        <v>2814</v>
      </c>
      <c r="J77" s="12" t="s">
        <v>72</v>
      </c>
      <c r="K77" s="12" t="s">
        <v>2228</v>
      </c>
      <c r="L77" s="256" t="s">
        <v>18</v>
      </c>
    </row>
    <row r="78" spans="1:12" s="1" customFormat="1" ht="26.4" customHeight="1" x14ac:dyDescent="0.4">
      <c r="A78" s="247">
        <v>102890</v>
      </c>
      <c r="B78" s="56" t="s">
        <v>2813</v>
      </c>
      <c r="C78" s="9" t="s">
        <v>2809</v>
      </c>
      <c r="D78" s="7">
        <v>31</v>
      </c>
      <c r="E78" s="7" t="s">
        <v>12</v>
      </c>
      <c r="F78" s="608">
        <v>16500</v>
      </c>
      <c r="G78" s="618"/>
      <c r="H78" s="697">
        <f>F78/D78</f>
        <v>532.25806451612902</v>
      </c>
      <c r="I78" s="30" t="s">
        <v>2812</v>
      </c>
      <c r="J78" s="12" t="s">
        <v>2811</v>
      </c>
      <c r="K78" s="12" t="s">
        <v>2228</v>
      </c>
      <c r="L78" s="256" t="s">
        <v>18</v>
      </c>
    </row>
    <row r="79" spans="1:12" s="1" customFormat="1" ht="26.4" customHeight="1" x14ac:dyDescent="0.4">
      <c r="A79" s="390">
        <v>265956</v>
      </c>
      <c r="B79" s="629" t="s">
        <v>2810</v>
      </c>
      <c r="C79" s="9" t="s">
        <v>2809</v>
      </c>
      <c r="D79" s="7">
        <v>31</v>
      </c>
      <c r="E79" s="7" t="s">
        <v>12</v>
      </c>
      <c r="F79" s="608">
        <v>14000</v>
      </c>
      <c r="G79" s="607">
        <v>13500</v>
      </c>
      <c r="H79" s="597">
        <f>G79/D79</f>
        <v>435.48387096774195</v>
      </c>
      <c r="I79" s="30" t="s">
        <v>2808</v>
      </c>
      <c r="J79" s="12" t="s">
        <v>2807</v>
      </c>
      <c r="K79" s="12" t="s">
        <v>2228</v>
      </c>
      <c r="L79" s="256" t="s">
        <v>18</v>
      </c>
    </row>
    <row r="80" spans="1:12" s="15" customFormat="1" ht="26.4" customHeight="1" x14ac:dyDescent="0.4">
      <c r="A80" s="329">
        <v>295715</v>
      </c>
      <c r="B80" s="9" t="s">
        <v>2806</v>
      </c>
      <c r="C80" s="9" t="s">
        <v>2805</v>
      </c>
      <c r="D80" s="7">
        <v>55</v>
      </c>
      <c r="E80" s="7" t="s">
        <v>12</v>
      </c>
      <c r="F80" s="83">
        <v>13760</v>
      </c>
      <c r="G80" s="84">
        <v>13000</v>
      </c>
      <c r="H80" s="696">
        <f>G80/D80</f>
        <v>236.36363636363637</v>
      </c>
      <c r="I80" s="6" t="s">
        <v>2804</v>
      </c>
      <c r="J80" s="7" t="s">
        <v>72</v>
      </c>
      <c r="K80" s="8" t="s">
        <v>506</v>
      </c>
      <c r="L80" s="346" t="s">
        <v>18</v>
      </c>
    </row>
    <row r="81" spans="1:12" s="1" customFormat="1" ht="26.4" customHeight="1" thickBot="1" x14ac:dyDescent="0.45">
      <c r="A81" s="18"/>
      <c r="B81" s="17"/>
      <c r="C81" s="17"/>
      <c r="D81" s="22"/>
      <c r="E81" s="22"/>
      <c r="F81" s="192"/>
      <c r="G81" s="194"/>
      <c r="H81" s="609"/>
      <c r="I81" s="54"/>
      <c r="J81" s="22"/>
      <c r="K81" s="22"/>
      <c r="L81" s="22"/>
    </row>
    <row r="82" spans="1:12" s="1" customFormat="1" ht="26.4" customHeight="1" x14ac:dyDescent="0.4">
      <c r="A82" s="947" t="s">
        <v>2803</v>
      </c>
      <c r="B82" s="948"/>
      <c r="C82" s="17"/>
      <c r="D82" s="22"/>
      <c r="E82" s="22"/>
      <c r="F82" s="192"/>
      <c r="G82" s="194"/>
      <c r="H82" s="609"/>
      <c r="I82" s="54"/>
      <c r="J82" s="22"/>
      <c r="K82" s="22"/>
      <c r="L82" s="22"/>
    </row>
    <row r="83" spans="1:12" s="1" customFormat="1" ht="26.4" customHeight="1" x14ac:dyDescent="0.4">
      <c r="A83" s="321">
        <v>351960</v>
      </c>
      <c r="B83" s="542" t="s">
        <v>2802</v>
      </c>
      <c r="C83" s="353" t="s">
        <v>2801</v>
      </c>
      <c r="D83" s="350">
        <v>100</v>
      </c>
      <c r="E83" s="350" t="s">
        <v>12</v>
      </c>
      <c r="F83" s="562">
        <v>11500</v>
      </c>
      <c r="G83" s="650"/>
      <c r="H83" s="695">
        <f>F83/D83</f>
        <v>115</v>
      </c>
      <c r="I83" s="294" t="s">
        <v>2800</v>
      </c>
      <c r="J83" s="350" t="s">
        <v>2799</v>
      </c>
      <c r="K83" s="350" t="s">
        <v>504</v>
      </c>
      <c r="L83" s="638" t="s">
        <v>18</v>
      </c>
    </row>
    <row r="84" spans="1:12" s="1" customFormat="1" ht="26.4" customHeight="1" x14ac:dyDescent="0.4">
      <c r="A84" s="637">
        <v>295994</v>
      </c>
      <c r="B84" s="694" t="s">
        <v>2798</v>
      </c>
      <c r="C84" s="536" t="s">
        <v>2797</v>
      </c>
      <c r="D84" s="532">
        <v>29</v>
      </c>
      <c r="E84" s="532" t="s">
        <v>12</v>
      </c>
      <c r="F84" s="548">
        <v>15000</v>
      </c>
      <c r="G84" s="139"/>
      <c r="H84" s="618">
        <f>F84/D84</f>
        <v>517.24137931034488</v>
      </c>
      <c r="I84" s="41" t="s">
        <v>2796</v>
      </c>
      <c r="J84" s="532" t="s">
        <v>2795</v>
      </c>
      <c r="K84" s="532" t="s">
        <v>506</v>
      </c>
      <c r="L84" s="631" t="s">
        <v>18</v>
      </c>
    </row>
    <row r="85" spans="1:12" s="1" customFormat="1" ht="26.4" customHeight="1" x14ac:dyDescent="0.4">
      <c r="A85" s="258">
        <v>237754</v>
      </c>
      <c r="B85" s="509" t="s">
        <v>2794</v>
      </c>
      <c r="C85" s="9" t="s">
        <v>2793</v>
      </c>
      <c r="D85" s="33">
        <v>41</v>
      </c>
      <c r="E85" s="33" t="s">
        <v>12</v>
      </c>
      <c r="F85" s="269">
        <v>15000</v>
      </c>
      <c r="G85" s="602"/>
      <c r="H85" s="618">
        <f>F85/D85</f>
        <v>365.85365853658539</v>
      </c>
      <c r="I85" s="30" t="s">
        <v>2792</v>
      </c>
      <c r="J85" s="12" t="s">
        <v>2791</v>
      </c>
      <c r="K85" s="12" t="s">
        <v>2228</v>
      </c>
      <c r="L85" s="256" t="s">
        <v>18</v>
      </c>
    </row>
    <row r="86" spans="1:12" s="1" customFormat="1" ht="26.4" customHeight="1" x14ac:dyDescent="0.4">
      <c r="A86" s="258">
        <v>356982</v>
      </c>
      <c r="B86" s="9" t="s">
        <v>2790</v>
      </c>
      <c r="C86" s="9" t="s">
        <v>2789</v>
      </c>
      <c r="D86" s="33">
        <v>100</v>
      </c>
      <c r="E86" s="33" t="s">
        <v>12</v>
      </c>
      <c r="F86" s="83">
        <v>7400</v>
      </c>
      <c r="G86" s="602"/>
      <c r="H86" s="601">
        <f>F86/D86</f>
        <v>74</v>
      </c>
      <c r="I86" s="30" t="s">
        <v>2788</v>
      </c>
      <c r="J86" s="12" t="s">
        <v>2787</v>
      </c>
      <c r="K86" s="12" t="s">
        <v>2228</v>
      </c>
      <c r="L86" s="256" t="s">
        <v>18</v>
      </c>
    </row>
    <row r="87" spans="1:12" s="1" customFormat="1" ht="26.4" customHeight="1" x14ac:dyDescent="0.4">
      <c r="A87" s="260">
        <v>242963</v>
      </c>
      <c r="B87" s="9" t="s">
        <v>2786</v>
      </c>
      <c r="C87" s="9" t="s">
        <v>2785</v>
      </c>
      <c r="D87" s="7">
        <v>68</v>
      </c>
      <c r="E87" s="7" t="s">
        <v>12</v>
      </c>
      <c r="F87" s="608">
        <v>15010</v>
      </c>
      <c r="G87" s="618">
        <v>14500</v>
      </c>
      <c r="H87" s="601">
        <f>G87/D87</f>
        <v>213.23529411764707</v>
      </c>
      <c r="I87" s="30" t="s">
        <v>2784</v>
      </c>
      <c r="J87" s="12" t="s">
        <v>2783</v>
      </c>
      <c r="K87" s="12" t="s">
        <v>2228</v>
      </c>
      <c r="L87" s="256" t="s">
        <v>18</v>
      </c>
    </row>
    <row r="88" spans="1:12" s="1" customFormat="1" ht="26.4" customHeight="1" x14ac:dyDescent="0.4">
      <c r="A88" s="260">
        <v>228680</v>
      </c>
      <c r="B88" s="9" t="s">
        <v>2782</v>
      </c>
      <c r="C88" s="9" t="s">
        <v>2781</v>
      </c>
      <c r="D88" s="7">
        <v>50</v>
      </c>
      <c r="E88" s="7" t="s">
        <v>12</v>
      </c>
      <c r="F88" s="608">
        <v>15690</v>
      </c>
      <c r="G88" s="618">
        <v>14500</v>
      </c>
      <c r="H88" s="601">
        <f>G88/D88</f>
        <v>290</v>
      </c>
      <c r="I88" s="30" t="s">
        <v>2780</v>
      </c>
      <c r="J88" s="12" t="s">
        <v>2779</v>
      </c>
      <c r="K88" s="12" t="s">
        <v>2228</v>
      </c>
      <c r="L88" s="256" t="s">
        <v>18</v>
      </c>
    </row>
    <row r="89" spans="1:12" s="1" customFormat="1" ht="26.4" customHeight="1" x14ac:dyDescent="0.4">
      <c r="A89" s="329">
        <v>292182</v>
      </c>
      <c r="B89" s="9" t="s">
        <v>2778</v>
      </c>
      <c r="C89" s="9" t="s">
        <v>2777</v>
      </c>
      <c r="D89" s="7">
        <v>72</v>
      </c>
      <c r="E89" s="7" t="s">
        <v>12</v>
      </c>
      <c r="F89" s="83">
        <v>15290</v>
      </c>
      <c r="G89" s="84">
        <v>14500</v>
      </c>
      <c r="H89" s="601">
        <f>G89/D89</f>
        <v>201.38888888888889</v>
      </c>
      <c r="I89" s="6" t="s">
        <v>2776</v>
      </c>
      <c r="J89" s="7" t="s">
        <v>2775</v>
      </c>
      <c r="K89" s="7" t="s">
        <v>506</v>
      </c>
      <c r="L89" s="356" t="s">
        <v>18</v>
      </c>
    </row>
    <row r="90" spans="1:12" s="1" customFormat="1" ht="26.4" customHeight="1" x14ac:dyDescent="0.4">
      <c r="A90" s="329">
        <v>292183</v>
      </c>
      <c r="B90" s="9" t="s">
        <v>2774</v>
      </c>
      <c r="C90" s="9" t="s">
        <v>2773</v>
      </c>
      <c r="D90" s="7">
        <v>72</v>
      </c>
      <c r="E90" s="7" t="s">
        <v>12</v>
      </c>
      <c r="F90" s="83">
        <v>15290</v>
      </c>
      <c r="G90" s="84">
        <v>14500</v>
      </c>
      <c r="H90" s="601">
        <f>G90/D90</f>
        <v>201.38888888888889</v>
      </c>
      <c r="I90" s="6" t="s">
        <v>2772</v>
      </c>
      <c r="J90" s="7" t="s">
        <v>2771</v>
      </c>
      <c r="K90" s="7" t="s">
        <v>506</v>
      </c>
      <c r="L90" s="356" t="s">
        <v>18</v>
      </c>
    </row>
    <row r="91" spans="1:12" s="1" customFormat="1" ht="26.4" customHeight="1" x14ac:dyDescent="0.4">
      <c r="A91" s="329">
        <v>267669</v>
      </c>
      <c r="B91" s="9" t="s">
        <v>2770</v>
      </c>
      <c r="C91" s="9" t="s">
        <v>2769</v>
      </c>
      <c r="D91" s="33">
        <v>95</v>
      </c>
      <c r="E91" s="33" t="s">
        <v>12</v>
      </c>
      <c r="F91" s="83">
        <v>15500</v>
      </c>
      <c r="G91" s="602"/>
      <c r="H91" s="601">
        <f>F91/D91</f>
        <v>163.15789473684211</v>
      </c>
      <c r="I91" s="6" t="s">
        <v>2768</v>
      </c>
      <c r="J91" s="33" t="s">
        <v>2767</v>
      </c>
      <c r="K91" s="33" t="s">
        <v>1603</v>
      </c>
      <c r="L91" s="244" t="s">
        <v>18</v>
      </c>
    </row>
    <row r="92" spans="1:12" s="1" customFormat="1" ht="26.4" customHeight="1" x14ac:dyDescent="0.4">
      <c r="A92" s="329">
        <v>294001</v>
      </c>
      <c r="B92" s="10" t="s">
        <v>2766</v>
      </c>
      <c r="C92" s="10" t="s">
        <v>2765</v>
      </c>
      <c r="D92" s="7">
        <v>60</v>
      </c>
      <c r="E92" s="7" t="s">
        <v>12</v>
      </c>
      <c r="F92" s="83">
        <v>9270</v>
      </c>
      <c r="G92" s="84">
        <v>9000</v>
      </c>
      <c r="H92" s="601">
        <f>G92/D92</f>
        <v>150</v>
      </c>
      <c r="I92" s="389" t="s">
        <v>2764</v>
      </c>
      <c r="J92" s="7" t="s">
        <v>2370</v>
      </c>
      <c r="K92" s="7" t="s">
        <v>506</v>
      </c>
      <c r="L92" s="356" t="s">
        <v>18</v>
      </c>
    </row>
    <row r="93" spans="1:12" s="1" customFormat="1" ht="26.4" customHeight="1" x14ac:dyDescent="0.4">
      <c r="A93" s="390">
        <v>253131</v>
      </c>
      <c r="B93" s="9" t="s">
        <v>2763</v>
      </c>
      <c r="C93" s="9" t="s">
        <v>2762</v>
      </c>
      <c r="D93" s="7">
        <v>40</v>
      </c>
      <c r="E93" s="7" t="s">
        <v>12</v>
      </c>
      <c r="F93" s="608">
        <v>8730</v>
      </c>
      <c r="G93" s="607">
        <v>7500</v>
      </c>
      <c r="H93" s="601">
        <f>G93/D93</f>
        <v>187.5</v>
      </c>
      <c r="I93" s="30" t="s">
        <v>2761</v>
      </c>
      <c r="J93" s="12" t="s">
        <v>2760</v>
      </c>
      <c r="K93" s="12" t="s">
        <v>2228</v>
      </c>
      <c r="L93" s="256" t="s">
        <v>18</v>
      </c>
    </row>
    <row r="94" spans="1:12" s="1" customFormat="1" ht="26.4" customHeight="1" x14ac:dyDescent="0.4">
      <c r="A94" s="258">
        <v>359441</v>
      </c>
      <c r="B94" s="693" t="s">
        <v>2759</v>
      </c>
      <c r="C94" s="9" t="s">
        <v>2758</v>
      </c>
      <c r="D94" s="33">
        <v>37</v>
      </c>
      <c r="E94" s="33" t="s">
        <v>12</v>
      </c>
      <c r="F94" s="83">
        <v>12000</v>
      </c>
      <c r="G94" s="602"/>
      <c r="H94" s="601">
        <f>F94/D94</f>
        <v>324.32432432432432</v>
      </c>
      <c r="I94" s="30" t="s">
        <v>2757</v>
      </c>
      <c r="J94" s="12" t="s">
        <v>72</v>
      </c>
      <c r="K94" s="12" t="s">
        <v>2228</v>
      </c>
      <c r="L94" s="256" t="s">
        <v>18</v>
      </c>
    </row>
    <row r="95" spans="1:12" s="1" customFormat="1" ht="26.4" customHeight="1" x14ac:dyDescent="0.4">
      <c r="A95" s="329">
        <v>281769</v>
      </c>
      <c r="B95" s="147" t="s">
        <v>4185</v>
      </c>
      <c r="C95" s="388" t="s">
        <v>2756</v>
      </c>
      <c r="D95" s="7">
        <v>52</v>
      </c>
      <c r="E95" s="7" t="s">
        <v>12</v>
      </c>
      <c r="F95" s="692">
        <v>10500</v>
      </c>
      <c r="G95" s="607"/>
      <c r="H95" s="601">
        <f>F95/D95</f>
        <v>201.92307692307693</v>
      </c>
      <c r="I95" s="689" t="s">
        <v>4183</v>
      </c>
      <c r="J95" s="691" t="s">
        <v>2754</v>
      </c>
      <c r="K95" s="691" t="s">
        <v>2228</v>
      </c>
      <c r="L95" s="690" t="s">
        <v>2526</v>
      </c>
    </row>
    <row r="96" spans="1:12" s="1" customFormat="1" ht="26.4" customHeight="1" x14ac:dyDescent="0.4">
      <c r="A96" s="380">
        <v>370097</v>
      </c>
      <c r="B96" s="147" t="s">
        <v>4184</v>
      </c>
      <c r="C96" s="9" t="s">
        <v>2755</v>
      </c>
      <c r="D96" s="7">
        <v>40</v>
      </c>
      <c r="E96" s="7" t="s">
        <v>12</v>
      </c>
      <c r="F96" s="608">
        <v>13000</v>
      </c>
      <c r="G96" s="607">
        <v>11500</v>
      </c>
      <c r="H96" s="601">
        <f>G96/D96</f>
        <v>287.5</v>
      </c>
      <c r="I96" s="923" t="s">
        <v>4182</v>
      </c>
      <c r="J96" s="12" t="s">
        <v>2754</v>
      </c>
      <c r="K96" s="12" t="s">
        <v>2228</v>
      </c>
      <c r="L96" s="256" t="s">
        <v>18</v>
      </c>
    </row>
    <row r="97" spans="1:12" s="1" customFormat="1" ht="26.4" customHeight="1" x14ac:dyDescent="0.4">
      <c r="A97" s="329">
        <v>268596</v>
      </c>
      <c r="B97" s="9" t="s">
        <v>2753</v>
      </c>
      <c r="C97" s="9" t="s">
        <v>2752</v>
      </c>
      <c r="D97" s="33">
        <v>25</v>
      </c>
      <c r="E97" s="33" t="s">
        <v>12</v>
      </c>
      <c r="F97" s="83">
        <v>8200</v>
      </c>
      <c r="G97" s="84"/>
      <c r="H97" s="601">
        <f>F97/D97</f>
        <v>328</v>
      </c>
      <c r="I97" s="6" t="s">
        <v>2751</v>
      </c>
      <c r="J97" s="33" t="s">
        <v>2750</v>
      </c>
      <c r="K97" s="33" t="s">
        <v>2228</v>
      </c>
      <c r="L97" s="244" t="s">
        <v>18</v>
      </c>
    </row>
    <row r="98" spans="1:12" s="15" customFormat="1" ht="26.4" customHeight="1" x14ac:dyDescent="0.4">
      <c r="A98" s="345">
        <v>320981</v>
      </c>
      <c r="B98" s="242" t="s">
        <v>2749</v>
      </c>
      <c r="C98" s="344" t="s">
        <v>2748</v>
      </c>
      <c r="D98" s="341">
        <v>60</v>
      </c>
      <c r="E98" s="341" t="s">
        <v>12</v>
      </c>
      <c r="F98" s="343">
        <v>13400</v>
      </c>
      <c r="G98" s="342">
        <v>12500</v>
      </c>
      <c r="H98" s="590">
        <f>G98/D98</f>
        <v>208.33333333333334</v>
      </c>
      <c r="I98" s="239" t="s">
        <v>2747</v>
      </c>
      <c r="J98" s="341" t="s">
        <v>2746</v>
      </c>
      <c r="K98" s="340" t="s">
        <v>506</v>
      </c>
      <c r="L98" s="339" t="s">
        <v>18</v>
      </c>
    </row>
    <row r="99" spans="1:12" s="1" customFormat="1" ht="26.4" customHeight="1" thickBot="1" x14ac:dyDescent="0.45">
      <c r="A99" s="18"/>
      <c r="B99" s="17"/>
      <c r="C99" s="17"/>
      <c r="D99" s="22"/>
      <c r="E99" s="22"/>
      <c r="F99" s="94"/>
      <c r="G99" s="194"/>
      <c r="H99" s="545"/>
      <c r="I99" s="54"/>
      <c r="J99" s="22"/>
      <c r="K99" s="22"/>
      <c r="L99" s="22"/>
    </row>
    <row r="100" spans="1:12" s="1" customFormat="1" ht="26.4" customHeight="1" x14ac:dyDescent="0.4">
      <c r="A100" s="957" t="s">
        <v>2745</v>
      </c>
      <c r="B100" s="958"/>
      <c r="C100" s="17"/>
      <c r="D100" s="22"/>
      <c r="E100" s="22"/>
      <c r="F100" s="94"/>
      <c r="G100" s="194"/>
      <c r="H100" s="545"/>
      <c r="I100" s="54"/>
      <c r="J100" s="22"/>
      <c r="K100" s="22"/>
      <c r="L100" s="22"/>
    </row>
    <row r="101" spans="1:12" s="1" customFormat="1" ht="26.4" customHeight="1" x14ac:dyDescent="0.4">
      <c r="A101" s="321">
        <v>266541</v>
      </c>
      <c r="B101" s="688" t="s">
        <v>2744</v>
      </c>
      <c r="C101" s="253" t="s">
        <v>2743</v>
      </c>
      <c r="D101" s="249">
        <v>63</v>
      </c>
      <c r="E101" s="249" t="s">
        <v>12</v>
      </c>
      <c r="F101" s="687">
        <v>13000</v>
      </c>
      <c r="G101" s="603"/>
      <c r="H101" s="560">
        <f t="shared" ref="H101:H106" si="0">F101/D101</f>
        <v>206.34920634920636</v>
      </c>
      <c r="I101" s="462" t="s">
        <v>2742</v>
      </c>
      <c r="J101" s="293" t="s">
        <v>72</v>
      </c>
      <c r="K101" s="293" t="s">
        <v>506</v>
      </c>
      <c r="L101" s="292" t="s">
        <v>18</v>
      </c>
    </row>
    <row r="102" spans="1:12" s="1" customFormat="1" ht="26.4" customHeight="1" x14ac:dyDescent="0.4">
      <c r="A102" s="258">
        <v>119712</v>
      </c>
      <c r="B102" s="675" t="s">
        <v>2741</v>
      </c>
      <c r="C102" s="9" t="s">
        <v>2740</v>
      </c>
      <c r="D102" s="33">
        <v>80</v>
      </c>
      <c r="E102" s="33" t="s">
        <v>12</v>
      </c>
      <c r="F102" s="686">
        <v>11500</v>
      </c>
      <c r="G102" s="602"/>
      <c r="H102" s="601">
        <f t="shared" si="0"/>
        <v>143.75</v>
      </c>
      <c r="I102" s="30" t="s">
        <v>2739</v>
      </c>
      <c r="J102" s="12" t="s">
        <v>77</v>
      </c>
      <c r="K102" s="12" t="s">
        <v>506</v>
      </c>
      <c r="L102" s="256" t="s">
        <v>18</v>
      </c>
    </row>
    <row r="103" spans="1:12" s="1" customFormat="1" ht="26.4" customHeight="1" x14ac:dyDescent="0.4">
      <c r="A103" s="258">
        <v>266543</v>
      </c>
      <c r="B103" s="509" t="s">
        <v>2738</v>
      </c>
      <c r="C103" s="9" t="s">
        <v>2737</v>
      </c>
      <c r="D103" s="33">
        <v>90</v>
      </c>
      <c r="E103" s="33" t="s">
        <v>12</v>
      </c>
      <c r="F103" s="686">
        <v>12000</v>
      </c>
      <c r="G103" s="602"/>
      <c r="H103" s="601">
        <f t="shared" si="0"/>
        <v>133.33333333333334</v>
      </c>
      <c r="I103" s="30" t="s">
        <v>2736</v>
      </c>
      <c r="J103" s="12" t="s">
        <v>2735</v>
      </c>
      <c r="K103" s="12" t="s">
        <v>506</v>
      </c>
      <c r="L103" s="256" t="s">
        <v>18</v>
      </c>
    </row>
    <row r="104" spans="1:12" s="1" customFormat="1" ht="26.4" customHeight="1" x14ac:dyDescent="0.4">
      <c r="A104" s="329">
        <v>170336</v>
      </c>
      <c r="B104" s="9" t="s">
        <v>2734</v>
      </c>
      <c r="C104" s="9" t="s">
        <v>2733</v>
      </c>
      <c r="D104" s="33">
        <v>90</v>
      </c>
      <c r="E104" s="33" t="s">
        <v>12</v>
      </c>
      <c r="F104" s="686">
        <v>8600</v>
      </c>
      <c r="G104" s="602"/>
      <c r="H104" s="601">
        <f t="shared" si="0"/>
        <v>95.555555555555557</v>
      </c>
      <c r="I104" s="6" t="s">
        <v>2732</v>
      </c>
      <c r="J104" s="12" t="s">
        <v>72</v>
      </c>
      <c r="K104" s="12" t="s">
        <v>506</v>
      </c>
      <c r="L104" s="256" t="s">
        <v>18</v>
      </c>
    </row>
    <row r="105" spans="1:12" s="1" customFormat="1" ht="26.4" customHeight="1" x14ac:dyDescent="0.4">
      <c r="A105" s="260">
        <v>246934</v>
      </c>
      <c r="B105" s="9" t="s">
        <v>2731</v>
      </c>
      <c r="C105" s="9" t="s">
        <v>2730</v>
      </c>
      <c r="D105" s="7">
        <v>66</v>
      </c>
      <c r="E105" s="7" t="s">
        <v>12</v>
      </c>
      <c r="F105" s="608">
        <v>14000</v>
      </c>
      <c r="G105" s="618"/>
      <c r="H105" s="601">
        <f t="shared" si="0"/>
        <v>212.12121212121212</v>
      </c>
      <c r="I105" s="30" t="s">
        <v>2729</v>
      </c>
      <c r="J105" s="12" t="s">
        <v>2626</v>
      </c>
      <c r="K105" s="12" t="s">
        <v>2625</v>
      </c>
      <c r="L105" s="256" t="s">
        <v>18</v>
      </c>
    </row>
    <row r="106" spans="1:12" s="1" customFormat="1" ht="26.4" customHeight="1" x14ac:dyDescent="0.4">
      <c r="A106" s="260">
        <v>246935</v>
      </c>
      <c r="B106" s="9" t="s">
        <v>2728</v>
      </c>
      <c r="C106" s="9" t="s">
        <v>2727</v>
      </c>
      <c r="D106" s="7">
        <v>100</v>
      </c>
      <c r="E106" s="7" t="s">
        <v>12</v>
      </c>
      <c r="F106" s="608">
        <v>13500</v>
      </c>
      <c r="G106" s="618"/>
      <c r="H106" s="601">
        <f t="shared" si="0"/>
        <v>135</v>
      </c>
      <c r="I106" s="30" t="s">
        <v>2726</v>
      </c>
      <c r="J106" s="12" t="s">
        <v>2626</v>
      </c>
      <c r="K106" s="12" t="s">
        <v>2625</v>
      </c>
      <c r="L106" s="256" t="s">
        <v>18</v>
      </c>
    </row>
    <row r="107" spans="1:12" s="15" customFormat="1" ht="26.4" customHeight="1" x14ac:dyDescent="0.4">
      <c r="A107" s="361">
        <v>329777</v>
      </c>
      <c r="B107" s="2" t="s">
        <v>2725</v>
      </c>
      <c r="C107" s="3" t="s">
        <v>2724</v>
      </c>
      <c r="D107" s="1">
        <v>70</v>
      </c>
      <c r="E107" s="1" t="s">
        <v>12</v>
      </c>
      <c r="F107" s="935" t="s">
        <v>1972</v>
      </c>
      <c r="G107" s="936"/>
      <c r="H107" s="937"/>
      <c r="I107" s="4" t="s">
        <v>2723</v>
      </c>
      <c r="J107" s="1" t="s">
        <v>2722</v>
      </c>
      <c r="K107" s="65" t="s">
        <v>507</v>
      </c>
      <c r="L107" s="75" t="s">
        <v>18</v>
      </c>
    </row>
    <row r="108" spans="1:12" s="15" customFormat="1" ht="26.4" customHeight="1" x14ac:dyDescent="0.4">
      <c r="A108" s="115">
        <v>343527</v>
      </c>
      <c r="B108" s="114" t="s">
        <v>2721</v>
      </c>
      <c r="C108" s="10" t="s">
        <v>2720</v>
      </c>
      <c r="D108" s="10">
        <v>70</v>
      </c>
      <c r="E108" s="10" t="s">
        <v>12</v>
      </c>
      <c r="F108" s="83">
        <v>14000</v>
      </c>
      <c r="G108" s="84"/>
      <c r="H108" s="105">
        <f>F108/D108</f>
        <v>200</v>
      </c>
      <c r="I108" s="6" t="s">
        <v>2719</v>
      </c>
      <c r="J108" s="7" t="s">
        <v>2718</v>
      </c>
      <c r="K108" s="8" t="s">
        <v>1969</v>
      </c>
      <c r="L108" s="7" t="s">
        <v>18</v>
      </c>
    </row>
    <row r="109" spans="1:12" s="15" customFormat="1" ht="26.4" customHeight="1" x14ac:dyDescent="0.4">
      <c r="A109" s="76">
        <v>336414</v>
      </c>
      <c r="B109" s="9" t="s">
        <v>2717</v>
      </c>
      <c r="C109" s="10" t="s">
        <v>2713</v>
      </c>
      <c r="D109" s="7"/>
      <c r="E109" s="7" t="s">
        <v>12</v>
      </c>
      <c r="F109" s="80">
        <v>7000</v>
      </c>
      <c r="G109" s="81"/>
      <c r="H109" s="81"/>
      <c r="I109" s="6" t="s">
        <v>2716</v>
      </c>
      <c r="J109" s="7" t="s">
        <v>2715</v>
      </c>
      <c r="K109" s="8" t="s">
        <v>2706</v>
      </c>
      <c r="L109" s="79" t="s">
        <v>18</v>
      </c>
    </row>
    <row r="110" spans="1:12" s="15" customFormat="1" ht="26.4" customHeight="1" x14ac:dyDescent="0.4">
      <c r="A110" s="76">
        <v>336404</v>
      </c>
      <c r="B110" s="9" t="s">
        <v>2714</v>
      </c>
      <c r="C110" s="10" t="s">
        <v>2713</v>
      </c>
      <c r="D110" s="7"/>
      <c r="E110" s="7" t="s">
        <v>12</v>
      </c>
      <c r="F110" s="80">
        <v>7000</v>
      </c>
      <c r="G110" s="81"/>
      <c r="H110" s="81"/>
      <c r="I110" s="6" t="s">
        <v>2712</v>
      </c>
      <c r="J110" s="7" t="s">
        <v>2711</v>
      </c>
      <c r="K110" s="8" t="s">
        <v>2706</v>
      </c>
      <c r="L110" s="79" t="s">
        <v>18</v>
      </c>
    </row>
    <row r="111" spans="1:12" s="15" customFormat="1" ht="26.4" customHeight="1" x14ac:dyDescent="0.4">
      <c r="A111" s="76">
        <v>336342</v>
      </c>
      <c r="B111" s="9" t="s">
        <v>2710</v>
      </c>
      <c r="C111" s="10" t="s">
        <v>2709</v>
      </c>
      <c r="D111" s="7"/>
      <c r="E111" s="7" t="s">
        <v>12</v>
      </c>
      <c r="F111" s="935" t="s">
        <v>1972</v>
      </c>
      <c r="G111" s="936"/>
      <c r="H111" s="937"/>
      <c r="I111" s="6" t="s">
        <v>2708</v>
      </c>
      <c r="J111" s="7" t="s">
        <v>2707</v>
      </c>
      <c r="K111" s="8" t="s">
        <v>2706</v>
      </c>
      <c r="L111" s="79" t="s">
        <v>18</v>
      </c>
    </row>
    <row r="112" spans="1:12" s="15" customFormat="1" ht="26.4" customHeight="1" x14ac:dyDescent="0.4">
      <c r="A112" s="76">
        <v>332874</v>
      </c>
      <c r="B112" s="9" t="s">
        <v>2705</v>
      </c>
      <c r="C112" s="10" t="s">
        <v>2704</v>
      </c>
      <c r="D112" s="7"/>
      <c r="E112" s="7" t="s">
        <v>12</v>
      </c>
      <c r="F112" s="80">
        <v>8390</v>
      </c>
      <c r="G112" s="81">
        <v>8000</v>
      </c>
      <c r="H112" s="130"/>
      <c r="I112" s="6" t="s">
        <v>2703</v>
      </c>
      <c r="J112" s="33" t="s">
        <v>2699</v>
      </c>
      <c r="K112" s="8" t="s">
        <v>1969</v>
      </c>
      <c r="L112" s="79" t="s">
        <v>18</v>
      </c>
    </row>
    <row r="113" spans="1:12" s="15" customFormat="1" ht="26.4" customHeight="1" x14ac:dyDescent="0.4">
      <c r="A113" s="76">
        <v>354673</v>
      </c>
      <c r="B113" s="9" t="s">
        <v>2702</v>
      </c>
      <c r="C113" s="10" t="s">
        <v>2701</v>
      </c>
      <c r="D113" s="7"/>
      <c r="E113" s="7" t="s">
        <v>12</v>
      </c>
      <c r="F113" s="80">
        <v>8390</v>
      </c>
      <c r="G113" s="81">
        <v>8000</v>
      </c>
      <c r="H113" s="130"/>
      <c r="I113" s="6" t="s">
        <v>2700</v>
      </c>
      <c r="J113" s="33" t="s">
        <v>2699</v>
      </c>
      <c r="K113" s="8" t="s">
        <v>1969</v>
      </c>
      <c r="L113" s="79" t="s">
        <v>18</v>
      </c>
    </row>
    <row r="114" spans="1:12" s="15" customFormat="1" ht="26.4" customHeight="1" x14ac:dyDescent="0.4">
      <c r="A114" s="424">
        <v>332853</v>
      </c>
      <c r="B114" s="242" t="s">
        <v>2698</v>
      </c>
      <c r="C114" s="344" t="s">
        <v>81</v>
      </c>
      <c r="D114" s="341"/>
      <c r="E114" s="341" t="s">
        <v>12</v>
      </c>
      <c r="F114" s="685">
        <v>8390</v>
      </c>
      <c r="G114" s="422">
        <v>8000</v>
      </c>
      <c r="H114" s="684"/>
      <c r="I114" s="239" t="s">
        <v>2697</v>
      </c>
      <c r="J114" s="238" t="s">
        <v>2696</v>
      </c>
      <c r="K114" s="340" t="s">
        <v>1969</v>
      </c>
      <c r="L114" s="589" t="s">
        <v>18</v>
      </c>
    </row>
    <row r="115" spans="1:12" s="1" customFormat="1" ht="26.4" customHeight="1" thickBot="1" x14ac:dyDescent="0.45">
      <c r="A115" s="22"/>
      <c r="B115" s="17"/>
      <c r="C115" s="17"/>
      <c r="D115" s="18"/>
      <c r="E115" s="18"/>
      <c r="F115" s="19"/>
      <c r="G115" s="21"/>
      <c r="H115" s="609"/>
      <c r="I115" s="54"/>
      <c r="J115" s="22"/>
      <c r="K115" s="22"/>
      <c r="L115" s="22"/>
    </row>
    <row r="116" spans="1:12" s="1" customFormat="1" ht="26.4" customHeight="1" x14ac:dyDescent="0.4">
      <c r="A116" s="959" t="s">
        <v>2695</v>
      </c>
      <c r="B116" s="960"/>
      <c r="C116" s="17"/>
      <c r="D116" s="18"/>
      <c r="E116" s="18"/>
      <c r="F116" s="19"/>
      <c r="G116" s="21"/>
      <c r="H116" s="609"/>
      <c r="I116" s="54"/>
      <c r="J116" s="22"/>
      <c r="K116" s="22"/>
      <c r="L116" s="22"/>
    </row>
    <row r="117" spans="1:12" s="1" customFormat="1" ht="26.4" customHeight="1" x14ac:dyDescent="0.4">
      <c r="A117" s="431">
        <v>234452</v>
      </c>
      <c r="B117" s="253" t="s">
        <v>2694</v>
      </c>
      <c r="C117" s="253" t="s">
        <v>2693</v>
      </c>
      <c r="D117" s="249">
        <v>70</v>
      </c>
      <c r="E117" s="249" t="s">
        <v>12</v>
      </c>
      <c r="F117" s="683">
        <v>5000</v>
      </c>
      <c r="G117" s="560"/>
      <c r="H117" s="682">
        <f>F117/D117</f>
        <v>71.428571428571431</v>
      </c>
      <c r="I117" s="462" t="s">
        <v>2692</v>
      </c>
      <c r="J117" s="293" t="s">
        <v>2691</v>
      </c>
      <c r="K117" s="293" t="s">
        <v>2210</v>
      </c>
      <c r="L117" s="292" t="s">
        <v>18</v>
      </c>
    </row>
    <row r="118" spans="1:12" s="1" customFormat="1" ht="26.4" customHeight="1" x14ac:dyDescent="0.4">
      <c r="A118" s="258">
        <v>177867</v>
      </c>
      <c r="B118" s="9" t="s">
        <v>2690</v>
      </c>
      <c r="C118" s="9" t="s">
        <v>2673</v>
      </c>
      <c r="D118" s="33"/>
      <c r="E118" s="33" t="s">
        <v>12</v>
      </c>
      <c r="F118" s="83">
        <v>14180</v>
      </c>
      <c r="G118" s="84">
        <v>13000</v>
      </c>
      <c r="H118" s="681"/>
      <c r="I118" s="680" t="s">
        <v>2689</v>
      </c>
      <c r="J118" s="12" t="s">
        <v>2688</v>
      </c>
      <c r="K118" s="12" t="s">
        <v>1603</v>
      </c>
      <c r="L118" s="256" t="s">
        <v>18</v>
      </c>
    </row>
    <row r="119" spans="1:12" s="1" customFormat="1" ht="26.4" customHeight="1" x14ac:dyDescent="0.4">
      <c r="A119" s="323">
        <v>161597</v>
      </c>
      <c r="B119" s="309" t="s">
        <v>2687</v>
      </c>
      <c r="C119" s="309" t="s">
        <v>2686</v>
      </c>
      <c r="D119" s="304">
        <v>30</v>
      </c>
      <c r="E119" s="304" t="s">
        <v>12</v>
      </c>
      <c r="F119" s="654">
        <v>17000</v>
      </c>
      <c r="G119" s="653"/>
      <c r="H119" s="679">
        <f>F119/D119</f>
        <v>566.66666666666663</v>
      </c>
      <c r="I119" s="457" t="s">
        <v>2685</v>
      </c>
      <c r="J119" s="304" t="s">
        <v>2684</v>
      </c>
      <c r="K119" s="304" t="s">
        <v>1603</v>
      </c>
      <c r="L119" s="322" t="s">
        <v>18</v>
      </c>
    </row>
    <row r="120" spans="1:12" s="1" customFormat="1" ht="26.4" customHeight="1" thickBot="1" x14ac:dyDescent="0.45">
      <c r="A120" s="18"/>
      <c r="B120" s="17"/>
      <c r="C120" s="17"/>
      <c r="D120" s="22"/>
      <c r="E120" s="22"/>
      <c r="F120" s="192"/>
      <c r="G120" s="194"/>
      <c r="H120" s="678"/>
      <c r="I120" s="54"/>
      <c r="J120" s="22"/>
      <c r="K120" s="22"/>
      <c r="L120" s="22"/>
    </row>
    <row r="121" spans="1:12" s="1" customFormat="1" ht="26.4" customHeight="1" x14ac:dyDescent="0.4">
      <c r="A121" s="961" t="s">
        <v>2683</v>
      </c>
      <c r="B121" s="962"/>
      <c r="C121" s="17"/>
      <c r="D121" s="22"/>
      <c r="E121" s="22"/>
      <c r="F121" s="192"/>
      <c r="G121" s="194"/>
      <c r="H121" s="678"/>
      <c r="I121" s="54"/>
      <c r="J121" s="22"/>
      <c r="K121" s="22"/>
      <c r="L121" s="22"/>
    </row>
    <row r="122" spans="1:12" s="1" customFormat="1" ht="26.4" customHeight="1" x14ac:dyDescent="0.4">
      <c r="A122" s="406">
        <v>265957</v>
      </c>
      <c r="B122" s="388" t="s">
        <v>2682</v>
      </c>
      <c r="C122" s="9" t="s">
        <v>2681</v>
      </c>
      <c r="D122" s="7">
        <v>46</v>
      </c>
      <c r="E122" s="7" t="s">
        <v>12</v>
      </c>
      <c r="F122" s="608">
        <v>14500</v>
      </c>
      <c r="G122" s="607"/>
      <c r="H122" s="618">
        <f>F122/D122</f>
        <v>315.21739130434781</v>
      </c>
      <c r="I122" s="30" t="s">
        <v>2680</v>
      </c>
      <c r="J122" s="12" t="s">
        <v>2668</v>
      </c>
      <c r="K122" s="12" t="s">
        <v>2210</v>
      </c>
      <c r="L122" s="256" t="s">
        <v>18</v>
      </c>
    </row>
    <row r="123" spans="1:12" s="1" customFormat="1" ht="26.4" customHeight="1" x14ac:dyDescent="0.4">
      <c r="A123" s="258">
        <v>298675</v>
      </c>
      <c r="B123" s="656" t="s">
        <v>2679</v>
      </c>
      <c r="C123" s="28" t="s">
        <v>2678</v>
      </c>
      <c r="D123" s="12">
        <v>10</v>
      </c>
      <c r="E123" s="12" t="s">
        <v>12</v>
      </c>
      <c r="F123" s="932" t="s">
        <v>1972</v>
      </c>
      <c r="G123" s="933"/>
      <c r="H123" s="934"/>
      <c r="I123" s="30" t="s">
        <v>2677</v>
      </c>
      <c r="J123" s="12" t="s">
        <v>2676</v>
      </c>
      <c r="K123" s="12" t="s">
        <v>2675</v>
      </c>
      <c r="L123" s="256" t="s">
        <v>18</v>
      </c>
    </row>
    <row r="124" spans="1:12" s="1" customFormat="1" ht="26.4" customHeight="1" x14ac:dyDescent="0.4">
      <c r="A124" s="258">
        <v>281425</v>
      </c>
      <c r="B124" s="677" t="s">
        <v>2674</v>
      </c>
      <c r="C124" s="28" t="s">
        <v>2673</v>
      </c>
      <c r="D124" s="12"/>
      <c r="E124" s="12" t="s">
        <v>12</v>
      </c>
      <c r="F124" s="655">
        <v>27630</v>
      </c>
      <c r="G124" s="605">
        <v>25000</v>
      </c>
      <c r="H124" s="676"/>
      <c r="I124" s="30" t="s">
        <v>2672</v>
      </c>
      <c r="J124" s="12" t="s">
        <v>176</v>
      </c>
      <c r="K124" s="12" t="s">
        <v>506</v>
      </c>
      <c r="L124" s="256" t="s">
        <v>18</v>
      </c>
    </row>
    <row r="125" spans="1:12" s="1" customFormat="1" ht="26.4" customHeight="1" x14ac:dyDescent="0.4">
      <c r="A125" s="258">
        <v>141926</v>
      </c>
      <c r="B125" s="28" t="s">
        <v>2671</v>
      </c>
      <c r="C125" s="675" t="s">
        <v>2670</v>
      </c>
      <c r="D125" s="12">
        <v>30</v>
      </c>
      <c r="E125" s="12" t="s">
        <v>12</v>
      </c>
      <c r="F125" s="655">
        <v>19000</v>
      </c>
      <c r="G125" s="605"/>
      <c r="H125" s="546">
        <f>F125/D125</f>
        <v>633.33333333333337</v>
      </c>
      <c r="I125" s="30" t="s">
        <v>2669</v>
      </c>
      <c r="J125" s="12" t="s">
        <v>2668</v>
      </c>
      <c r="K125" s="12" t="s">
        <v>2667</v>
      </c>
      <c r="L125" s="256" t="s">
        <v>18</v>
      </c>
    </row>
    <row r="126" spans="1:12" s="15" customFormat="1" ht="26.4" customHeight="1" x14ac:dyDescent="0.4">
      <c r="A126" s="76">
        <v>335170</v>
      </c>
      <c r="B126" s="56" t="s">
        <v>2666</v>
      </c>
      <c r="C126" s="10" t="s">
        <v>2665</v>
      </c>
      <c r="D126" s="7">
        <v>10</v>
      </c>
      <c r="E126" s="7" t="s">
        <v>12</v>
      </c>
      <c r="F126" s="77">
        <v>28000</v>
      </c>
      <c r="G126" s="78"/>
      <c r="H126" s="618">
        <f>F126/D126</f>
        <v>2800</v>
      </c>
      <c r="I126" s="6" t="s">
        <v>2664</v>
      </c>
      <c r="J126" s="7" t="s">
        <v>2663</v>
      </c>
      <c r="K126" s="8" t="s">
        <v>1603</v>
      </c>
      <c r="L126" s="79" t="s">
        <v>18</v>
      </c>
    </row>
    <row r="127" spans="1:12" s="15" customFormat="1" ht="26.4" customHeight="1" x14ac:dyDescent="0.4">
      <c r="A127" s="361">
        <v>343797</v>
      </c>
      <c r="B127" s="674" t="s">
        <v>2662</v>
      </c>
      <c r="C127" s="2" t="s">
        <v>2661</v>
      </c>
      <c r="D127" s="1">
        <v>10</v>
      </c>
      <c r="E127" s="1" t="s">
        <v>12</v>
      </c>
      <c r="F127" s="628">
        <v>16500</v>
      </c>
      <c r="G127" s="392"/>
      <c r="H127" s="618">
        <f>F127/D127</f>
        <v>1650</v>
      </c>
      <c r="I127" s="4" t="s">
        <v>2660</v>
      </c>
      <c r="J127" s="1" t="s">
        <v>2659</v>
      </c>
      <c r="K127" s="65" t="s">
        <v>2195</v>
      </c>
      <c r="L127" s="75" t="s">
        <v>18</v>
      </c>
    </row>
    <row r="128" spans="1:12" s="1" customFormat="1" ht="26.4" customHeight="1" x14ac:dyDescent="0.4">
      <c r="A128" s="258">
        <v>145629</v>
      </c>
      <c r="B128" s="673" t="s">
        <v>2658</v>
      </c>
      <c r="C128" s="28" t="s">
        <v>2657</v>
      </c>
      <c r="D128" s="12">
        <v>10</v>
      </c>
      <c r="E128" s="12" t="s">
        <v>12</v>
      </c>
      <c r="F128" s="655">
        <v>16000</v>
      </c>
      <c r="G128" s="620"/>
      <c r="H128" s="618">
        <f>F128/D128</f>
        <v>1600</v>
      </c>
      <c r="I128" s="30" t="s">
        <v>2656</v>
      </c>
      <c r="J128" s="12" t="s">
        <v>1150</v>
      </c>
      <c r="K128" s="12" t="s">
        <v>504</v>
      </c>
      <c r="L128" s="256" t="s">
        <v>18</v>
      </c>
    </row>
    <row r="129" spans="1:12" s="1" customFormat="1" ht="26.4" customHeight="1" x14ac:dyDescent="0.4">
      <c r="A129" s="258">
        <v>205051</v>
      </c>
      <c r="B129" s="656" t="s">
        <v>2655</v>
      </c>
      <c r="C129" s="28" t="s">
        <v>2654</v>
      </c>
      <c r="D129" s="12">
        <v>68</v>
      </c>
      <c r="E129" s="12" t="s">
        <v>12</v>
      </c>
      <c r="F129" s="472">
        <v>18000</v>
      </c>
      <c r="G129" s="620"/>
      <c r="H129" s="618">
        <f>F129/D129</f>
        <v>264.70588235294116</v>
      </c>
      <c r="I129" s="30" t="s">
        <v>2653</v>
      </c>
      <c r="J129" s="12" t="s">
        <v>2652</v>
      </c>
      <c r="K129" s="12" t="s">
        <v>1603</v>
      </c>
      <c r="L129" s="256" t="s">
        <v>18</v>
      </c>
    </row>
    <row r="130" spans="1:12" s="1" customFormat="1" ht="26.4" customHeight="1" x14ac:dyDescent="0.4">
      <c r="A130" s="258">
        <v>173174</v>
      </c>
      <c r="B130" s="509" t="s">
        <v>2651</v>
      </c>
      <c r="C130" s="9" t="s">
        <v>2650</v>
      </c>
      <c r="D130" s="33">
        <v>55</v>
      </c>
      <c r="E130" s="33" t="s">
        <v>12</v>
      </c>
      <c r="F130" s="83">
        <v>10400</v>
      </c>
      <c r="G130" s="602">
        <v>9300</v>
      </c>
      <c r="H130" s="546">
        <f>G130/D130</f>
        <v>169.09090909090909</v>
      </c>
      <c r="I130" s="30" t="s">
        <v>2649</v>
      </c>
      <c r="J130" s="12" t="s">
        <v>2648</v>
      </c>
      <c r="K130" s="12" t="s">
        <v>504</v>
      </c>
      <c r="L130" s="256" t="s">
        <v>18</v>
      </c>
    </row>
    <row r="131" spans="1:12" s="1" customFormat="1" ht="26.4" customHeight="1" x14ac:dyDescent="0.4">
      <c r="A131" s="258">
        <v>227411</v>
      </c>
      <c r="B131" s="56" t="s">
        <v>2647</v>
      </c>
      <c r="C131" s="9" t="s">
        <v>2646</v>
      </c>
      <c r="D131" s="33">
        <v>54</v>
      </c>
      <c r="E131" s="33" t="s">
        <v>12</v>
      </c>
      <c r="F131" s="83">
        <v>11100</v>
      </c>
      <c r="G131" s="602">
        <v>9900</v>
      </c>
      <c r="H131" s="546">
        <f>G131/D131</f>
        <v>183.33333333333334</v>
      </c>
      <c r="I131" s="30" t="s">
        <v>2645</v>
      </c>
      <c r="J131" s="12" t="s">
        <v>2644</v>
      </c>
      <c r="K131" s="12" t="s">
        <v>504</v>
      </c>
      <c r="L131" s="256" t="s">
        <v>18</v>
      </c>
    </row>
    <row r="132" spans="1:12" s="128" customFormat="1" ht="26.4" customHeight="1" x14ac:dyDescent="0.4">
      <c r="A132" s="10">
        <v>355846</v>
      </c>
      <c r="B132" s="96" t="s">
        <v>2643</v>
      </c>
      <c r="C132" s="10" t="s">
        <v>2642</v>
      </c>
      <c r="D132" s="10">
        <v>35</v>
      </c>
      <c r="E132" s="10" t="s">
        <v>12</v>
      </c>
      <c r="F132" s="80">
        <v>6500</v>
      </c>
      <c r="G132" s="81"/>
      <c r="H132" s="130">
        <f>F132/D132</f>
        <v>185.71428571428572</v>
      </c>
      <c r="I132" s="6" t="s">
        <v>2641</v>
      </c>
      <c r="J132" s="10"/>
      <c r="K132" s="8" t="s">
        <v>2195</v>
      </c>
      <c r="L132" s="7" t="s">
        <v>18</v>
      </c>
    </row>
    <row r="133" spans="1:12" s="128" customFormat="1" ht="26.4" customHeight="1" x14ac:dyDescent="0.4">
      <c r="A133" s="672">
        <v>354782</v>
      </c>
      <c r="B133" s="9" t="s">
        <v>2640</v>
      </c>
      <c r="C133" s="10" t="s">
        <v>2639</v>
      </c>
      <c r="D133" s="10">
        <v>33</v>
      </c>
      <c r="E133" s="10" t="s">
        <v>12</v>
      </c>
      <c r="F133" s="80">
        <v>4800</v>
      </c>
      <c r="G133" s="81"/>
      <c r="H133" s="130">
        <v>145.45454545454547</v>
      </c>
      <c r="I133" s="6" t="s">
        <v>2638</v>
      </c>
      <c r="J133" s="10" t="s">
        <v>2637</v>
      </c>
      <c r="K133" s="8" t="s">
        <v>503</v>
      </c>
      <c r="L133" s="583" t="s">
        <v>18</v>
      </c>
    </row>
    <row r="134" spans="1:12" s="1" customFormat="1" ht="26.4" customHeight="1" x14ac:dyDescent="0.4">
      <c r="A134" s="258">
        <v>173175</v>
      </c>
      <c r="B134" s="56" t="s">
        <v>2636</v>
      </c>
      <c r="C134" s="9" t="s">
        <v>2635</v>
      </c>
      <c r="D134" s="33">
        <v>22</v>
      </c>
      <c r="E134" s="33" t="s">
        <v>12</v>
      </c>
      <c r="F134" s="83">
        <v>14600</v>
      </c>
      <c r="G134" s="602">
        <v>13000</v>
      </c>
      <c r="H134" s="546">
        <f>G134/D134</f>
        <v>590.90909090909088</v>
      </c>
      <c r="I134" s="30" t="s">
        <v>2634</v>
      </c>
      <c r="J134" s="12" t="s">
        <v>2633</v>
      </c>
      <c r="K134" s="12" t="s">
        <v>504</v>
      </c>
      <c r="L134" s="256" t="s">
        <v>18</v>
      </c>
    </row>
    <row r="135" spans="1:12" s="1" customFormat="1" ht="26.4" customHeight="1" x14ac:dyDescent="0.4">
      <c r="A135" s="258">
        <v>172567</v>
      </c>
      <c r="B135" s="9" t="s">
        <v>2632</v>
      </c>
      <c r="C135" s="9" t="s">
        <v>2631</v>
      </c>
      <c r="D135" s="33">
        <v>36</v>
      </c>
      <c r="E135" s="33" t="s">
        <v>12</v>
      </c>
      <c r="F135" s="83">
        <v>14000</v>
      </c>
      <c r="G135" s="602"/>
      <c r="H135" s="618">
        <f>F135/D135</f>
        <v>388.88888888888891</v>
      </c>
      <c r="I135" s="30" t="s">
        <v>2630</v>
      </c>
      <c r="J135" s="12" t="s">
        <v>86</v>
      </c>
      <c r="K135" s="12" t="s">
        <v>503</v>
      </c>
      <c r="L135" s="256" t="s">
        <v>18</v>
      </c>
    </row>
    <row r="136" spans="1:12" s="1" customFormat="1" ht="26.4" customHeight="1" x14ac:dyDescent="0.4">
      <c r="A136" s="260">
        <v>246859</v>
      </c>
      <c r="B136" s="56" t="s">
        <v>2629</v>
      </c>
      <c r="C136" s="9" t="s">
        <v>2628</v>
      </c>
      <c r="D136" s="7">
        <v>46</v>
      </c>
      <c r="E136" s="7" t="s">
        <v>12</v>
      </c>
      <c r="F136" s="608">
        <v>14000</v>
      </c>
      <c r="G136" s="618"/>
      <c r="H136" s="546">
        <f>F136/D136</f>
        <v>304.3478260869565</v>
      </c>
      <c r="I136" s="30" t="s">
        <v>2627</v>
      </c>
      <c r="J136" s="12" t="s">
        <v>2626</v>
      </c>
      <c r="K136" s="12" t="s">
        <v>2625</v>
      </c>
      <c r="L136" s="256" t="s">
        <v>18</v>
      </c>
    </row>
    <row r="137" spans="1:12" s="1" customFormat="1" ht="26.4" customHeight="1" x14ac:dyDescent="0.4">
      <c r="A137" s="115">
        <v>351961</v>
      </c>
      <c r="B137" s="115" t="s">
        <v>2624</v>
      </c>
      <c r="C137" s="10" t="s">
        <v>2623</v>
      </c>
      <c r="D137" s="10">
        <v>32</v>
      </c>
      <c r="E137" s="10" t="s">
        <v>12</v>
      </c>
      <c r="F137" s="83">
        <v>16000</v>
      </c>
      <c r="G137" s="84"/>
      <c r="H137" s="546">
        <f>F137/D137</f>
        <v>500</v>
      </c>
      <c r="I137" s="6" t="s">
        <v>2622</v>
      </c>
      <c r="J137" s="7" t="s">
        <v>2621</v>
      </c>
      <c r="K137" s="8" t="s">
        <v>2579</v>
      </c>
      <c r="L137" s="7" t="s">
        <v>18</v>
      </c>
    </row>
    <row r="138" spans="1:12" s="1" customFormat="1" ht="26.4" customHeight="1" x14ac:dyDescent="0.4">
      <c r="A138" s="260">
        <v>243405</v>
      </c>
      <c r="B138" s="9" t="s">
        <v>2620</v>
      </c>
      <c r="C138" s="9" t="s">
        <v>2619</v>
      </c>
      <c r="D138" s="7">
        <v>66</v>
      </c>
      <c r="E138" s="7" t="s">
        <v>12</v>
      </c>
      <c r="F138" s="608">
        <v>8000</v>
      </c>
      <c r="G138" s="618"/>
      <c r="H138" s="546">
        <f>F138/D138</f>
        <v>121.21212121212122</v>
      </c>
      <c r="I138" s="30" t="s">
        <v>2618</v>
      </c>
      <c r="J138" s="12" t="s">
        <v>2617</v>
      </c>
      <c r="K138" s="12" t="s">
        <v>2605</v>
      </c>
      <c r="L138" s="256" t="s">
        <v>18</v>
      </c>
    </row>
    <row r="139" spans="1:12" s="1" customFormat="1" ht="26.4" customHeight="1" x14ac:dyDescent="0.4">
      <c r="A139" s="10">
        <v>349298</v>
      </c>
      <c r="B139" s="509" t="s">
        <v>2616</v>
      </c>
      <c r="C139" s="10" t="s">
        <v>2615</v>
      </c>
      <c r="D139" s="10">
        <v>167</v>
      </c>
      <c r="E139" s="10" t="s">
        <v>12</v>
      </c>
      <c r="F139" s="83">
        <v>12020</v>
      </c>
      <c r="G139" s="84">
        <v>10500</v>
      </c>
      <c r="H139" s="105">
        <f>G139/D139</f>
        <v>62.874251497005986</v>
      </c>
      <c r="I139" s="6" t="s">
        <v>2614</v>
      </c>
      <c r="J139" s="7" t="s">
        <v>2613</v>
      </c>
      <c r="K139" s="8" t="s">
        <v>1969</v>
      </c>
      <c r="L139" s="7" t="s">
        <v>18</v>
      </c>
    </row>
    <row r="140" spans="1:12" s="1" customFormat="1" ht="26.4" customHeight="1" x14ac:dyDescent="0.4">
      <c r="A140" s="10">
        <v>349296</v>
      </c>
      <c r="B140" s="671" t="s">
        <v>2612</v>
      </c>
      <c r="C140" s="10" t="s">
        <v>2611</v>
      </c>
      <c r="D140" s="10">
        <v>27</v>
      </c>
      <c r="E140" s="10" t="s">
        <v>12</v>
      </c>
      <c r="F140" s="83">
        <v>11500</v>
      </c>
      <c r="G140" s="84">
        <v>10000</v>
      </c>
      <c r="H140" s="105">
        <f>G140/D140</f>
        <v>370.37037037037038</v>
      </c>
      <c r="I140" s="6" t="s">
        <v>2610</v>
      </c>
      <c r="J140" s="7" t="s">
        <v>2609</v>
      </c>
      <c r="K140" s="8" t="s">
        <v>1969</v>
      </c>
      <c r="L140" s="7" t="s">
        <v>18</v>
      </c>
    </row>
    <row r="141" spans="1:12" s="15" customFormat="1" ht="26.4" customHeight="1" x14ac:dyDescent="0.4">
      <c r="A141" s="260">
        <v>245959</v>
      </c>
      <c r="B141" s="28" t="s">
        <v>2608</v>
      </c>
      <c r="C141" s="28" t="s">
        <v>2454</v>
      </c>
      <c r="D141" s="29">
        <v>10</v>
      </c>
      <c r="E141" s="29" t="s">
        <v>12</v>
      </c>
      <c r="F141" s="312">
        <v>13000</v>
      </c>
      <c r="G141" s="616"/>
      <c r="H141" s="670">
        <f>F141/D141</f>
        <v>1300</v>
      </c>
      <c r="I141" s="30" t="s">
        <v>2607</v>
      </c>
      <c r="J141" s="12" t="s">
        <v>2606</v>
      </c>
      <c r="K141" s="12" t="s">
        <v>2605</v>
      </c>
      <c r="L141" s="256" t="s">
        <v>18</v>
      </c>
    </row>
    <row r="142" spans="1:12" s="15" customFormat="1" ht="26.4" customHeight="1" x14ac:dyDescent="0.4">
      <c r="A142" s="329">
        <v>327591</v>
      </c>
      <c r="B142" s="9" t="s">
        <v>2604</v>
      </c>
      <c r="C142" s="10" t="s">
        <v>2603</v>
      </c>
      <c r="D142" s="7">
        <v>16</v>
      </c>
      <c r="E142" s="7" t="s">
        <v>12</v>
      </c>
      <c r="F142" s="36">
        <v>34000</v>
      </c>
      <c r="G142" s="347"/>
      <c r="H142" s="670">
        <f>F142/D142</f>
        <v>2125</v>
      </c>
      <c r="I142" s="6" t="s">
        <v>2602</v>
      </c>
      <c r="J142" s="7" t="s">
        <v>2601</v>
      </c>
      <c r="K142" s="8" t="s">
        <v>2002</v>
      </c>
      <c r="L142" s="346" t="s">
        <v>18</v>
      </c>
    </row>
    <row r="143" spans="1:12" s="15" customFormat="1" ht="26.4" customHeight="1" x14ac:dyDescent="0.4">
      <c r="A143" s="329">
        <v>327592</v>
      </c>
      <c r="B143" s="9" t="s">
        <v>2600</v>
      </c>
      <c r="C143" s="10" t="s">
        <v>2597</v>
      </c>
      <c r="D143" s="7">
        <v>10</v>
      </c>
      <c r="E143" s="7" t="s">
        <v>12</v>
      </c>
      <c r="F143" s="36">
        <v>16000</v>
      </c>
      <c r="G143" s="347"/>
      <c r="H143" s="670">
        <f>F143/D143</f>
        <v>1600</v>
      </c>
      <c r="I143" s="6" t="s">
        <v>2599</v>
      </c>
      <c r="J143" s="7" t="s">
        <v>2595</v>
      </c>
      <c r="K143" s="8" t="s">
        <v>2002</v>
      </c>
      <c r="L143" s="346" t="s">
        <v>18</v>
      </c>
    </row>
    <row r="144" spans="1:12" s="1" customFormat="1" ht="26.4" customHeight="1" x14ac:dyDescent="0.4">
      <c r="A144" s="345">
        <v>327593</v>
      </c>
      <c r="B144" s="242" t="s">
        <v>2598</v>
      </c>
      <c r="C144" s="344" t="s">
        <v>2597</v>
      </c>
      <c r="D144" s="341">
        <v>10</v>
      </c>
      <c r="E144" s="341" t="s">
        <v>12</v>
      </c>
      <c r="F144" s="343">
        <v>18000</v>
      </c>
      <c r="G144" s="342"/>
      <c r="H144" s="669">
        <f>F144/D144</f>
        <v>1800</v>
      </c>
      <c r="I144" s="239" t="s">
        <v>2596</v>
      </c>
      <c r="J144" s="341" t="s">
        <v>2595</v>
      </c>
      <c r="K144" s="340" t="s">
        <v>2002</v>
      </c>
      <c r="L144" s="339" t="s">
        <v>18</v>
      </c>
    </row>
    <row r="145" spans="1:12" s="1" customFormat="1" ht="26.4" customHeight="1" thickBot="1" x14ac:dyDescent="0.45">
      <c r="A145" s="18"/>
      <c r="B145" s="17"/>
      <c r="C145" s="17"/>
      <c r="D145" s="22"/>
      <c r="E145" s="22"/>
      <c r="F145" s="192"/>
      <c r="G145" s="192"/>
      <c r="H145" s="544"/>
      <c r="I145" s="54"/>
      <c r="J145" s="22"/>
      <c r="K145" s="22"/>
      <c r="L145" s="22"/>
    </row>
    <row r="146" spans="1:12" s="1" customFormat="1" ht="26.4" customHeight="1" x14ac:dyDescent="0.4">
      <c r="A146" s="963" t="s">
        <v>2594</v>
      </c>
      <c r="B146" s="964"/>
      <c r="C146" s="17"/>
      <c r="D146" s="22"/>
      <c r="E146" s="22"/>
      <c r="F146" s="192"/>
      <c r="G146" s="192"/>
      <c r="H146" s="544"/>
      <c r="I146" s="54"/>
      <c r="J146" s="22"/>
      <c r="K146" s="22"/>
      <c r="L146" s="22"/>
    </row>
    <row r="147" spans="1:12" s="1" customFormat="1" ht="26.4" customHeight="1" x14ac:dyDescent="0.4">
      <c r="A147" s="668">
        <v>253088</v>
      </c>
      <c r="B147" s="465" t="s">
        <v>2593</v>
      </c>
      <c r="C147" s="465" t="s">
        <v>2592</v>
      </c>
      <c r="D147" s="641">
        <v>39</v>
      </c>
      <c r="E147" s="641" t="s">
        <v>12</v>
      </c>
      <c r="F147" s="941" t="s">
        <v>2585</v>
      </c>
      <c r="G147" s="942"/>
      <c r="H147" s="943"/>
      <c r="I147" s="462" t="s">
        <v>2589</v>
      </c>
      <c r="J147" s="293" t="s">
        <v>2568</v>
      </c>
      <c r="K147" s="556" t="s">
        <v>2228</v>
      </c>
      <c r="L147" s="667" t="s">
        <v>2526</v>
      </c>
    </row>
    <row r="148" spans="1:12" s="1" customFormat="1" ht="26.4" customHeight="1" x14ac:dyDescent="0.4">
      <c r="A148" s="390">
        <v>253090</v>
      </c>
      <c r="B148" s="28" t="s">
        <v>2591</v>
      </c>
      <c r="C148" s="28" t="s">
        <v>2590</v>
      </c>
      <c r="D148" s="29">
        <v>65</v>
      </c>
      <c r="E148" s="29" t="s">
        <v>12</v>
      </c>
      <c r="F148" s="941" t="s">
        <v>2585</v>
      </c>
      <c r="G148" s="942"/>
      <c r="H148" s="943"/>
      <c r="I148" s="30" t="s">
        <v>2589</v>
      </c>
      <c r="J148" s="12" t="s">
        <v>2588</v>
      </c>
      <c r="K148" s="265" t="s">
        <v>2228</v>
      </c>
      <c r="L148" s="311" t="s">
        <v>2526</v>
      </c>
    </row>
    <row r="149" spans="1:12" s="15" customFormat="1" ht="26.4" customHeight="1" x14ac:dyDescent="0.4">
      <c r="A149" s="380">
        <v>253087</v>
      </c>
      <c r="B149" s="28" t="s">
        <v>2587</v>
      </c>
      <c r="C149" s="28" t="s">
        <v>2586</v>
      </c>
      <c r="D149" s="29">
        <v>62</v>
      </c>
      <c r="E149" s="29" t="s">
        <v>12</v>
      </c>
      <c r="F149" s="941" t="s">
        <v>2585</v>
      </c>
      <c r="G149" s="942"/>
      <c r="H149" s="943"/>
      <c r="I149" s="30" t="s">
        <v>2584</v>
      </c>
      <c r="J149" s="12" t="s">
        <v>2568</v>
      </c>
      <c r="K149" s="12" t="s">
        <v>2228</v>
      </c>
      <c r="L149" s="256" t="s">
        <v>18</v>
      </c>
    </row>
    <row r="150" spans="1:12" s="1" customFormat="1" ht="26.4" customHeight="1" x14ac:dyDescent="0.4">
      <c r="A150" s="9">
        <v>354780</v>
      </c>
      <c r="B150" s="10" t="s">
        <v>2583</v>
      </c>
      <c r="C150" s="10" t="s">
        <v>2582</v>
      </c>
      <c r="D150" s="10">
        <v>29</v>
      </c>
      <c r="E150" s="10" t="s">
        <v>12</v>
      </c>
      <c r="F150" s="83">
        <v>4800</v>
      </c>
      <c r="G150" s="84"/>
      <c r="H150" s="105">
        <f t="shared" ref="H150:H158" si="1">F150/D150</f>
        <v>165.51724137931035</v>
      </c>
      <c r="I150" s="6" t="s">
        <v>2581</v>
      </c>
      <c r="J150" s="7" t="s">
        <v>2580</v>
      </c>
      <c r="K150" s="8" t="s">
        <v>2579</v>
      </c>
      <c r="L150" s="7" t="s">
        <v>18</v>
      </c>
    </row>
    <row r="151" spans="1:12" s="1" customFormat="1" ht="26.4" customHeight="1" x14ac:dyDescent="0.4">
      <c r="A151" s="10">
        <v>353433</v>
      </c>
      <c r="B151" s="9" t="s">
        <v>2578</v>
      </c>
      <c r="C151" s="10" t="s">
        <v>2574</v>
      </c>
      <c r="D151" s="7">
        <v>10</v>
      </c>
      <c r="E151" s="7" t="s">
        <v>12</v>
      </c>
      <c r="F151" s="80">
        <v>12000</v>
      </c>
      <c r="G151" s="81"/>
      <c r="H151" s="105">
        <f t="shared" si="1"/>
        <v>1200</v>
      </c>
      <c r="I151" s="6" t="s">
        <v>2577</v>
      </c>
      <c r="J151" s="7" t="s">
        <v>2576</v>
      </c>
      <c r="K151" s="8" t="s">
        <v>1983</v>
      </c>
      <c r="L151" s="7" t="s">
        <v>18</v>
      </c>
    </row>
    <row r="152" spans="1:12" s="1" customFormat="1" ht="26.4" customHeight="1" x14ac:dyDescent="0.4">
      <c r="A152" s="10">
        <v>353430</v>
      </c>
      <c r="B152" s="9" t="s">
        <v>2575</v>
      </c>
      <c r="C152" s="10" t="s">
        <v>2574</v>
      </c>
      <c r="D152" s="7">
        <v>10</v>
      </c>
      <c r="E152" s="7" t="s">
        <v>12</v>
      </c>
      <c r="F152" s="80">
        <v>14000</v>
      </c>
      <c r="G152" s="81"/>
      <c r="H152" s="105">
        <f t="shared" si="1"/>
        <v>1400</v>
      </c>
      <c r="I152" s="6" t="s">
        <v>2573</v>
      </c>
      <c r="J152" s="7" t="s">
        <v>2572</v>
      </c>
      <c r="K152" s="8" t="s">
        <v>1983</v>
      </c>
      <c r="L152" s="7" t="s">
        <v>18</v>
      </c>
    </row>
    <row r="153" spans="1:12" s="1" customFormat="1" ht="26.4" customHeight="1" x14ac:dyDescent="0.4">
      <c r="A153" s="666">
        <v>253091</v>
      </c>
      <c r="B153" s="665" t="s">
        <v>2571</v>
      </c>
      <c r="C153" s="635" t="s">
        <v>2570</v>
      </c>
      <c r="D153" s="634">
        <v>55</v>
      </c>
      <c r="E153" s="634" t="s">
        <v>12</v>
      </c>
      <c r="F153" s="664">
        <v>35000</v>
      </c>
      <c r="G153" s="663"/>
      <c r="H153" s="616">
        <f t="shared" si="1"/>
        <v>636.36363636363637</v>
      </c>
      <c r="I153" s="662" t="s">
        <v>2569</v>
      </c>
      <c r="J153" s="661" t="s">
        <v>2568</v>
      </c>
      <c r="K153" s="661" t="s">
        <v>2228</v>
      </c>
      <c r="L153" s="660" t="s">
        <v>18</v>
      </c>
    </row>
    <row r="154" spans="1:12" s="1" customFormat="1" ht="26.4" customHeight="1" x14ac:dyDescent="0.4">
      <c r="A154" s="258">
        <v>321754</v>
      </c>
      <c r="B154" s="56" t="s">
        <v>2567</v>
      </c>
      <c r="C154" s="9" t="s">
        <v>2566</v>
      </c>
      <c r="D154" s="33">
        <v>90</v>
      </c>
      <c r="E154" s="33" t="s">
        <v>12</v>
      </c>
      <c r="F154" s="269">
        <v>24000</v>
      </c>
      <c r="G154" s="602"/>
      <c r="H154" s="616">
        <f t="shared" si="1"/>
        <v>266.66666666666669</v>
      </c>
      <c r="I154" s="30" t="s">
        <v>2565</v>
      </c>
      <c r="J154" s="12" t="s">
        <v>2558</v>
      </c>
      <c r="K154" s="12" t="s">
        <v>2228</v>
      </c>
      <c r="L154" s="256" t="s">
        <v>18</v>
      </c>
    </row>
    <row r="155" spans="1:12" s="15" customFormat="1" ht="26.4" customHeight="1" x14ac:dyDescent="0.4">
      <c r="A155" s="258">
        <v>159989</v>
      </c>
      <c r="B155" s="471" t="s">
        <v>2564</v>
      </c>
      <c r="C155" s="9" t="s">
        <v>2563</v>
      </c>
      <c r="D155" s="33">
        <v>140</v>
      </c>
      <c r="E155" s="33" t="s">
        <v>12</v>
      </c>
      <c r="F155" s="269">
        <v>22000</v>
      </c>
      <c r="G155" s="602"/>
      <c r="H155" s="616">
        <f t="shared" si="1"/>
        <v>157.14285714285714</v>
      </c>
      <c r="I155" s="30" t="s">
        <v>2562</v>
      </c>
      <c r="J155" s="12" t="s">
        <v>2558</v>
      </c>
      <c r="K155" s="12" t="s">
        <v>2228</v>
      </c>
      <c r="L155" s="256" t="s">
        <v>18</v>
      </c>
    </row>
    <row r="156" spans="1:12" s="1" customFormat="1" ht="26.4" customHeight="1" x14ac:dyDescent="0.4">
      <c r="A156" s="258">
        <v>321755</v>
      </c>
      <c r="B156" s="56" t="s">
        <v>2561</v>
      </c>
      <c r="C156" s="9" t="s">
        <v>2560</v>
      </c>
      <c r="D156" s="33">
        <v>88</v>
      </c>
      <c r="E156" s="33" t="s">
        <v>12</v>
      </c>
      <c r="F156" s="83">
        <v>21000</v>
      </c>
      <c r="G156" s="84"/>
      <c r="H156" s="616">
        <f t="shared" si="1"/>
        <v>238.63636363636363</v>
      </c>
      <c r="I156" s="30" t="s">
        <v>2559</v>
      </c>
      <c r="J156" s="12" t="s">
        <v>2558</v>
      </c>
      <c r="K156" s="12" t="s">
        <v>2228</v>
      </c>
      <c r="L156" s="256" t="s">
        <v>18</v>
      </c>
    </row>
    <row r="157" spans="1:12" s="1" customFormat="1" ht="26.4" customHeight="1" x14ac:dyDescent="0.4">
      <c r="A157" s="258">
        <v>141700</v>
      </c>
      <c r="B157" s="509" t="s">
        <v>2557</v>
      </c>
      <c r="C157" s="9" t="s">
        <v>2556</v>
      </c>
      <c r="D157" s="33">
        <v>10</v>
      </c>
      <c r="E157" s="33" t="s">
        <v>12</v>
      </c>
      <c r="F157" s="269">
        <v>4400</v>
      </c>
      <c r="G157" s="602"/>
      <c r="H157" s="616">
        <f t="shared" si="1"/>
        <v>440</v>
      </c>
      <c r="I157" s="30" t="s">
        <v>2555</v>
      </c>
      <c r="J157" s="12" t="s">
        <v>2554</v>
      </c>
      <c r="K157" s="12" t="s">
        <v>2553</v>
      </c>
      <c r="L157" s="256" t="s">
        <v>2541</v>
      </c>
    </row>
    <row r="158" spans="1:12" s="1" customFormat="1" ht="26.4" customHeight="1" x14ac:dyDescent="0.4">
      <c r="A158" s="258">
        <v>158925</v>
      </c>
      <c r="B158" s="509" t="s">
        <v>2552</v>
      </c>
      <c r="C158" s="9" t="s">
        <v>2551</v>
      </c>
      <c r="D158" s="33">
        <v>20</v>
      </c>
      <c r="E158" s="33" t="s">
        <v>12</v>
      </c>
      <c r="F158" s="269">
        <v>6200</v>
      </c>
      <c r="G158" s="602"/>
      <c r="H158" s="616">
        <f t="shared" si="1"/>
        <v>310</v>
      </c>
      <c r="I158" s="30" t="s">
        <v>2550</v>
      </c>
      <c r="J158" s="12" t="s">
        <v>2537</v>
      </c>
      <c r="K158" s="12" t="s">
        <v>2542</v>
      </c>
      <c r="L158" s="256" t="s">
        <v>2541</v>
      </c>
    </row>
    <row r="159" spans="1:12" s="1" customFormat="1" ht="26.4" customHeight="1" x14ac:dyDescent="0.4">
      <c r="A159" s="258">
        <v>158924</v>
      </c>
      <c r="B159" s="388" t="s">
        <v>2549</v>
      </c>
      <c r="C159" s="9" t="s">
        <v>2544</v>
      </c>
      <c r="D159" s="33">
        <v>10</v>
      </c>
      <c r="E159" s="33" t="s">
        <v>12</v>
      </c>
      <c r="F159" s="269">
        <v>6670</v>
      </c>
      <c r="G159" s="602">
        <v>5000</v>
      </c>
      <c r="H159" s="616">
        <f>G159/D159</f>
        <v>500</v>
      </c>
      <c r="I159" s="30" t="s">
        <v>2548</v>
      </c>
      <c r="J159" s="12" t="s">
        <v>2537</v>
      </c>
      <c r="K159" s="12" t="s">
        <v>2542</v>
      </c>
      <c r="L159" s="256" t="s">
        <v>2541</v>
      </c>
    </row>
    <row r="160" spans="1:12" s="1" customFormat="1" ht="26.4" customHeight="1" x14ac:dyDescent="0.4">
      <c r="A160" s="258">
        <v>146095</v>
      </c>
      <c r="B160" s="388" t="s">
        <v>2547</v>
      </c>
      <c r="C160" s="9" t="s">
        <v>2544</v>
      </c>
      <c r="D160" s="33">
        <v>10</v>
      </c>
      <c r="E160" s="33" t="s">
        <v>12</v>
      </c>
      <c r="F160" s="269">
        <v>5300</v>
      </c>
      <c r="G160" s="602"/>
      <c r="H160" s="616">
        <f>F160/D160</f>
        <v>530</v>
      </c>
      <c r="I160" s="30" t="s">
        <v>2546</v>
      </c>
      <c r="J160" s="12" t="s">
        <v>2537</v>
      </c>
      <c r="K160" s="12" t="s">
        <v>2542</v>
      </c>
      <c r="L160" s="256" t="s">
        <v>2541</v>
      </c>
    </row>
    <row r="161" spans="1:12" s="18" customFormat="1" ht="26.4" customHeight="1" x14ac:dyDescent="0.4">
      <c r="A161" s="258">
        <v>135200</v>
      </c>
      <c r="B161" s="388" t="s">
        <v>2545</v>
      </c>
      <c r="C161" s="9" t="s">
        <v>2544</v>
      </c>
      <c r="D161" s="33">
        <v>10</v>
      </c>
      <c r="E161" s="33" t="s">
        <v>12</v>
      </c>
      <c r="F161" s="269">
        <v>6200</v>
      </c>
      <c r="G161" s="602"/>
      <c r="H161" s="616">
        <f>F161/D161</f>
        <v>620</v>
      </c>
      <c r="I161" s="30" t="s">
        <v>2543</v>
      </c>
      <c r="J161" s="12" t="s">
        <v>2537</v>
      </c>
      <c r="K161" s="12" t="s">
        <v>2542</v>
      </c>
      <c r="L161" s="256" t="s">
        <v>2541</v>
      </c>
    </row>
    <row r="162" spans="1:12" ht="26.4" customHeight="1" x14ac:dyDescent="0.4">
      <c r="A162" s="258">
        <v>279575</v>
      </c>
      <c r="B162" s="57" t="s">
        <v>2540</v>
      </c>
      <c r="C162" s="388" t="s">
        <v>2539</v>
      </c>
      <c r="D162" s="8">
        <v>10</v>
      </c>
      <c r="E162" s="8" t="s">
        <v>12</v>
      </c>
      <c r="F162" s="193">
        <v>10700</v>
      </c>
      <c r="G162" s="84"/>
      <c r="H162" s="616">
        <f>F162/D162</f>
        <v>1070</v>
      </c>
      <c r="I162" s="262" t="s">
        <v>2538</v>
      </c>
      <c r="J162" s="265" t="s">
        <v>2537</v>
      </c>
      <c r="K162" s="261" t="s">
        <v>2536</v>
      </c>
      <c r="L162" s="659"/>
    </row>
    <row r="163" spans="1:12" s="18" customFormat="1" ht="26.4" customHeight="1" x14ac:dyDescent="0.4">
      <c r="A163" s="361">
        <v>347207</v>
      </c>
      <c r="B163" s="2" t="s">
        <v>2535</v>
      </c>
      <c r="C163" s="3" t="s">
        <v>2534</v>
      </c>
      <c r="D163" s="1">
        <v>30</v>
      </c>
      <c r="E163" s="1" t="s">
        <v>12</v>
      </c>
      <c r="F163" s="628">
        <v>11000</v>
      </c>
      <c r="G163" s="392"/>
      <c r="H163" s="616">
        <f>F163/D163</f>
        <v>366.66666666666669</v>
      </c>
      <c r="I163" s="4" t="s">
        <v>2533</v>
      </c>
      <c r="J163" s="1"/>
      <c r="K163" s="65" t="s">
        <v>2153</v>
      </c>
      <c r="L163" s="75"/>
    </row>
    <row r="164" spans="1:12" s="18" customFormat="1" ht="26.4" customHeight="1" x14ac:dyDescent="0.4">
      <c r="A164" s="404">
        <v>282536</v>
      </c>
      <c r="B164" s="57" t="s">
        <v>2532</v>
      </c>
      <c r="C164" s="388" t="s">
        <v>2531</v>
      </c>
      <c r="D164" s="7">
        <v>25</v>
      </c>
      <c r="E164" s="7" t="s">
        <v>12</v>
      </c>
      <c r="F164" s="193">
        <v>15000</v>
      </c>
      <c r="G164" s="646"/>
      <c r="H164" s="616">
        <f>F164/D164</f>
        <v>600</v>
      </c>
      <c r="I164" s="262" t="s">
        <v>2530</v>
      </c>
      <c r="J164" s="265" t="s">
        <v>2041</v>
      </c>
      <c r="K164" s="265" t="s">
        <v>2487</v>
      </c>
      <c r="L164" s="311" t="s">
        <v>2526</v>
      </c>
    </row>
    <row r="165" spans="1:12" s="18" customFormat="1" ht="26.4" customHeight="1" x14ac:dyDescent="0.4">
      <c r="A165" s="658">
        <v>344250</v>
      </c>
      <c r="B165" s="57" t="s">
        <v>2528</v>
      </c>
      <c r="C165" s="388" t="s">
        <v>2529</v>
      </c>
      <c r="D165" s="7">
        <v>15</v>
      </c>
      <c r="E165" s="7" t="s">
        <v>12</v>
      </c>
      <c r="F165" s="193">
        <v>28110</v>
      </c>
      <c r="G165" s="657">
        <v>25000</v>
      </c>
      <c r="H165" s="616">
        <f>G165/D165</f>
        <v>1666.6666666666667</v>
      </c>
      <c r="I165" s="262" t="s">
        <v>2527</v>
      </c>
      <c r="J165" s="265" t="s">
        <v>2041</v>
      </c>
      <c r="K165" s="265" t="s">
        <v>2487</v>
      </c>
      <c r="L165" s="311" t="s">
        <v>2526</v>
      </c>
    </row>
    <row r="166" spans="1:12" s="1" customFormat="1" ht="26.4" customHeight="1" x14ac:dyDescent="0.4">
      <c r="A166" s="658">
        <v>344249</v>
      </c>
      <c r="B166" s="57" t="s">
        <v>2528</v>
      </c>
      <c r="C166" s="388" t="s">
        <v>2261</v>
      </c>
      <c r="D166" s="7">
        <v>20</v>
      </c>
      <c r="E166" s="7" t="s">
        <v>12</v>
      </c>
      <c r="F166" s="193">
        <v>28110</v>
      </c>
      <c r="G166" s="657">
        <v>25000</v>
      </c>
      <c r="H166" s="616">
        <f>G166/D166</f>
        <v>1250</v>
      </c>
      <c r="I166" s="262" t="s">
        <v>2527</v>
      </c>
      <c r="J166" s="265" t="s">
        <v>2041</v>
      </c>
      <c r="K166" s="265" t="s">
        <v>2487</v>
      </c>
      <c r="L166" s="311" t="s">
        <v>2526</v>
      </c>
    </row>
    <row r="167" spans="1:12" s="1" customFormat="1" ht="26.4" customHeight="1" x14ac:dyDescent="0.4">
      <c r="A167" s="627">
        <v>272771</v>
      </c>
      <c r="B167" s="9" t="s">
        <v>2525</v>
      </c>
      <c r="C167" s="9" t="s">
        <v>2524</v>
      </c>
      <c r="D167" s="583">
        <v>20</v>
      </c>
      <c r="E167" s="7" t="s">
        <v>12</v>
      </c>
      <c r="F167" s="938" t="s">
        <v>2518</v>
      </c>
      <c r="G167" s="939"/>
      <c r="H167" s="940"/>
      <c r="I167" s="6" t="s">
        <v>2523</v>
      </c>
      <c r="J167" s="7" t="s">
        <v>2119</v>
      </c>
      <c r="K167" s="8" t="s">
        <v>2228</v>
      </c>
      <c r="L167" s="383" t="s">
        <v>18</v>
      </c>
    </row>
    <row r="168" spans="1:12" s="1" customFormat="1" ht="26.4" customHeight="1" x14ac:dyDescent="0.4">
      <c r="A168" s="258">
        <v>272754</v>
      </c>
      <c r="B168" s="325" t="s">
        <v>2522</v>
      </c>
      <c r="C168" s="28" t="s">
        <v>2261</v>
      </c>
      <c r="D168" s="583">
        <v>20</v>
      </c>
      <c r="E168" s="7" t="s">
        <v>12</v>
      </c>
      <c r="F168" s="938" t="s">
        <v>2518</v>
      </c>
      <c r="G168" s="939"/>
      <c r="H168" s="940"/>
      <c r="I168" s="30" t="s">
        <v>2521</v>
      </c>
      <c r="J168" s="12" t="s">
        <v>97</v>
      </c>
      <c r="K168" s="12" t="s">
        <v>2487</v>
      </c>
      <c r="L168" s="256" t="s">
        <v>18</v>
      </c>
    </row>
    <row r="169" spans="1:12" s="1" customFormat="1" ht="26.4" customHeight="1" x14ac:dyDescent="0.4">
      <c r="A169" s="258">
        <v>276274</v>
      </c>
      <c r="B169" s="325" t="s">
        <v>2522</v>
      </c>
      <c r="C169" s="28" t="s">
        <v>2494</v>
      </c>
      <c r="D169" s="583">
        <v>10</v>
      </c>
      <c r="E169" s="7" t="s">
        <v>12</v>
      </c>
      <c r="F169" s="938" t="s">
        <v>2518</v>
      </c>
      <c r="G169" s="939"/>
      <c r="H169" s="940"/>
      <c r="I169" s="30" t="s">
        <v>2521</v>
      </c>
      <c r="J169" s="12" t="s">
        <v>97</v>
      </c>
      <c r="K169" s="12" t="s">
        <v>2487</v>
      </c>
      <c r="L169" s="256" t="s">
        <v>18</v>
      </c>
    </row>
    <row r="170" spans="1:12" s="1" customFormat="1" ht="26.4" customHeight="1" x14ac:dyDescent="0.4">
      <c r="A170" s="258">
        <v>272756</v>
      </c>
      <c r="B170" s="28" t="s">
        <v>2519</v>
      </c>
      <c r="C170" s="28" t="s">
        <v>2261</v>
      </c>
      <c r="D170" s="583">
        <v>20</v>
      </c>
      <c r="E170" s="7" t="s">
        <v>12</v>
      </c>
      <c r="F170" s="938" t="s">
        <v>2518</v>
      </c>
      <c r="G170" s="939"/>
      <c r="H170" s="940"/>
      <c r="I170" s="30" t="s">
        <v>2520</v>
      </c>
      <c r="J170" s="12" t="s">
        <v>97</v>
      </c>
      <c r="K170" s="12" t="s">
        <v>2487</v>
      </c>
      <c r="L170" s="256" t="s">
        <v>18</v>
      </c>
    </row>
    <row r="171" spans="1:12" s="1" customFormat="1" ht="26.4" customHeight="1" x14ac:dyDescent="0.4">
      <c r="A171" s="258">
        <v>276204</v>
      </c>
      <c r="B171" s="28" t="s">
        <v>2519</v>
      </c>
      <c r="C171" s="28" t="s">
        <v>2494</v>
      </c>
      <c r="D171" s="583">
        <v>10</v>
      </c>
      <c r="E171" s="7" t="s">
        <v>12</v>
      </c>
      <c r="F171" s="938" t="s">
        <v>2518</v>
      </c>
      <c r="G171" s="939"/>
      <c r="H171" s="940"/>
      <c r="I171" s="30" t="s">
        <v>2517</v>
      </c>
      <c r="J171" s="12" t="s">
        <v>97</v>
      </c>
      <c r="K171" s="12" t="s">
        <v>2487</v>
      </c>
      <c r="L171" s="256" t="s">
        <v>18</v>
      </c>
    </row>
    <row r="172" spans="1:12" s="1" customFormat="1" ht="26.4" customHeight="1" x14ac:dyDescent="0.4">
      <c r="A172" s="258">
        <v>276206</v>
      </c>
      <c r="B172" s="28" t="s">
        <v>2516</v>
      </c>
      <c r="C172" s="28" t="s">
        <v>2494</v>
      </c>
      <c r="D172" s="12">
        <v>10</v>
      </c>
      <c r="E172" s="12" t="s">
        <v>12</v>
      </c>
      <c r="F172" s="655">
        <v>16100</v>
      </c>
      <c r="G172" s="620">
        <v>15500</v>
      </c>
      <c r="H172" s="616">
        <f>G172/D172</f>
        <v>1550</v>
      </c>
      <c r="I172" s="30" t="s">
        <v>2514</v>
      </c>
      <c r="J172" s="12" t="s">
        <v>2513</v>
      </c>
      <c r="K172" s="12" t="s">
        <v>2487</v>
      </c>
      <c r="L172" s="256" t="s">
        <v>18</v>
      </c>
    </row>
    <row r="173" spans="1:12" s="1" customFormat="1" ht="26.4" customHeight="1" x14ac:dyDescent="0.4">
      <c r="A173" s="258">
        <v>276205</v>
      </c>
      <c r="B173" s="28" t="s">
        <v>2516</v>
      </c>
      <c r="C173" s="28" t="s">
        <v>2501</v>
      </c>
      <c r="D173" s="12">
        <v>10</v>
      </c>
      <c r="E173" s="12" t="s">
        <v>12</v>
      </c>
      <c r="F173" s="655">
        <v>13360</v>
      </c>
      <c r="G173" s="620">
        <v>12500</v>
      </c>
      <c r="H173" s="616">
        <f>G173/D173</f>
        <v>1250</v>
      </c>
      <c r="I173" s="30" t="s">
        <v>2514</v>
      </c>
      <c r="J173" s="12" t="s">
        <v>2513</v>
      </c>
      <c r="K173" s="12" t="s">
        <v>2487</v>
      </c>
      <c r="L173" s="256" t="s">
        <v>18</v>
      </c>
    </row>
    <row r="174" spans="1:12" s="1" customFormat="1" ht="26.4" customHeight="1" x14ac:dyDescent="0.4">
      <c r="A174" s="258">
        <v>276208</v>
      </c>
      <c r="B174" s="28" t="s">
        <v>2516</v>
      </c>
      <c r="C174" s="28" t="s">
        <v>2515</v>
      </c>
      <c r="D174" s="12">
        <v>20</v>
      </c>
      <c r="E174" s="12" t="s">
        <v>12</v>
      </c>
      <c r="F174" s="655">
        <v>16610</v>
      </c>
      <c r="G174" s="620">
        <v>15500</v>
      </c>
      <c r="H174" s="616">
        <f>G174/D174</f>
        <v>775</v>
      </c>
      <c r="I174" s="30" t="s">
        <v>2514</v>
      </c>
      <c r="J174" s="12" t="s">
        <v>2513</v>
      </c>
      <c r="K174" s="12" t="s">
        <v>2487</v>
      </c>
      <c r="L174" s="256" t="s">
        <v>18</v>
      </c>
    </row>
    <row r="175" spans="1:12" s="1" customFormat="1" ht="26.4" customHeight="1" x14ac:dyDescent="0.4">
      <c r="A175" s="258">
        <v>145262</v>
      </c>
      <c r="B175" s="28" t="s">
        <v>2512</v>
      </c>
      <c r="C175" s="28" t="s">
        <v>2511</v>
      </c>
      <c r="D175" s="12">
        <v>30</v>
      </c>
      <c r="E175" s="12" t="s">
        <v>12</v>
      </c>
      <c r="F175" s="655">
        <v>19000</v>
      </c>
      <c r="G175" s="605"/>
      <c r="H175" s="616">
        <f>F175/D175</f>
        <v>633.33333333333337</v>
      </c>
      <c r="I175" s="30" t="s">
        <v>2510</v>
      </c>
      <c r="J175" s="12" t="s">
        <v>2509</v>
      </c>
      <c r="K175" s="12" t="s">
        <v>2508</v>
      </c>
      <c r="L175" s="256" t="s">
        <v>18</v>
      </c>
    </row>
    <row r="176" spans="1:12" s="1" customFormat="1" ht="26.4" customHeight="1" x14ac:dyDescent="0.4">
      <c r="A176" s="258">
        <v>130603</v>
      </c>
      <c r="B176" s="656" t="s">
        <v>2507</v>
      </c>
      <c r="C176" s="28" t="s">
        <v>2501</v>
      </c>
      <c r="D176" s="12">
        <v>10</v>
      </c>
      <c r="E176" s="12" t="s">
        <v>12</v>
      </c>
      <c r="F176" s="655">
        <v>12000</v>
      </c>
      <c r="G176" s="620"/>
      <c r="H176" s="616">
        <f>F176/D176</f>
        <v>1200</v>
      </c>
      <c r="I176" s="30" t="s">
        <v>2506</v>
      </c>
      <c r="J176" s="12" t="s">
        <v>2505</v>
      </c>
      <c r="K176" s="12" t="s">
        <v>2487</v>
      </c>
      <c r="L176" s="256" t="s">
        <v>18</v>
      </c>
    </row>
    <row r="177" spans="1:12" s="1" customFormat="1" ht="26.4" customHeight="1" x14ac:dyDescent="0.4">
      <c r="A177" s="258">
        <v>165394</v>
      </c>
      <c r="B177" s="28" t="s">
        <v>2504</v>
      </c>
      <c r="C177" s="28" t="s">
        <v>2261</v>
      </c>
      <c r="D177" s="12">
        <v>20</v>
      </c>
      <c r="E177" s="12" t="s">
        <v>12</v>
      </c>
      <c r="F177" s="655">
        <v>19000</v>
      </c>
      <c r="G177" s="620"/>
      <c r="H177" s="616">
        <f>F177/D177</f>
        <v>950</v>
      </c>
      <c r="I177" s="30" t="s">
        <v>2503</v>
      </c>
      <c r="J177" s="12" t="s">
        <v>97</v>
      </c>
      <c r="K177" s="12" t="s">
        <v>2487</v>
      </c>
      <c r="L177" s="256" t="s">
        <v>18</v>
      </c>
    </row>
    <row r="178" spans="1:12" s="1" customFormat="1" ht="26.4" customHeight="1" x14ac:dyDescent="0.4">
      <c r="A178" s="323">
        <v>132854</v>
      </c>
      <c r="B178" s="309" t="s">
        <v>2502</v>
      </c>
      <c r="C178" s="309" t="s">
        <v>2501</v>
      </c>
      <c r="D178" s="304">
        <v>10</v>
      </c>
      <c r="E178" s="304" t="s">
        <v>12</v>
      </c>
      <c r="F178" s="654">
        <v>9000</v>
      </c>
      <c r="G178" s="653"/>
      <c r="H178" s="652">
        <f>F178/D178</f>
        <v>900</v>
      </c>
      <c r="I178" s="457" t="s">
        <v>2500</v>
      </c>
      <c r="J178" s="304" t="s">
        <v>97</v>
      </c>
      <c r="K178" s="304" t="s">
        <v>2228</v>
      </c>
      <c r="L178" s="322" t="s">
        <v>18</v>
      </c>
    </row>
    <row r="179" spans="1:12" s="1" customFormat="1" ht="26.4" customHeight="1" thickBot="1" x14ac:dyDescent="0.45">
      <c r="A179" s="22"/>
      <c r="B179" s="17"/>
      <c r="C179" s="301"/>
      <c r="D179" s="22"/>
      <c r="E179" s="22"/>
      <c r="F179" s="19"/>
      <c r="G179" s="20"/>
      <c r="H179" s="21"/>
      <c r="I179" s="54"/>
      <c r="J179" s="22"/>
      <c r="K179" s="22"/>
      <c r="L179" s="22"/>
    </row>
    <row r="180" spans="1:12" s="1" customFormat="1" ht="26.4" customHeight="1" x14ac:dyDescent="0.4">
      <c r="A180" s="965" t="s">
        <v>2499</v>
      </c>
      <c r="B180" s="966"/>
      <c r="C180" s="301"/>
      <c r="D180" s="22"/>
      <c r="E180" s="22"/>
      <c r="F180" s="19"/>
      <c r="G180" s="20"/>
      <c r="H180" s="21"/>
      <c r="I180" s="54"/>
      <c r="J180" s="22"/>
      <c r="K180" s="22"/>
      <c r="L180" s="22"/>
    </row>
    <row r="181" spans="1:12" s="1" customFormat="1" ht="26.4" customHeight="1" x14ac:dyDescent="0.4">
      <c r="A181" s="332">
        <v>276349</v>
      </c>
      <c r="B181" s="651" t="s">
        <v>2498</v>
      </c>
      <c r="C181" s="253" t="s">
        <v>2497</v>
      </c>
      <c r="D181" s="350">
        <v>10</v>
      </c>
      <c r="E181" s="350" t="s">
        <v>12</v>
      </c>
      <c r="F181" s="562">
        <v>15500</v>
      </c>
      <c r="G181" s="650"/>
      <c r="H181" s="539">
        <f>F181/D181</f>
        <v>1550</v>
      </c>
      <c r="I181" s="294" t="s">
        <v>2496</v>
      </c>
      <c r="J181" s="249" t="s">
        <v>2488</v>
      </c>
      <c r="K181" s="349" t="s">
        <v>2228</v>
      </c>
      <c r="L181" s="649" t="s">
        <v>18</v>
      </c>
    </row>
    <row r="182" spans="1:12" s="18" customFormat="1" ht="26.4" customHeight="1" x14ac:dyDescent="0.4">
      <c r="A182" s="390">
        <v>254264</v>
      </c>
      <c r="B182" s="630" t="s">
        <v>2495</v>
      </c>
      <c r="C182" s="9" t="s">
        <v>2494</v>
      </c>
      <c r="D182" s="7">
        <v>10</v>
      </c>
      <c r="E182" s="7" t="s">
        <v>12</v>
      </c>
      <c r="F182" s="608">
        <v>12000</v>
      </c>
      <c r="G182" s="607"/>
      <c r="H182" s="130">
        <f>F182/D182</f>
        <v>1200</v>
      </c>
      <c r="I182" s="30" t="s">
        <v>2493</v>
      </c>
      <c r="J182" s="12" t="s">
        <v>2488</v>
      </c>
      <c r="K182" s="12" t="s">
        <v>2228</v>
      </c>
      <c r="L182" s="256" t="s">
        <v>18</v>
      </c>
    </row>
    <row r="183" spans="1:12" s="18" customFormat="1" ht="26.4" customHeight="1" x14ac:dyDescent="0.4">
      <c r="A183" s="258">
        <v>287522</v>
      </c>
      <c r="B183" s="648" t="s">
        <v>2492</v>
      </c>
      <c r="C183" s="647" t="s">
        <v>2454</v>
      </c>
      <c r="D183" s="7">
        <v>10</v>
      </c>
      <c r="E183" s="7" t="s">
        <v>12</v>
      </c>
      <c r="F183" s="83">
        <v>10500</v>
      </c>
      <c r="G183" s="646"/>
      <c r="H183" s="130">
        <f>F183/D183</f>
        <v>1050</v>
      </c>
      <c r="I183" s="386" t="s">
        <v>2491</v>
      </c>
      <c r="J183" s="12" t="s">
        <v>2488</v>
      </c>
      <c r="K183" s="265" t="s">
        <v>2487</v>
      </c>
      <c r="L183" s="383" t="s">
        <v>18</v>
      </c>
    </row>
    <row r="184" spans="1:12" ht="26.4" customHeight="1" x14ac:dyDescent="0.4">
      <c r="A184" s="258">
        <v>287518</v>
      </c>
      <c r="B184" s="648" t="s">
        <v>2490</v>
      </c>
      <c r="C184" s="647" t="s">
        <v>2454</v>
      </c>
      <c r="D184" s="7">
        <v>10</v>
      </c>
      <c r="E184" s="7" t="s">
        <v>12</v>
      </c>
      <c r="F184" s="83">
        <v>9600</v>
      </c>
      <c r="G184" s="646"/>
      <c r="H184" s="130">
        <f>F184/D184</f>
        <v>960</v>
      </c>
      <c r="I184" s="386" t="s">
        <v>2489</v>
      </c>
      <c r="J184" s="12" t="s">
        <v>2488</v>
      </c>
      <c r="K184" s="265" t="s">
        <v>2487</v>
      </c>
      <c r="L184" s="383" t="s">
        <v>18</v>
      </c>
    </row>
    <row r="185" spans="1:12" s="1" customFormat="1" ht="26.4" customHeight="1" x14ac:dyDescent="0.4">
      <c r="A185" s="76">
        <v>337481</v>
      </c>
      <c r="B185" s="9" t="s">
        <v>2486</v>
      </c>
      <c r="C185" s="10" t="s">
        <v>2485</v>
      </c>
      <c r="D185" s="7">
        <v>10</v>
      </c>
      <c r="E185" s="7" t="s">
        <v>12</v>
      </c>
      <c r="F185" s="77">
        <v>8120</v>
      </c>
      <c r="G185" s="78">
        <v>8000</v>
      </c>
      <c r="H185" s="601">
        <f>G185/D185</f>
        <v>800</v>
      </c>
      <c r="I185" s="6" t="s">
        <v>2484</v>
      </c>
      <c r="J185" s="7"/>
      <c r="K185" s="8" t="s">
        <v>2228</v>
      </c>
      <c r="L185" s="79" t="s">
        <v>18</v>
      </c>
    </row>
    <row r="186" spans="1:12" s="1" customFormat="1" ht="26.4" customHeight="1" x14ac:dyDescent="0.4">
      <c r="A186" s="258">
        <v>138699</v>
      </c>
      <c r="B186" s="509" t="s">
        <v>2483</v>
      </c>
      <c r="C186" s="9" t="s">
        <v>2454</v>
      </c>
      <c r="D186" s="33">
        <v>10</v>
      </c>
      <c r="E186" s="33" t="s">
        <v>12</v>
      </c>
      <c r="F186" s="83">
        <v>6000</v>
      </c>
      <c r="G186" s="84"/>
      <c r="H186" s="130">
        <f t="shared" ref="H186:H192" si="2">F186/D186</f>
        <v>600</v>
      </c>
      <c r="I186" s="30" t="s">
        <v>2482</v>
      </c>
      <c r="J186" s="12" t="s">
        <v>2471</v>
      </c>
      <c r="K186" s="12" t="s">
        <v>2228</v>
      </c>
      <c r="L186" s="256" t="s">
        <v>18</v>
      </c>
    </row>
    <row r="187" spans="1:12" s="1" customFormat="1" ht="26.4" customHeight="1" x14ac:dyDescent="0.4">
      <c r="A187" s="258">
        <v>138695</v>
      </c>
      <c r="B187" s="9" t="s">
        <v>2481</v>
      </c>
      <c r="C187" s="9" t="s">
        <v>2480</v>
      </c>
      <c r="D187" s="33">
        <v>20</v>
      </c>
      <c r="E187" s="33" t="s">
        <v>12</v>
      </c>
      <c r="F187" s="83">
        <v>9000</v>
      </c>
      <c r="G187" s="84"/>
      <c r="H187" s="130">
        <f t="shared" si="2"/>
        <v>450</v>
      </c>
      <c r="I187" s="30" t="s">
        <v>2478</v>
      </c>
      <c r="J187" s="12" t="s">
        <v>2471</v>
      </c>
      <c r="K187" s="12" t="s">
        <v>2228</v>
      </c>
      <c r="L187" s="256" t="s">
        <v>18</v>
      </c>
    </row>
    <row r="188" spans="1:12" s="1" customFormat="1" ht="26.4" customHeight="1" x14ac:dyDescent="0.4">
      <c r="A188" s="258">
        <v>138696</v>
      </c>
      <c r="B188" s="9" t="s">
        <v>2479</v>
      </c>
      <c r="C188" s="9" t="s">
        <v>2476</v>
      </c>
      <c r="D188" s="33">
        <v>20</v>
      </c>
      <c r="E188" s="33" t="s">
        <v>12</v>
      </c>
      <c r="F188" s="269">
        <v>10500</v>
      </c>
      <c r="G188" s="602"/>
      <c r="H188" s="130">
        <f t="shared" si="2"/>
        <v>525</v>
      </c>
      <c r="I188" s="30" t="s">
        <v>2478</v>
      </c>
      <c r="J188" s="12" t="s">
        <v>2471</v>
      </c>
      <c r="K188" s="12" t="s">
        <v>2228</v>
      </c>
      <c r="L188" s="256" t="s">
        <v>18</v>
      </c>
    </row>
    <row r="189" spans="1:12" s="1" customFormat="1" ht="26.4" customHeight="1" x14ac:dyDescent="0.4">
      <c r="A189" s="258">
        <v>138698</v>
      </c>
      <c r="B189" s="9" t="s">
        <v>2477</v>
      </c>
      <c r="C189" s="9" t="s">
        <v>2476</v>
      </c>
      <c r="D189" s="33">
        <v>20</v>
      </c>
      <c r="E189" s="33" t="s">
        <v>12</v>
      </c>
      <c r="F189" s="83">
        <v>11500</v>
      </c>
      <c r="G189" s="84"/>
      <c r="H189" s="130">
        <f t="shared" si="2"/>
        <v>575</v>
      </c>
      <c r="I189" s="30" t="s">
        <v>2475</v>
      </c>
      <c r="J189" s="12" t="s">
        <v>2471</v>
      </c>
      <c r="K189" s="12" t="s">
        <v>2228</v>
      </c>
      <c r="L189" s="256" t="s">
        <v>18</v>
      </c>
    </row>
    <row r="190" spans="1:12" s="1" customFormat="1" ht="26.4" customHeight="1" x14ac:dyDescent="0.4">
      <c r="A190" s="258">
        <v>166005</v>
      </c>
      <c r="B190" s="9" t="s">
        <v>2474</v>
      </c>
      <c r="C190" s="9" t="s">
        <v>2473</v>
      </c>
      <c r="D190" s="33">
        <v>12</v>
      </c>
      <c r="E190" s="33" t="s">
        <v>12</v>
      </c>
      <c r="F190" s="269">
        <v>9000</v>
      </c>
      <c r="G190" s="602"/>
      <c r="H190" s="130">
        <f t="shared" si="2"/>
        <v>750</v>
      </c>
      <c r="I190" s="30" t="s">
        <v>2472</v>
      </c>
      <c r="J190" s="12" t="s">
        <v>2471</v>
      </c>
      <c r="K190" s="12" t="s">
        <v>506</v>
      </c>
      <c r="L190" s="256" t="s">
        <v>18</v>
      </c>
    </row>
    <row r="191" spans="1:12" s="1" customFormat="1" ht="26.4" customHeight="1" x14ac:dyDescent="0.4">
      <c r="A191" s="258">
        <v>199796</v>
      </c>
      <c r="B191" s="509" t="s">
        <v>2470</v>
      </c>
      <c r="C191" s="9" t="s">
        <v>2454</v>
      </c>
      <c r="D191" s="33">
        <v>10</v>
      </c>
      <c r="E191" s="33" t="s">
        <v>12</v>
      </c>
      <c r="F191" s="83">
        <v>6000</v>
      </c>
      <c r="G191" s="602"/>
      <c r="H191" s="130">
        <f t="shared" si="2"/>
        <v>600</v>
      </c>
      <c r="I191" s="30" t="s">
        <v>2469</v>
      </c>
      <c r="J191" s="12" t="s">
        <v>2452</v>
      </c>
      <c r="K191" s="12" t="s">
        <v>506</v>
      </c>
      <c r="L191" s="256" t="s">
        <v>18</v>
      </c>
    </row>
    <row r="192" spans="1:12" s="1" customFormat="1" ht="26.4" customHeight="1" x14ac:dyDescent="0.4">
      <c r="A192" s="258">
        <v>199795</v>
      </c>
      <c r="B192" s="9" t="s">
        <v>2468</v>
      </c>
      <c r="C192" s="9" t="s">
        <v>2467</v>
      </c>
      <c r="D192" s="33">
        <v>10</v>
      </c>
      <c r="E192" s="33" t="s">
        <v>12</v>
      </c>
      <c r="F192" s="83">
        <v>9000</v>
      </c>
      <c r="G192" s="602"/>
      <c r="H192" s="130">
        <f t="shared" si="2"/>
        <v>900</v>
      </c>
      <c r="I192" s="30" t="s">
        <v>2466</v>
      </c>
      <c r="J192" s="12" t="s">
        <v>2452</v>
      </c>
      <c r="K192" s="12" t="s">
        <v>506</v>
      </c>
      <c r="L192" s="256" t="s">
        <v>18</v>
      </c>
    </row>
    <row r="193" spans="1:12" s="128" customFormat="1" ht="26.4" customHeight="1" x14ac:dyDescent="0.4">
      <c r="A193" s="258">
        <v>199794</v>
      </c>
      <c r="B193" s="9" t="s">
        <v>2465</v>
      </c>
      <c r="C193" s="9" t="s">
        <v>2464</v>
      </c>
      <c r="D193" s="33">
        <v>56</v>
      </c>
      <c r="E193" s="33" t="s">
        <v>12</v>
      </c>
      <c r="F193" s="83">
        <v>14840</v>
      </c>
      <c r="G193" s="602">
        <v>13500</v>
      </c>
      <c r="H193" s="601">
        <f>G193/D193</f>
        <v>241.07142857142858</v>
      </c>
      <c r="I193" s="30" t="s">
        <v>2463</v>
      </c>
      <c r="J193" s="12" t="s">
        <v>2462</v>
      </c>
      <c r="K193" s="12" t="s">
        <v>506</v>
      </c>
      <c r="L193" s="256" t="s">
        <v>18</v>
      </c>
    </row>
    <row r="194" spans="1:12" s="128" customFormat="1" ht="26.4" customHeight="1" x14ac:dyDescent="0.4">
      <c r="A194" s="10">
        <v>357227</v>
      </c>
      <c r="B194" s="9" t="s">
        <v>2461</v>
      </c>
      <c r="C194" s="10" t="s">
        <v>2460</v>
      </c>
      <c r="D194" s="10">
        <v>8</v>
      </c>
      <c r="E194" s="10" t="s">
        <v>12</v>
      </c>
      <c r="F194" s="80">
        <v>13000</v>
      </c>
      <c r="G194" s="81"/>
      <c r="H194" s="130">
        <f>F194/D194</f>
        <v>1625</v>
      </c>
      <c r="I194" s="6" t="s">
        <v>2459</v>
      </c>
      <c r="J194" s="10"/>
      <c r="K194" s="8" t="s">
        <v>1969</v>
      </c>
      <c r="L194" s="10"/>
    </row>
    <row r="195" spans="1:12" s="1" customFormat="1" ht="26.4" customHeight="1" x14ac:dyDescent="0.4">
      <c r="A195" s="10">
        <v>356521</v>
      </c>
      <c r="B195" s="9" t="s">
        <v>2458</v>
      </c>
      <c r="C195" s="10" t="s">
        <v>2457</v>
      </c>
      <c r="D195" s="10">
        <v>10</v>
      </c>
      <c r="E195" s="10" t="s">
        <v>12</v>
      </c>
      <c r="F195" s="80">
        <v>11500</v>
      </c>
      <c r="G195" s="81"/>
      <c r="H195" s="130">
        <f>F195/D195</f>
        <v>1150</v>
      </c>
      <c r="I195" s="6" t="s">
        <v>2456</v>
      </c>
      <c r="J195" s="10"/>
      <c r="K195" s="8" t="s">
        <v>1969</v>
      </c>
      <c r="L195" s="10"/>
    </row>
    <row r="196" spans="1:12" s="1" customFormat="1" ht="26.4" customHeight="1" x14ac:dyDescent="0.4">
      <c r="A196" s="310">
        <v>242974</v>
      </c>
      <c r="B196" s="645" t="s">
        <v>2455</v>
      </c>
      <c r="C196" s="242" t="s">
        <v>2454</v>
      </c>
      <c r="D196" s="341">
        <v>10</v>
      </c>
      <c r="E196" s="341" t="s">
        <v>12</v>
      </c>
      <c r="F196" s="644">
        <v>8840</v>
      </c>
      <c r="G196" s="643">
        <v>8000</v>
      </c>
      <c r="H196" s="590">
        <f>G196/D196</f>
        <v>800</v>
      </c>
      <c r="I196" s="457" t="s">
        <v>2453</v>
      </c>
      <c r="J196" s="304" t="s">
        <v>2452</v>
      </c>
      <c r="K196" s="304" t="s">
        <v>2228</v>
      </c>
      <c r="L196" s="322" t="s">
        <v>18</v>
      </c>
    </row>
    <row r="197" spans="1:12" s="1" customFormat="1" ht="26.4" customHeight="1" thickBot="1" x14ac:dyDescent="0.45">
      <c r="A197" s="22"/>
      <c r="B197" s="25"/>
      <c r="C197" s="301"/>
      <c r="D197" s="18"/>
      <c r="E197" s="18"/>
      <c r="F197" s="19"/>
      <c r="G197" s="21"/>
      <c r="H197" s="609"/>
      <c r="I197" s="54"/>
      <c r="J197" s="22"/>
      <c r="K197" s="22"/>
      <c r="L197" s="22"/>
    </row>
    <row r="198" spans="1:12" s="1" customFormat="1" ht="26.4" customHeight="1" x14ac:dyDescent="0.4">
      <c r="A198" s="976" t="s">
        <v>2451</v>
      </c>
      <c r="B198" s="977"/>
      <c r="C198" s="301"/>
      <c r="D198" s="18"/>
      <c r="E198" s="18"/>
      <c r="F198" s="19"/>
      <c r="G198" s="21"/>
      <c r="H198" s="609"/>
      <c r="I198" s="54"/>
      <c r="J198" s="22"/>
      <c r="K198" s="22"/>
      <c r="L198" s="22"/>
    </row>
    <row r="199" spans="1:12" s="1" customFormat="1" ht="26.4" customHeight="1" x14ac:dyDescent="0.4">
      <c r="A199" s="321">
        <v>352536</v>
      </c>
      <c r="B199" s="642" t="s">
        <v>2450</v>
      </c>
      <c r="C199" s="465" t="s">
        <v>2447</v>
      </c>
      <c r="D199" s="641">
        <v>30</v>
      </c>
      <c r="E199" s="641" t="s">
        <v>12</v>
      </c>
      <c r="F199" s="640">
        <v>13000</v>
      </c>
      <c r="G199" s="639">
        <v>9900</v>
      </c>
      <c r="H199" s="105">
        <f t="shared" ref="H199:H205" si="3">G199/D199</f>
        <v>330</v>
      </c>
      <c r="I199" s="294" t="s">
        <v>2449</v>
      </c>
      <c r="J199" s="350" t="s">
        <v>2232</v>
      </c>
      <c r="K199" s="350" t="s">
        <v>506</v>
      </c>
      <c r="L199" s="638" t="s">
        <v>18</v>
      </c>
    </row>
    <row r="200" spans="1:12" s="1" customFormat="1" ht="26.4" customHeight="1" x14ac:dyDescent="0.4">
      <c r="A200" s="637">
        <v>352537</v>
      </c>
      <c r="B200" s="636" t="s">
        <v>2448</v>
      </c>
      <c r="C200" s="635" t="s">
        <v>2447</v>
      </c>
      <c r="D200" s="634">
        <v>30</v>
      </c>
      <c r="E200" s="634" t="s">
        <v>12</v>
      </c>
      <c r="F200" s="633">
        <v>13000</v>
      </c>
      <c r="G200" s="632">
        <v>9900</v>
      </c>
      <c r="H200" s="105">
        <f t="shared" si="3"/>
        <v>330</v>
      </c>
      <c r="I200" s="41" t="s">
        <v>2446</v>
      </c>
      <c r="J200" s="532" t="s">
        <v>2232</v>
      </c>
      <c r="K200" s="532" t="s">
        <v>506</v>
      </c>
      <c r="L200" s="631" t="s">
        <v>18</v>
      </c>
    </row>
    <row r="201" spans="1:12" s="1" customFormat="1" ht="26.4" customHeight="1" x14ac:dyDescent="0.4">
      <c r="A201" s="637">
        <v>293315</v>
      </c>
      <c r="B201" s="636" t="s">
        <v>2445</v>
      </c>
      <c r="C201" s="635" t="s">
        <v>2444</v>
      </c>
      <c r="D201" s="634">
        <v>15</v>
      </c>
      <c r="E201" s="634" t="s">
        <v>12</v>
      </c>
      <c r="F201" s="633">
        <v>9200</v>
      </c>
      <c r="G201" s="632">
        <v>8500</v>
      </c>
      <c r="H201" s="105">
        <f t="shared" si="3"/>
        <v>566.66666666666663</v>
      </c>
      <c r="I201" s="41" t="s">
        <v>2443</v>
      </c>
      <c r="J201" s="532" t="s">
        <v>2442</v>
      </c>
      <c r="K201" s="532" t="s">
        <v>506</v>
      </c>
      <c r="L201" s="631" t="s">
        <v>18</v>
      </c>
    </row>
    <row r="202" spans="1:12" s="15" customFormat="1" ht="26.4" customHeight="1" x14ac:dyDescent="0.4">
      <c r="A202" s="329">
        <v>293316</v>
      </c>
      <c r="B202" s="56" t="s">
        <v>2441</v>
      </c>
      <c r="C202" s="9" t="s">
        <v>2440</v>
      </c>
      <c r="D202" s="7">
        <v>15</v>
      </c>
      <c r="E202" s="7" t="s">
        <v>12</v>
      </c>
      <c r="F202" s="83">
        <v>9200</v>
      </c>
      <c r="G202" s="84">
        <v>8500</v>
      </c>
      <c r="H202" s="105">
        <f t="shared" si="3"/>
        <v>566.66666666666663</v>
      </c>
      <c r="I202" s="6" t="s">
        <v>2439</v>
      </c>
      <c r="J202" s="7" t="s">
        <v>2438</v>
      </c>
      <c r="K202" s="7" t="s">
        <v>506</v>
      </c>
      <c r="L202" s="356" t="s">
        <v>18</v>
      </c>
    </row>
    <row r="203" spans="1:12" s="15" customFormat="1" ht="26.4" customHeight="1" x14ac:dyDescent="0.4">
      <c r="A203" s="329">
        <v>322650</v>
      </c>
      <c r="B203" s="630" t="s">
        <v>2437</v>
      </c>
      <c r="C203" s="9" t="s">
        <v>2436</v>
      </c>
      <c r="D203" s="7">
        <v>43</v>
      </c>
      <c r="E203" s="7" t="s">
        <v>12</v>
      </c>
      <c r="F203" s="83">
        <v>15000</v>
      </c>
      <c r="G203" s="84">
        <v>14000</v>
      </c>
      <c r="H203" s="105">
        <f t="shared" si="3"/>
        <v>325.58139534883719</v>
      </c>
      <c r="I203" s="6" t="s">
        <v>2435</v>
      </c>
      <c r="J203" s="7" t="s">
        <v>2434</v>
      </c>
      <c r="K203" s="8" t="s">
        <v>506</v>
      </c>
      <c r="L203" s="346" t="s">
        <v>18</v>
      </c>
    </row>
    <row r="204" spans="1:12" s="1" customFormat="1" ht="26.4" customHeight="1" x14ac:dyDescent="0.4">
      <c r="A204" s="329">
        <v>322651</v>
      </c>
      <c r="B204" s="630" t="s">
        <v>2433</v>
      </c>
      <c r="C204" s="9" t="s">
        <v>2432</v>
      </c>
      <c r="D204" s="7">
        <v>24</v>
      </c>
      <c r="E204" s="7" t="s">
        <v>12</v>
      </c>
      <c r="F204" s="83">
        <v>13500</v>
      </c>
      <c r="G204" s="84">
        <v>12480</v>
      </c>
      <c r="H204" s="105">
        <f t="shared" si="3"/>
        <v>520</v>
      </c>
      <c r="I204" s="6" t="s">
        <v>2431</v>
      </c>
      <c r="J204" s="7" t="s">
        <v>2430</v>
      </c>
      <c r="K204" s="8" t="s">
        <v>506</v>
      </c>
      <c r="L204" s="346" t="s">
        <v>18</v>
      </c>
    </row>
    <row r="205" spans="1:12" ht="26.4" customHeight="1" x14ac:dyDescent="0.4">
      <c r="A205" s="329">
        <v>295012</v>
      </c>
      <c r="B205" s="56" t="s">
        <v>2429</v>
      </c>
      <c r="C205" s="9" t="s">
        <v>2428</v>
      </c>
      <c r="D205" s="7">
        <v>16</v>
      </c>
      <c r="E205" s="7" t="s">
        <v>12</v>
      </c>
      <c r="F205" s="83">
        <v>9200</v>
      </c>
      <c r="G205" s="84">
        <v>8500</v>
      </c>
      <c r="H205" s="105">
        <f t="shared" si="3"/>
        <v>531.25</v>
      </c>
      <c r="I205" s="6" t="s">
        <v>2427</v>
      </c>
      <c r="J205" s="7" t="s">
        <v>72</v>
      </c>
      <c r="K205" s="7" t="s">
        <v>506</v>
      </c>
      <c r="L205" s="356" t="s">
        <v>18</v>
      </c>
    </row>
    <row r="206" spans="1:12" ht="26.4" customHeight="1" x14ac:dyDescent="0.4">
      <c r="A206" s="76">
        <v>334797</v>
      </c>
      <c r="B206" s="9" t="s">
        <v>2426</v>
      </c>
      <c r="C206" s="10" t="s">
        <v>2425</v>
      </c>
      <c r="D206" s="7">
        <v>12</v>
      </c>
      <c r="E206" s="7" t="s">
        <v>12</v>
      </c>
      <c r="F206" s="77">
        <v>9000</v>
      </c>
      <c r="G206" s="78"/>
      <c r="H206" s="105">
        <f>F206/D206</f>
        <v>750</v>
      </c>
      <c r="I206" s="6" t="s">
        <v>2424</v>
      </c>
      <c r="J206" s="7" t="s">
        <v>2420</v>
      </c>
      <c r="K206" s="8" t="s">
        <v>642</v>
      </c>
      <c r="L206" s="79" t="s">
        <v>18</v>
      </c>
    </row>
    <row r="207" spans="1:12" s="15" customFormat="1" ht="26.4" customHeight="1" x14ac:dyDescent="0.4">
      <c r="A207" s="76">
        <v>339174</v>
      </c>
      <c r="B207" s="9" t="s">
        <v>2423</v>
      </c>
      <c r="C207" s="10" t="s">
        <v>2422</v>
      </c>
      <c r="D207" s="7">
        <v>20</v>
      </c>
      <c r="E207" s="7" t="s">
        <v>12</v>
      </c>
      <c r="F207" s="77">
        <v>9170</v>
      </c>
      <c r="G207" s="78"/>
      <c r="H207" s="105">
        <f>F207/D207</f>
        <v>458.5</v>
      </c>
      <c r="I207" s="6" t="s">
        <v>2421</v>
      </c>
      <c r="J207" s="7" t="s">
        <v>2420</v>
      </c>
      <c r="K207" s="8" t="s">
        <v>642</v>
      </c>
      <c r="L207" s="79" t="s">
        <v>18</v>
      </c>
    </row>
    <row r="208" spans="1:12" s="15" customFormat="1" ht="26.4" customHeight="1" x14ac:dyDescent="0.4">
      <c r="A208" s="76">
        <v>335153</v>
      </c>
      <c r="B208" s="9" t="s">
        <v>2419</v>
      </c>
      <c r="C208" s="10" t="s">
        <v>2418</v>
      </c>
      <c r="D208" s="7">
        <v>30</v>
      </c>
      <c r="E208" s="7" t="s">
        <v>12</v>
      </c>
      <c r="F208" s="77">
        <v>10000</v>
      </c>
      <c r="G208" s="78">
        <v>9000</v>
      </c>
      <c r="H208" s="105">
        <f>G208/D208</f>
        <v>300</v>
      </c>
      <c r="I208" s="6" t="s">
        <v>2417</v>
      </c>
      <c r="J208" s="7" t="s">
        <v>2413</v>
      </c>
      <c r="K208" s="8" t="s">
        <v>506</v>
      </c>
      <c r="L208" s="79" t="s">
        <v>18</v>
      </c>
    </row>
    <row r="209" spans="1:12" s="1" customFormat="1" ht="26.4" customHeight="1" x14ac:dyDescent="0.4">
      <c r="A209" s="390">
        <v>167479</v>
      </c>
      <c r="B209" s="9" t="s">
        <v>2416</v>
      </c>
      <c r="C209" s="9" t="s">
        <v>2415</v>
      </c>
      <c r="D209" s="7">
        <v>50</v>
      </c>
      <c r="E209" s="7" t="s">
        <v>12</v>
      </c>
      <c r="F209" s="608">
        <v>11200</v>
      </c>
      <c r="G209" s="607">
        <v>9500</v>
      </c>
      <c r="H209" s="105">
        <f>G209/D209</f>
        <v>190</v>
      </c>
      <c r="I209" s="30" t="s">
        <v>2414</v>
      </c>
      <c r="J209" s="12" t="s">
        <v>2413</v>
      </c>
      <c r="K209" s="12" t="s">
        <v>2289</v>
      </c>
      <c r="L209" s="256" t="s">
        <v>18</v>
      </c>
    </row>
    <row r="210" spans="1:12" s="15" customFormat="1" ht="26.4" customHeight="1" x14ac:dyDescent="0.4">
      <c r="A210" s="390">
        <v>257040</v>
      </c>
      <c r="B210" s="629" t="s">
        <v>2412</v>
      </c>
      <c r="C210" s="9" t="s">
        <v>2411</v>
      </c>
      <c r="D210" s="7">
        <v>20</v>
      </c>
      <c r="E210" s="7" t="s">
        <v>12</v>
      </c>
      <c r="F210" s="608">
        <v>13000</v>
      </c>
      <c r="G210" s="607"/>
      <c r="H210" s="105">
        <f t="shared" ref="H210:H215" si="4">F210/D210</f>
        <v>650</v>
      </c>
      <c r="I210" s="30" t="s">
        <v>2410</v>
      </c>
      <c r="J210" s="12" t="s">
        <v>2409</v>
      </c>
      <c r="K210" s="12" t="s">
        <v>2289</v>
      </c>
      <c r="L210" s="256" t="s">
        <v>18</v>
      </c>
    </row>
    <row r="211" spans="1:12" s="1" customFormat="1" ht="26.4" customHeight="1" x14ac:dyDescent="0.4">
      <c r="A211" s="361">
        <v>337631</v>
      </c>
      <c r="B211" s="2" t="s">
        <v>2408</v>
      </c>
      <c r="C211" s="2" t="s">
        <v>2407</v>
      </c>
      <c r="D211" s="1">
        <v>100</v>
      </c>
      <c r="E211" s="1" t="s">
        <v>12</v>
      </c>
      <c r="F211" s="628">
        <v>9500</v>
      </c>
      <c r="G211" s="392"/>
      <c r="H211" s="105">
        <f t="shared" si="4"/>
        <v>95</v>
      </c>
      <c r="I211" s="4" t="s">
        <v>2406</v>
      </c>
      <c r="J211" s="14" t="s">
        <v>2405</v>
      </c>
      <c r="K211" s="65" t="s">
        <v>642</v>
      </c>
      <c r="L211" s="75" t="s">
        <v>18</v>
      </c>
    </row>
    <row r="212" spans="1:12" s="1" customFormat="1" ht="26.4" customHeight="1" x14ac:dyDescent="0.4">
      <c r="A212" s="258">
        <v>253339</v>
      </c>
      <c r="B212" s="56" t="s">
        <v>2404</v>
      </c>
      <c r="C212" s="9" t="s">
        <v>2403</v>
      </c>
      <c r="D212" s="33">
        <v>26</v>
      </c>
      <c r="E212" s="33" t="s">
        <v>12</v>
      </c>
      <c r="F212" s="269">
        <v>9800</v>
      </c>
      <c r="G212" s="602"/>
      <c r="H212" s="105">
        <f t="shared" si="4"/>
        <v>376.92307692307691</v>
      </c>
      <c r="I212" s="30" t="s">
        <v>2402</v>
      </c>
      <c r="J212" s="12" t="s">
        <v>77</v>
      </c>
      <c r="K212" s="12" t="s">
        <v>2289</v>
      </c>
      <c r="L212" s="256" t="s">
        <v>18</v>
      </c>
    </row>
    <row r="213" spans="1:12" s="1" customFormat="1" ht="26.4" customHeight="1" x14ac:dyDescent="0.4">
      <c r="A213" s="258">
        <v>281216</v>
      </c>
      <c r="B213" s="56" t="s">
        <v>2401</v>
      </c>
      <c r="C213" s="9" t="s">
        <v>2400</v>
      </c>
      <c r="D213" s="33">
        <v>110</v>
      </c>
      <c r="E213" s="33" t="s">
        <v>12</v>
      </c>
      <c r="F213" s="269">
        <v>12200</v>
      </c>
      <c r="G213" s="602"/>
      <c r="H213" s="105">
        <f t="shared" si="4"/>
        <v>110.90909090909091</v>
      </c>
      <c r="I213" s="30" t="s">
        <v>2399</v>
      </c>
      <c r="J213" s="12" t="s">
        <v>2390</v>
      </c>
      <c r="K213" s="12" t="s">
        <v>2289</v>
      </c>
      <c r="L213" s="256" t="s">
        <v>18</v>
      </c>
    </row>
    <row r="214" spans="1:12" s="1" customFormat="1" ht="26.4" customHeight="1" x14ac:dyDescent="0.4">
      <c r="A214" s="258">
        <v>247343</v>
      </c>
      <c r="B214" s="9" t="s">
        <v>2398</v>
      </c>
      <c r="C214" s="9" t="s">
        <v>2392</v>
      </c>
      <c r="D214" s="33">
        <v>30</v>
      </c>
      <c r="E214" s="33" t="s">
        <v>12</v>
      </c>
      <c r="F214" s="269">
        <v>10000</v>
      </c>
      <c r="G214" s="602"/>
      <c r="H214" s="105">
        <f t="shared" si="4"/>
        <v>333.33333333333331</v>
      </c>
      <c r="I214" s="30" t="s">
        <v>2397</v>
      </c>
      <c r="J214" s="12" t="s">
        <v>2390</v>
      </c>
      <c r="K214" s="12" t="s">
        <v>2289</v>
      </c>
      <c r="L214" s="256" t="s">
        <v>18</v>
      </c>
    </row>
    <row r="215" spans="1:12" s="1" customFormat="1" ht="26.4" customHeight="1" x14ac:dyDescent="0.4">
      <c r="A215" s="258">
        <v>166811</v>
      </c>
      <c r="B215" s="56" t="s">
        <v>2396</v>
      </c>
      <c r="C215" s="9" t="s">
        <v>2395</v>
      </c>
      <c r="D215" s="33">
        <v>16</v>
      </c>
      <c r="E215" s="33" t="s">
        <v>12</v>
      </c>
      <c r="F215" s="269">
        <v>9690</v>
      </c>
      <c r="G215" s="602"/>
      <c r="H215" s="105">
        <f t="shared" si="4"/>
        <v>605.625</v>
      </c>
      <c r="I215" s="30" t="s">
        <v>2394</v>
      </c>
      <c r="J215" s="12" t="s">
        <v>2390</v>
      </c>
      <c r="K215" s="12" t="s">
        <v>2289</v>
      </c>
      <c r="L215" s="256" t="s">
        <v>18</v>
      </c>
    </row>
    <row r="216" spans="1:12" s="15" customFormat="1" ht="26.4" customHeight="1" x14ac:dyDescent="0.4">
      <c r="A216" s="258">
        <v>173246</v>
      </c>
      <c r="B216" s="56" t="s">
        <v>2393</v>
      </c>
      <c r="C216" s="9" t="s">
        <v>2392</v>
      </c>
      <c r="D216" s="33">
        <v>30</v>
      </c>
      <c r="E216" s="33" t="s">
        <v>12</v>
      </c>
      <c r="F216" s="269">
        <v>11500</v>
      </c>
      <c r="G216" s="602">
        <v>10000</v>
      </c>
      <c r="H216" s="601">
        <f>G216/D216</f>
        <v>333.33333333333331</v>
      </c>
      <c r="I216" s="30" t="s">
        <v>2391</v>
      </c>
      <c r="J216" s="12" t="s">
        <v>2390</v>
      </c>
      <c r="K216" s="12" t="s">
        <v>2389</v>
      </c>
      <c r="L216" s="256" t="s">
        <v>18</v>
      </c>
    </row>
    <row r="217" spans="1:12" s="15" customFormat="1" ht="26.4" customHeight="1" x14ac:dyDescent="0.4">
      <c r="A217" s="329">
        <v>324843</v>
      </c>
      <c r="B217" s="9" t="s">
        <v>2388</v>
      </c>
      <c r="C217" s="10" t="s">
        <v>2387</v>
      </c>
      <c r="D217" s="7">
        <v>20</v>
      </c>
      <c r="E217" s="7" t="s">
        <v>12</v>
      </c>
      <c r="F217" s="83">
        <v>10300</v>
      </c>
      <c r="G217" s="84"/>
      <c r="H217" s="105">
        <f>F217/D217</f>
        <v>515</v>
      </c>
      <c r="I217" s="6" t="s">
        <v>2386</v>
      </c>
      <c r="J217" s="7" t="s">
        <v>2385</v>
      </c>
      <c r="K217" s="8" t="s">
        <v>506</v>
      </c>
      <c r="L217" s="346" t="s">
        <v>18</v>
      </c>
    </row>
    <row r="218" spans="1:12" s="1" customFormat="1" ht="26.4" customHeight="1" x14ac:dyDescent="0.4">
      <c r="A218" s="329">
        <v>324846</v>
      </c>
      <c r="B218" s="9" t="s">
        <v>2384</v>
      </c>
      <c r="C218" s="10" t="s">
        <v>2383</v>
      </c>
      <c r="D218" s="7">
        <v>60</v>
      </c>
      <c r="E218" s="7" t="s">
        <v>12</v>
      </c>
      <c r="F218" s="83">
        <v>8900</v>
      </c>
      <c r="G218" s="84"/>
      <c r="H218" s="105">
        <f>F218/D218</f>
        <v>148.33333333333334</v>
      </c>
      <c r="I218" s="6" t="s">
        <v>2382</v>
      </c>
      <c r="J218" s="7" t="s">
        <v>176</v>
      </c>
      <c r="K218" s="8" t="s">
        <v>506</v>
      </c>
      <c r="L218" s="346" t="s">
        <v>18</v>
      </c>
    </row>
    <row r="219" spans="1:12" s="1" customFormat="1" ht="26.4" customHeight="1" x14ac:dyDescent="0.4">
      <c r="A219" s="258">
        <v>197960</v>
      </c>
      <c r="B219" s="9" t="s">
        <v>2381</v>
      </c>
      <c r="C219" s="9" t="s">
        <v>2380</v>
      </c>
      <c r="D219" s="33">
        <v>16</v>
      </c>
      <c r="E219" s="33" t="s">
        <v>12</v>
      </c>
      <c r="F219" s="269">
        <v>9000</v>
      </c>
      <c r="G219" s="602"/>
      <c r="H219" s="105">
        <f>F219/D219</f>
        <v>562.5</v>
      </c>
      <c r="I219" s="30" t="s">
        <v>2379</v>
      </c>
      <c r="J219" s="12" t="s">
        <v>2378</v>
      </c>
      <c r="K219" s="12" t="s">
        <v>504</v>
      </c>
      <c r="L219" s="256" t="s">
        <v>18</v>
      </c>
    </row>
    <row r="220" spans="1:12" s="1" customFormat="1" ht="26.4" customHeight="1" x14ac:dyDescent="0.4">
      <c r="A220" s="258">
        <v>342758</v>
      </c>
      <c r="B220" s="9" t="s">
        <v>2377</v>
      </c>
      <c r="C220" s="9" t="s">
        <v>2376</v>
      </c>
      <c r="D220" s="33">
        <v>10</v>
      </c>
      <c r="E220" s="33" t="s">
        <v>12</v>
      </c>
      <c r="F220" s="193">
        <v>7700</v>
      </c>
      <c r="G220" s="191"/>
      <c r="H220" s="105">
        <f>F220/D220</f>
        <v>770</v>
      </c>
      <c r="I220" s="30" t="s">
        <v>2375</v>
      </c>
      <c r="J220" s="12" t="s">
        <v>2374</v>
      </c>
      <c r="K220" s="12" t="s">
        <v>2289</v>
      </c>
      <c r="L220" s="256" t="s">
        <v>18</v>
      </c>
    </row>
    <row r="221" spans="1:12" s="1" customFormat="1" ht="26.4" customHeight="1" x14ac:dyDescent="0.4">
      <c r="A221" s="258">
        <v>230211</v>
      </c>
      <c r="B221" s="509" t="s">
        <v>2373</v>
      </c>
      <c r="C221" s="9" t="s">
        <v>2372</v>
      </c>
      <c r="D221" s="33">
        <v>40</v>
      </c>
      <c r="E221" s="33" t="s">
        <v>12</v>
      </c>
      <c r="F221" s="193">
        <v>11000</v>
      </c>
      <c r="G221" s="191"/>
      <c r="H221" s="105">
        <f>F221/D221</f>
        <v>275</v>
      </c>
      <c r="I221" s="30" t="s">
        <v>2371</v>
      </c>
      <c r="J221" s="12" t="s">
        <v>2370</v>
      </c>
      <c r="K221" s="12" t="s">
        <v>2289</v>
      </c>
      <c r="L221" s="256" t="s">
        <v>18</v>
      </c>
    </row>
    <row r="222" spans="1:12" s="1" customFormat="1" ht="26.4" customHeight="1" x14ac:dyDescent="0.4">
      <c r="A222" s="258">
        <v>139894</v>
      </c>
      <c r="B222" s="9" t="s">
        <v>2369</v>
      </c>
      <c r="C222" s="9" t="s">
        <v>2368</v>
      </c>
      <c r="D222" s="33">
        <v>72</v>
      </c>
      <c r="E222" s="33" t="s">
        <v>12</v>
      </c>
      <c r="F222" s="83">
        <v>13000</v>
      </c>
      <c r="G222" s="84"/>
      <c r="H222" s="105">
        <f>F222/72</f>
        <v>180.55555555555554</v>
      </c>
      <c r="I222" s="30" t="s">
        <v>2367</v>
      </c>
      <c r="J222" s="12" t="s">
        <v>77</v>
      </c>
      <c r="K222" s="12" t="s">
        <v>2289</v>
      </c>
      <c r="L222" s="256" t="s">
        <v>18</v>
      </c>
    </row>
    <row r="223" spans="1:12" s="1" customFormat="1" ht="26.4" customHeight="1" x14ac:dyDescent="0.4">
      <c r="A223" s="258">
        <v>139895</v>
      </c>
      <c r="B223" s="9" t="s">
        <v>2366</v>
      </c>
      <c r="C223" s="9" t="s">
        <v>2365</v>
      </c>
      <c r="D223" s="33">
        <v>27</v>
      </c>
      <c r="E223" s="33" t="s">
        <v>12</v>
      </c>
      <c r="F223" s="83">
        <v>16110</v>
      </c>
      <c r="G223" s="84">
        <v>14700</v>
      </c>
      <c r="H223" s="105">
        <f>G223/D223</f>
        <v>544.44444444444446</v>
      </c>
      <c r="I223" s="30" t="s">
        <v>2364</v>
      </c>
      <c r="J223" s="12" t="s">
        <v>77</v>
      </c>
      <c r="K223" s="12" t="s">
        <v>2289</v>
      </c>
      <c r="L223" s="256" t="s">
        <v>18</v>
      </c>
    </row>
    <row r="224" spans="1:12" s="1" customFormat="1" ht="26.4" customHeight="1" x14ac:dyDescent="0.4">
      <c r="A224" s="258">
        <v>140295</v>
      </c>
      <c r="B224" s="9" t="s">
        <v>2363</v>
      </c>
      <c r="C224" s="9" t="s">
        <v>2360</v>
      </c>
      <c r="D224" s="33">
        <v>50</v>
      </c>
      <c r="E224" s="33" t="s">
        <v>12</v>
      </c>
      <c r="F224" s="83">
        <v>10800</v>
      </c>
      <c r="G224" s="84"/>
      <c r="H224" s="105">
        <f>F224/72</f>
        <v>150</v>
      </c>
      <c r="I224" s="30" t="s">
        <v>2362</v>
      </c>
      <c r="J224" s="12" t="s">
        <v>77</v>
      </c>
      <c r="K224" s="12" t="s">
        <v>2289</v>
      </c>
      <c r="L224" s="256" t="s">
        <v>18</v>
      </c>
    </row>
    <row r="225" spans="1:12" s="1" customFormat="1" ht="26.4" customHeight="1" x14ac:dyDescent="0.4">
      <c r="A225" s="258">
        <v>119306</v>
      </c>
      <c r="B225" s="9" t="s">
        <v>2361</v>
      </c>
      <c r="C225" s="9" t="s">
        <v>2360</v>
      </c>
      <c r="D225" s="33">
        <v>50</v>
      </c>
      <c r="E225" s="33" t="s">
        <v>12</v>
      </c>
      <c r="F225" s="83">
        <v>9420</v>
      </c>
      <c r="G225" s="84">
        <v>8000</v>
      </c>
      <c r="H225" s="105">
        <f>G225/D225</f>
        <v>160</v>
      </c>
      <c r="I225" s="30" t="s">
        <v>2359</v>
      </c>
      <c r="J225" s="12" t="s">
        <v>2358</v>
      </c>
      <c r="K225" s="12" t="s">
        <v>1249</v>
      </c>
      <c r="L225" s="256" t="s">
        <v>18</v>
      </c>
    </row>
    <row r="226" spans="1:12" s="1" customFormat="1" ht="26.4" customHeight="1" x14ac:dyDescent="0.4">
      <c r="A226" s="329">
        <v>139682</v>
      </c>
      <c r="B226" s="9" t="s">
        <v>2357</v>
      </c>
      <c r="C226" s="9" t="s">
        <v>2356</v>
      </c>
      <c r="D226" s="33">
        <v>140</v>
      </c>
      <c r="E226" s="33" t="s">
        <v>12</v>
      </c>
      <c r="F226" s="83">
        <v>12000</v>
      </c>
      <c r="G226" s="602"/>
      <c r="H226" s="105">
        <f>F226/D226</f>
        <v>85.714285714285708</v>
      </c>
      <c r="I226" s="6" t="s">
        <v>2355</v>
      </c>
      <c r="J226" s="33" t="s">
        <v>77</v>
      </c>
      <c r="K226" s="33" t="s">
        <v>2289</v>
      </c>
      <c r="L226" s="244" t="s">
        <v>18</v>
      </c>
    </row>
    <row r="227" spans="1:12" s="15" customFormat="1" ht="26.4" customHeight="1" x14ac:dyDescent="0.4">
      <c r="A227" s="329">
        <v>138852</v>
      </c>
      <c r="B227" s="9" t="s">
        <v>2354</v>
      </c>
      <c r="C227" s="9" t="s">
        <v>2353</v>
      </c>
      <c r="D227" s="33">
        <v>80</v>
      </c>
      <c r="E227" s="33" t="s">
        <v>12</v>
      </c>
      <c r="F227" s="83">
        <v>15000</v>
      </c>
      <c r="G227" s="602"/>
      <c r="H227" s="601">
        <f>F227/D227</f>
        <v>187.5</v>
      </c>
      <c r="I227" s="6" t="s">
        <v>2352</v>
      </c>
      <c r="J227" s="33" t="s">
        <v>77</v>
      </c>
      <c r="K227" s="33" t="s">
        <v>2289</v>
      </c>
      <c r="L227" s="244" t="s">
        <v>18</v>
      </c>
    </row>
    <row r="228" spans="1:12" s="1" customFormat="1" ht="26.4" customHeight="1" x14ac:dyDescent="0.4">
      <c r="A228" s="76">
        <v>328993</v>
      </c>
      <c r="B228" s="9" t="s">
        <v>2351</v>
      </c>
      <c r="C228" s="10" t="s">
        <v>2350</v>
      </c>
      <c r="D228" s="7">
        <v>100</v>
      </c>
      <c r="E228" s="7" t="s">
        <v>12</v>
      </c>
      <c r="F228" s="77">
        <v>16100</v>
      </c>
      <c r="G228" s="78">
        <v>14500</v>
      </c>
      <c r="H228" s="105">
        <f>G228/D228</f>
        <v>145</v>
      </c>
      <c r="I228" s="6" t="s">
        <v>2349</v>
      </c>
      <c r="J228" s="7" t="s">
        <v>2348</v>
      </c>
      <c r="K228" s="8" t="s">
        <v>2289</v>
      </c>
      <c r="L228" s="79" t="s">
        <v>18</v>
      </c>
    </row>
    <row r="229" spans="1:12" s="1" customFormat="1" ht="26.4" customHeight="1" x14ac:dyDescent="0.4">
      <c r="A229" s="329">
        <v>137734</v>
      </c>
      <c r="B229" s="9" t="s">
        <v>2347</v>
      </c>
      <c r="C229" s="9" t="s">
        <v>2346</v>
      </c>
      <c r="D229" s="33">
        <v>100</v>
      </c>
      <c r="E229" s="33" t="s">
        <v>12</v>
      </c>
      <c r="F229" s="83">
        <v>7500</v>
      </c>
      <c r="G229" s="84"/>
      <c r="H229" s="601">
        <f>F229/D229</f>
        <v>75</v>
      </c>
      <c r="I229" s="6" t="s">
        <v>2345</v>
      </c>
      <c r="J229" s="33" t="s">
        <v>77</v>
      </c>
      <c r="K229" s="33" t="s">
        <v>2289</v>
      </c>
      <c r="L229" s="244" t="s">
        <v>18</v>
      </c>
    </row>
    <row r="230" spans="1:12" s="1" customFormat="1" ht="26.4" customHeight="1" x14ac:dyDescent="0.4">
      <c r="A230" s="260">
        <v>242971</v>
      </c>
      <c r="B230" s="9" t="s">
        <v>2344</v>
      </c>
      <c r="C230" s="9" t="s">
        <v>2343</v>
      </c>
      <c r="D230" s="7">
        <v>166</v>
      </c>
      <c r="E230" s="7" t="s">
        <v>12</v>
      </c>
      <c r="F230" s="608">
        <v>11000</v>
      </c>
      <c r="G230" s="618"/>
      <c r="H230" s="601">
        <f>F230/D230</f>
        <v>66.265060240963862</v>
      </c>
      <c r="I230" s="30" t="s">
        <v>2342</v>
      </c>
      <c r="J230" s="12" t="s">
        <v>2334</v>
      </c>
      <c r="K230" s="12" t="s">
        <v>2289</v>
      </c>
      <c r="L230" s="256" t="s">
        <v>18</v>
      </c>
    </row>
    <row r="231" spans="1:12" s="1" customFormat="1" ht="26.4" customHeight="1" x14ac:dyDescent="0.4">
      <c r="A231" s="260">
        <v>242972</v>
      </c>
      <c r="B231" s="9" t="s">
        <v>2341</v>
      </c>
      <c r="C231" s="10" t="s">
        <v>2340</v>
      </c>
      <c r="D231" s="7">
        <v>148</v>
      </c>
      <c r="E231" s="7" t="s">
        <v>12</v>
      </c>
      <c r="F231" s="608">
        <v>9000</v>
      </c>
      <c r="G231" s="618"/>
      <c r="H231" s="601">
        <f>F231/D231</f>
        <v>60.810810810810814</v>
      </c>
      <c r="I231" s="30" t="s">
        <v>2339</v>
      </c>
      <c r="J231" s="12" t="s">
        <v>2338</v>
      </c>
      <c r="K231" s="12" t="s">
        <v>2289</v>
      </c>
      <c r="L231" s="256" t="s">
        <v>18</v>
      </c>
    </row>
    <row r="232" spans="1:12" s="1" customFormat="1" ht="26.4" customHeight="1" x14ac:dyDescent="0.4">
      <c r="A232" s="260">
        <v>242973</v>
      </c>
      <c r="B232" s="9" t="s">
        <v>2337</v>
      </c>
      <c r="C232" s="9" t="s">
        <v>2336</v>
      </c>
      <c r="D232" s="7">
        <v>71</v>
      </c>
      <c r="E232" s="7" t="s">
        <v>12</v>
      </c>
      <c r="F232" s="608">
        <v>12830</v>
      </c>
      <c r="G232" s="618">
        <v>11000</v>
      </c>
      <c r="H232" s="601">
        <f>G232/D232</f>
        <v>154.92957746478874</v>
      </c>
      <c r="I232" s="30" t="s">
        <v>2335</v>
      </c>
      <c r="J232" s="12" t="s">
        <v>2334</v>
      </c>
      <c r="K232" s="12" t="s">
        <v>2289</v>
      </c>
      <c r="L232" s="256" t="s">
        <v>18</v>
      </c>
    </row>
    <row r="233" spans="1:12" s="1" customFormat="1" ht="26.4" customHeight="1" x14ac:dyDescent="0.4">
      <c r="A233" s="329">
        <v>142713</v>
      </c>
      <c r="B233" s="471" t="s">
        <v>2333</v>
      </c>
      <c r="C233" s="9" t="s">
        <v>2332</v>
      </c>
      <c r="D233" s="33">
        <v>39</v>
      </c>
      <c r="E233" s="33" t="s">
        <v>12</v>
      </c>
      <c r="F233" s="83">
        <v>6400</v>
      </c>
      <c r="G233" s="84"/>
      <c r="H233" s="601">
        <f>F233/D233</f>
        <v>164.10256410256412</v>
      </c>
      <c r="I233" s="6" t="s">
        <v>2331</v>
      </c>
      <c r="J233" s="33" t="s">
        <v>77</v>
      </c>
      <c r="K233" s="33" t="s">
        <v>2289</v>
      </c>
      <c r="L233" s="244" t="s">
        <v>18</v>
      </c>
    </row>
    <row r="234" spans="1:12" s="1" customFormat="1" ht="26.4" customHeight="1" x14ac:dyDescent="0.4">
      <c r="A234" s="329">
        <v>137490</v>
      </c>
      <c r="B234" s="9" t="s">
        <v>2330</v>
      </c>
      <c r="C234" s="9" t="s">
        <v>2329</v>
      </c>
      <c r="D234" s="33">
        <v>112</v>
      </c>
      <c r="E234" s="33" t="s">
        <v>12</v>
      </c>
      <c r="F234" s="83">
        <v>8000</v>
      </c>
      <c r="G234" s="602"/>
      <c r="H234" s="601">
        <f>F234/D234</f>
        <v>71.428571428571431</v>
      </c>
      <c r="I234" s="6" t="s">
        <v>2328</v>
      </c>
      <c r="J234" s="33" t="s">
        <v>77</v>
      </c>
      <c r="K234" s="33" t="s">
        <v>2289</v>
      </c>
      <c r="L234" s="244" t="s">
        <v>18</v>
      </c>
    </row>
    <row r="235" spans="1:12" s="1" customFormat="1" ht="26.4" customHeight="1" x14ac:dyDescent="0.4">
      <c r="A235" s="329">
        <v>137736</v>
      </c>
      <c r="B235" s="9" t="s">
        <v>2327</v>
      </c>
      <c r="C235" s="9" t="s">
        <v>2326</v>
      </c>
      <c r="D235" s="33">
        <v>100</v>
      </c>
      <c r="E235" s="33" t="s">
        <v>12</v>
      </c>
      <c r="F235" s="83">
        <v>6400</v>
      </c>
      <c r="G235" s="84"/>
      <c r="H235" s="130">
        <f>F235/D235</f>
        <v>64</v>
      </c>
      <c r="I235" s="6" t="s">
        <v>2325</v>
      </c>
      <c r="J235" s="33" t="s">
        <v>77</v>
      </c>
      <c r="K235" s="33" t="s">
        <v>2289</v>
      </c>
      <c r="L235" s="244" t="s">
        <v>18</v>
      </c>
    </row>
    <row r="236" spans="1:12" s="1" customFormat="1" ht="26.4" customHeight="1" x14ac:dyDescent="0.4">
      <c r="A236" s="329">
        <v>166635</v>
      </c>
      <c r="B236" s="9" t="s">
        <v>2324</v>
      </c>
      <c r="C236" s="9" t="s">
        <v>2323</v>
      </c>
      <c r="D236" s="33">
        <v>111</v>
      </c>
      <c r="E236" s="33" t="s">
        <v>12</v>
      </c>
      <c r="F236" s="83">
        <v>7500</v>
      </c>
      <c r="G236" s="84"/>
      <c r="H236" s="601">
        <f>F236/D236</f>
        <v>67.567567567567565</v>
      </c>
      <c r="I236" s="6" t="s">
        <v>2322</v>
      </c>
      <c r="J236" s="33" t="s">
        <v>77</v>
      </c>
      <c r="K236" s="33" t="s">
        <v>2289</v>
      </c>
      <c r="L236" s="244" t="s">
        <v>18</v>
      </c>
    </row>
    <row r="237" spans="1:12" s="1" customFormat="1" ht="26.4" customHeight="1" x14ac:dyDescent="0.4">
      <c r="A237" s="380">
        <v>253082</v>
      </c>
      <c r="B237" s="9" t="s">
        <v>2321</v>
      </c>
      <c r="C237" s="9" t="s">
        <v>2320</v>
      </c>
      <c r="D237" s="7">
        <v>28</v>
      </c>
      <c r="E237" s="7" t="s">
        <v>12</v>
      </c>
      <c r="F237" s="608">
        <v>15900</v>
      </c>
      <c r="G237" s="607">
        <v>14000</v>
      </c>
      <c r="H237" s="618">
        <f>G237/D237</f>
        <v>500</v>
      </c>
      <c r="I237" s="30" t="s">
        <v>2319</v>
      </c>
      <c r="J237" s="12" t="s">
        <v>2318</v>
      </c>
      <c r="K237" s="12" t="s">
        <v>2289</v>
      </c>
      <c r="L237" s="256" t="s">
        <v>18</v>
      </c>
    </row>
    <row r="238" spans="1:12" ht="26.4" customHeight="1" x14ac:dyDescent="0.4">
      <c r="A238" s="260">
        <v>229137</v>
      </c>
      <c r="B238" s="9" t="s">
        <v>2317</v>
      </c>
      <c r="C238" s="9" t="s">
        <v>2316</v>
      </c>
      <c r="D238" s="7">
        <v>28</v>
      </c>
      <c r="E238" s="7" t="s">
        <v>12</v>
      </c>
      <c r="F238" s="608">
        <v>15630</v>
      </c>
      <c r="G238" s="618">
        <v>13000</v>
      </c>
      <c r="H238" s="618">
        <f>G238/D238</f>
        <v>464.28571428571428</v>
      </c>
      <c r="I238" s="30" t="s">
        <v>2315</v>
      </c>
      <c r="J238" s="12" t="s">
        <v>2314</v>
      </c>
      <c r="K238" s="12" t="s">
        <v>2289</v>
      </c>
      <c r="L238" s="256" t="s">
        <v>18</v>
      </c>
    </row>
    <row r="239" spans="1:12" ht="26.4" customHeight="1" x14ac:dyDescent="0.4">
      <c r="A239" s="76">
        <v>335060</v>
      </c>
      <c r="B239" s="9" t="s">
        <v>2313</v>
      </c>
      <c r="C239" s="10" t="s">
        <v>2312</v>
      </c>
      <c r="D239" s="7">
        <v>6</v>
      </c>
      <c r="E239" s="7" t="s">
        <v>12</v>
      </c>
      <c r="F239" s="77">
        <v>8000</v>
      </c>
      <c r="G239" s="78">
        <v>6300</v>
      </c>
      <c r="H239" s="618">
        <f>G239/D239</f>
        <v>1050</v>
      </c>
      <c r="I239" s="6" t="s">
        <v>2308</v>
      </c>
      <c r="J239" s="7" t="s">
        <v>2311</v>
      </c>
      <c r="K239" s="8" t="s">
        <v>2289</v>
      </c>
      <c r="L239" s="79" t="s">
        <v>18</v>
      </c>
    </row>
    <row r="240" spans="1:12" s="1" customFormat="1" ht="26.4" customHeight="1" x14ac:dyDescent="0.4">
      <c r="A240" s="76">
        <v>335058</v>
      </c>
      <c r="B240" s="9" t="s">
        <v>2310</v>
      </c>
      <c r="C240" s="10" t="s">
        <v>2309</v>
      </c>
      <c r="D240" s="7">
        <v>7</v>
      </c>
      <c r="E240" s="7" t="s">
        <v>12</v>
      </c>
      <c r="F240" s="77">
        <v>7500</v>
      </c>
      <c r="G240" s="78">
        <v>5900</v>
      </c>
      <c r="H240" s="618">
        <f>G240/D240</f>
        <v>842.85714285714289</v>
      </c>
      <c r="I240" s="6" t="s">
        <v>2308</v>
      </c>
      <c r="J240" s="7" t="s">
        <v>2307</v>
      </c>
      <c r="K240" s="8" t="s">
        <v>2289</v>
      </c>
      <c r="L240" s="79" t="s">
        <v>18</v>
      </c>
    </row>
    <row r="241" spans="1:12" s="1" customFormat="1" ht="26.4" customHeight="1" x14ac:dyDescent="0.4">
      <c r="A241" s="627">
        <v>268829</v>
      </c>
      <c r="B241" s="9" t="s">
        <v>2306</v>
      </c>
      <c r="C241" s="9" t="s">
        <v>2302</v>
      </c>
      <c r="D241" s="7">
        <v>38</v>
      </c>
      <c r="E241" s="7" t="s">
        <v>12</v>
      </c>
      <c r="F241" s="83">
        <v>14000</v>
      </c>
      <c r="G241" s="84"/>
      <c r="H241" s="601">
        <f>F241/D241</f>
        <v>368.42105263157896</v>
      </c>
      <c r="I241" s="6" t="s">
        <v>2305</v>
      </c>
      <c r="J241" s="33" t="s">
        <v>2304</v>
      </c>
      <c r="K241" s="8" t="s">
        <v>2289</v>
      </c>
      <c r="L241" s="383" t="s">
        <v>18</v>
      </c>
    </row>
    <row r="242" spans="1:12" s="18" customFormat="1" ht="26.4" customHeight="1" x14ac:dyDescent="0.4">
      <c r="A242" s="627">
        <v>271715</v>
      </c>
      <c r="B242" s="9" t="s">
        <v>2303</v>
      </c>
      <c r="C242" s="9" t="s">
        <v>2302</v>
      </c>
      <c r="D242" s="7">
        <v>38</v>
      </c>
      <c r="E242" s="7" t="s">
        <v>12</v>
      </c>
      <c r="F242" s="83">
        <v>14000</v>
      </c>
      <c r="G242" s="84"/>
      <c r="H242" s="601">
        <f>F242/D242</f>
        <v>368.42105263157896</v>
      </c>
      <c r="I242" s="6" t="s">
        <v>2301</v>
      </c>
      <c r="J242" s="33" t="s">
        <v>2300</v>
      </c>
      <c r="K242" s="8" t="s">
        <v>2289</v>
      </c>
      <c r="L242" s="383" t="s">
        <v>18</v>
      </c>
    </row>
    <row r="243" spans="1:12" s="1" customFormat="1" ht="26.4" customHeight="1" x14ac:dyDescent="0.4">
      <c r="A243" s="323">
        <v>278221</v>
      </c>
      <c r="B243" s="615" t="s">
        <v>2299</v>
      </c>
      <c r="C243" s="614" t="s">
        <v>2298</v>
      </c>
      <c r="D243" s="303">
        <v>50</v>
      </c>
      <c r="E243" s="303" t="s">
        <v>12</v>
      </c>
      <c r="F243" s="613">
        <v>13280</v>
      </c>
      <c r="G243" s="612">
        <v>11500</v>
      </c>
      <c r="H243" s="599">
        <f>G243/D243</f>
        <v>230</v>
      </c>
      <c r="I243" s="611" t="s">
        <v>2297</v>
      </c>
      <c r="J243" s="303" t="s">
        <v>97</v>
      </c>
      <c r="K243" s="303" t="s">
        <v>1249</v>
      </c>
      <c r="L243" s="302"/>
    </row>
    <row r="244" spans="1:12" s="1" customFormat="1" ht="26.4" customHeight="1" thickBot="1" x14ac:dyDescent="0.45">
      <c r="B244" s="2"/>
      <c r="C244" s="2"/>
      <c r="D244" s="14"/>
      <c r="E244" s="14"/>
      <c r="F244" s="588"/>
      <c r="G244" s="588"/>
      <c r="H244" s="587"/>
      <c r="I244" s="4"/>
      <c r="J244" s="14"/>
      <c r="K244" s="14"/>
      <c r="L244" s="14"/>
    </row>
    <row r="245" spans="1:12" s="1" customFormat="1" ht="26.4" customHeight="1" x14ac:dyDescent="0.4">
      <c r="A245" s="970" t="s">
        <v>2296</v>
      </c>
      <c r="B245" s="971"/>
      <c r="C245" s="2"/>
      <c r="D245" s="14"/>
      <c r="E245" s="14"/>
      <c r="F245" s="588"/>
      <c r="G245" s="588"/>
      <c r="H245" s="587"/>
      <c r="I245" s="4"/>
      <c r="J245" s="14"/>
      <c r="K245" s="14"/>
      <c r="L245" s="14"/>
    </row>
    <row r="246" spans="1:12" s="1" customFormat="1" ht="26.4" customHeight="1" x14ac:dyDescent="0.4">
      <c r="A246" s="332">
        <v>138271</v>
      </c>
      <c r="B246" s="253" t="s">
        <v>2295</v>
      </c>
      <c r="C246" s="253" t="s">
        <v>2291</v>
      </c>
      <c r="D246" s="249">
        <v>5</v>
      </c>
      <c r="E246" s="249" t="s">
        <v>12</v>
      </c>
      <c r="F246" s="562">
        <v>3900</v>
      </c>
      <c r="G246" s="603"/>
      <c r="H246" s="539">
        <f>F246/D246</f>
        <v>780</v>
      </c>
      <c r="I246" s="294" t="s">
        <v>2293</v>
      </c>
      <c r="J246" s="249" t="s">
        <v>176</v>
      </c>
      <c r="K246" s="249" t="s">
        <v>2289</v>
      </c>
      <c r="L246" s="248" t="s">
        <v>18</v>
      </c>
    </row>
    <row r="247" spans="1:12" s="1" customFormat="1" ht="26.4" customHeight="1" x14ac:dyDescent="0.4">
      <c r="A247" s="329">
        <v>138272</v>
      </c>
      <c r="B247" s="9" t="s">
        <v>2295</v>
      </c>
      <c r="C247" s="9" t="s">
        <v>2294</v>
      </c>
      <c r="D247" s="33">
        <v>5</v>
      </c>
      <c r="E247" s="33" t="s">
        <v>12</v>
      </c>
      <c r="F247" s="83">
        <v>3700</v>
      </c>
      <c r="G247" s="602"/>
      <c r="H247" s="130">
        <f>F247/D247</f>
        <v>740</v>
      </c>
      <c r="I247" s="6" t="s">
        <v>2293</v>
      </c>
      <c r="J247" s="33" t="s">
        <v>176</v>
      </c>
      <c r="K247" s="33" t="s">
        <v>2289</v>
      </c>
      <c r="L247" s="244" t="s">
        <v>18</v>
      </c>
    </row>
    <row r="248" spans="1:12" s="1" customFormat="1" ht="26.4" customHeight="1" x14ac:dyDescent="0.4">
      <c r="A248" s="329">
        <v>138365</v>
      </c>
      <c r="B248" s="9" t="s">
        <v>2292</v>
      </c>
      <c r="C248" s="9" t="s">
        <v>2291</v>
      </c>
      <c r="D248" s="33">
        <v>5</v>
      </c>
      <c r="E248" s="33" t="s">
        <v>12</v>
      </c>
      <c r="F248" s="83">
        <v>4100</v>
      </c>
      <c r="G248" s="602"/>
      <c r="H248" s="130">
        <f>F248/D248</f>
        <v>820</v>
      </c>
      <c r="I248" s="6" t="s">
        <v>2290</v>
      </c>
      <c r="J248" s="33" t="s">
        <v>176</v>
      </c>
      <c r="K248" s="33" t="s">
        <v>2289</v>
      </c>
      <c r="L248" s="244" t="s">
        <v>18</v>
      </c>
    </row>
    <row r="249" spans="1:12" s="1" customFormat="1" ht="26.4" customHeight="1" x14ac:dyDescent="0.4">
      <c r="A249" s="345">
        <v>255492</v>
      </c>
      <c r="B249" s="242" t="s">
        <v>2288</v>
      </c>
      <c r="C249" s="242" t="s">
        <v>1322</v>
      </c>
      <c r="D249" s="238"/>
      <c r="E249" s="238" t="s">
        <v>1942</v>
      </c>
      <c r="F249" s="626">
        <v>3000</v>
      </c>
      <c r="G249" s="625"/>
      <c r="H249" s="624"/>
      <c r="I249" s="239" t="s">
        <v>2287</v>
      </c>
      <c r="J249" s="238" t="s">
        <v>239</v>
      </c>
      <c r="K249" s="238" t="s">
        <v>2286</v>
      </c>
      <c r="L249" s="237" t="s">
        <v>18</v>
      </c>
    </row>
    <row r="250" spans="1:12" s="1" customFormat="1" ht="26.4" customHeight="1" thickBot="1" x14ac:dyDescent="0.45">
      <c r="B250" s="2"/>
      <c r="C250" s="2"/>
      <c r="D250" s="14"/>
      <c r="E250" s="14"/>
      <c r="F250" s="588"/>
      <c r="G250" s="588"/>
      <c r="H250" s="623"/>
      <c r="I250" s="4"/>
      <c r="J250" s="14"/>
      <c r="K250" s="14"/>
      <c r="L250" s="14"/>
    </row>
    <row r="251" spans="1:12" s="1" customFormat="1" ht="26.4" customHeight="1" x14ac:dyDescent="0.4">
      <c r="A251" s="972" t="s">
        <v>2285</v>
      </c>
      <c r="B251" s="973"/>
      <c r="C251" s="2"/>
      <c r="D251" s="14"/>
      <c r="E251" s="14"/>
      <c r="F251" s="588"/>
      <c r="G251" s="588"/>
      <c r="H251" s="623"/>
      <c r="I251" s="4"/>
      <c r="J251" s="14"/>
      <c r="K251" s="14"/>
      <c r="L251" s="14"/>
    </row>
    <row r="252" spans="1:12" s="1" customFormat="1" ht="26.4" customHeight="1" x14ac:dyDescent="0.4">
      <c r="A252" s="321">
        <v>193074</v>
      </c>
      <c r="B252" s="465" t="s">
        <v>2284</v>
      </c>
      <c r="C252" s="465" t="s">
        <v>2283</v>
      </c>
      <c r="D252" s="293">
        <v>24</v>
      </c>
      <c r="E252" s="293" t="s">
        <v>12</v>
      </c>
      <c r="F252" s="473">
        <v>11000</v>
      </c>
      <c r="G252" s="622"/>
      <c r="H252" s="621">
        <f>F252/D252</f>
        <v>458.33333333333331</v>
      </c>
      <c r="I252" s="462" t="s">
        <v>2282</v>
      </c>
      <c r="J252" s="293" t="s">
        <v>2281</v>
      </c>
      <c r="K252" s="293" t="s">
        <v>506</v>
      </c>
      <c r="L252" s="292" t="s">
        <v>18</v>
      </c>
    </row>
    <row r="253" spans="1:12" s="1" customFormat="1" ht="26.4" customHeight="1" x14ac:dyDescent="0.4">
      <c r="A253" s="258">
        <v>162636</v>
      </c>
      <c r="B253" s="28" t="s">
        <v>2280</v>
      </c>
      <c r="C253" s="28" t="s">
        <v>2279</v>
      </c>
      <c r="D253" s="12">
        <v>50</v>
      </c>
      <c r="E253" s="12" t="s">
        <v>12</v>
      </c>
      <c r="F253" s="472">
        <v>13550</v>
      </c>
      <c r="G253" s="620">
        <v>12500</v>
      </c>
      <c r="H253" s="546">
        <f>G253/D253</f>
        <v>250</v>
      </c>
      <c r="I253" s="30" t="s">
        <v>2278</v>
      </c>
      <c r="J253" s="12" t="s">
        <v>2211</v>
      </c>
      <c r="K253" s="12" t="s">
        <v>507</v>
      </c>
      <c r="L253" s="256" t="s">
        <v>18</v>
      </c>
    </row>
    <row r="254" spans="1:12" s="1" customFormat="1" ht="26.4" customHeight="1" x14ac:dyDescent="0.4">
      <c r="A254" s="260">
        <v>232480</v>
      </c>
      <c r="B254" s="28" t="s">
        <v>2277</v>
      </c>
      <c r="C254" s="28" t="s">
        <v>2268</v>
      </c>
      <c r="D254" s="12">
        <v>50</v>
      </c>
      <c r="E254" s="12" t="s">
        <v>12</v>
      </c>
      <c r="F254" s="617">
        <v>10700</v>
      </c>
      <c r="G254" s="616">
        <v>10000</v>
      </c>
      <c r="H254" s="546">
        <f>G254/D254</f>
        <v>200</v>
      </c>
      <c r="I254" s="30" t="s">
        <v>2276</v>
      </c>
      <c r="J254" s="12" t="s">
        <v>2273</v>
      </c>
      <c r="K254" s="12" t="s">
        <v>507</v>
      </c>
      <c r="L254" s="256" t="s">
        <v>2272</v>
      </c>
    </row>
    <row r="255" spans="1:12" s="1" customFormat="1" ht="26.4" customHeight="1" x14ac:dyDescent="0.4">
      <c r="A255" s="260">
        <v>232481</v>
      </c>
      <c r="B255" s="9" t="s">
        <v>2275</v>
      </c>
      <c r="C255" s="9" t="s">
        <v>2268</v>
      </c>
      <c r="D255" s="33">
        <v>50</v>
      </c>
      <c r="E255" s="33" t="s">
        <v>12</v>
      </c>
      <c r="F255" s="619">
        <v>11600</v>
      </c>
      <c r="G255" s="618">
        <v>10500</v>
      </c>
      <c r="H255" s="546">
        <f>G255/D255</f>
        <v>210</v>
      </c>
      <c r="I255" s="6" t="s">
        <v>2274</v>
      </c>
      <c r="J255" s="33" t="s">
        <v>2273</v>
      </c>
      <c r="K255" s="33" t="s">
        <v>507</v>
      </c>
      <c r="L255" s="244" t="s">
        <v>2272</v>
      </c>
    </row>
    <row r="256" spans="1:12" s="1" customFormat="1" ht="26.4" customHeight="1" x14ac:dyDescent="0.4">
      <c r="A256" s="260">
        <v>245618</v>
      </c>
      <c r="B256" s="28" t="s">
        <v>2271</v>
      </c>
      <c r="C256" s="28" t="s">
        <v>2268</v>
      </c>
      <c r="D256" s="12">
        <v>50</v>
      </c>
      <c r="E256" s="12" t="s">
        <v>12</v>
      </c>
      <c r="F256" s="617">
        <v>13500</v>
      </c>
      <c r="G256" s="616">
        <v>13000</v>
      </c>
      <c r="H256" s="546">
        <f>G256/D256</f>
        <v>260</v>
      </c>
      <c r="I256" s="30" t="s">
        <v>2270</v>
      </c>
      <c r="J256" s="12" t="s">
        <v>2119</v>
      </c>
      <c r="K256" s="12" t="s">
        <v>2228</v>
      </c>
      <c r="L256" s="256" t="s">
        <v>18</v>
      </c>
    </row>
    <row r="257" spans="1:12" s="1" customFormat="1" ht="26.4" customHeight="1" x14ac:dyDescent="0.4">
      <c r="A257" s="260">
        <v>245619</v>
      </c>
      <c r="B257" s="28" t="s">
        <v>2269</v>
      </c>
      <c r="C257" s="28" t="s">
        <v>2268</v>
      </c>
      <c r="D257" s="12">
        <v>50</v>
      </c>
      <c r="E257" s="12" t="s">
        <v>12</v>
      </c>
      <c r="F257" s="617">
        <v>11700</v>
      </c>
      <c r="G257" s="616">
        <v>11000</v>
      </c>
      <c r="H257" s="546">
        <f>G257/D257</f>
        <v>220</v>
      </c>
      <c r="I257" s="30" t="s">
        <v>2267</v>
      </c>
      <c r="J257" s="12" t="s">
        <v>2266</v>
      </c>
      <c r="K257" s="12" t="s">
        <v>2228</v>
      </c>
      <c r="L257" s="256" t="s">
        <v>18</v>
      </c>
    </row>
    <row r="258" spans="1:12" s="18" customFormat="1" ht="26.4" customHeight="1" x14ac:dyDescent="0.4">
      <c r="A258" s="260">
        <v>242743</v>
      </c>
      <c r="B258" s="28" t="s">
        <v>2265</v>
      </c>
      <c r="C258" s="28" t="s">
        <v>2261</v>
      </c>
      <c r="D258" s="12">
        <v>20</v>
      </c>
      <c r="E258" s="12" t="s">
        <v>12</v>
      </c>
      <c r="F258" s="617">
        <v>14000</v>
      </c>
      <c r="G258" s="616"/>
      <c r="H258" s="546">
        <f>F258/D258</f>
        <v>700</v>
      </c>
      <c r="I258" s="30" t="s">
        <v>2264</v>
      </c>
      <c r="J258" s="12" t="s">
        <v>2263</v>
      </c>
      <c r="K258" s="12" t="s">
        <v>2228</v>
      </c>
      <c r="L258" s="256" t="s">
        <v>18</v>
      </c>
    </row>
    <row r="259" spans="1:12" s="1" customFormat="1" ht="26.4" customHeight="1" x14ac:dyDescent="0.4">
      <c r="A259" s="323">
        <v>281635</v>
      </c>
      <c r="B259" s="615" t="s">
        <v>2262</v>
      </c>
      <c r="C259" s="614" t="s">
        <v>2261</v>
      </c>
      <c r="D259" s="303">
        <v>20</v>
      </c>
      <c r="E259" s="303" t="s">
        <v>12</v>
      </c>
      <c r="F259" s="613">
        <v>14000</v>
      </c>
      <c r="G259" s="612"/>
      <c r="H259" s="599">
        <f>F259/D259</f>
        <v>700</v>
      </c>
      <c r="I259" s="611" t="s">
        <v>2260</v>
      </c>
      <c r="J259" s="303" t="s">
        <v>2259</v>
      </c>
      <c r="K259" s="303" t="s">
        <v>506</v>
      </c>
      <c r="L259" s="610" t="s">
        <v>18</v>
      </c>
    </row>
    <row r="260" spans="1:12" s="1" customFormat="1" ht="26.4" customHeight="1" thickBot="1" x14ac:dyDescent="0.45">
      <c r="A260" s="22"/>
      <c r="B260" s="17"/>
      <c r="C260" s="17"/>
      <c r="D260" s="22"/>
      <c r="E260" s="22"/>
      <c r="F260" s="544"/>
      <c r="G260" s="21"/>
      <c r="H260" s="609"/>
      <c r="I260" s="54"/>
      <c r="J260" s="22"/>
      <c r="K260" s="22"/>
      <c r="L260" s="22"/>
    </row>
    <row r="261" spans="1:12" s="15" customFormat="1" ht="26.4" customHeight="1" x14ac:dyDescent="0.4">
      <c r="A261" s="974" t="s">
        <v>2258</v>
      </c>
      <c r="B261" s="975"/>
      <c r="C261" s="17"/>
      <c r="D261" s="22"/>
      <c r="E261" s="22"/>
      <c r="F261" s="544"/>
      <c r="G261" s="21"/>
      <c r="H261" s="609"/>
      <c r="I261" s="54"/>
      <c r="J261" s="22"/>
      <c r="K261" s="22"/>
      <c r="L261" s="22"/>
    </row>
    <row r="262" spans="1:12" s="1" customFormat="1" ht="26.4" customHeight="1" x14ac:dyDescent="0.4">
      <c r="A262" s="329">
        <v>322919</v>
      </c>
      <c r="B262" s="9" t="s">
        <v>2257</v>
      </c>
      <c r="C262" s="10" t="s">
        <v>2256</v>
      </c>
      <c r="D262" s="7">
        <v>40</v>
      </c>
      <c r="E262" s="7" t="s">
        <v>12</v>
      </c>
      <c r="F262" s="83">
        <v>16000</v>
      </c>
      <c r="G262" s="84"/>
      <c r="H262" s="105">
        <f>F262/D262</f>
        <v>400</v>
      </c>
      <c r="I262" s="6" t="s">
        <v>2255</v>
      </c>
      <c r="J262" s="7" t="s">
        <v>359</v>
      </c>
      <c r="K262" s="8" t="s">
        <v>506</v>
      </c>
      <c r="L262" s="346" t="s">
        <v>18</v>
      </c>
    </row>
    <row r="263" spans="1:12" s="1" customFormat="1" ht="26.4" customHeight="1" x14ac:dyDescent="0.4">
      <c r="A263" s="390">
        <v>259824</v>
      </c>
      <c r="B263" s="509" t="s">
        <v>2254</v>
      </c>
      <c r="C263" s="9" t="s">
        <v>2253</v>
      </c>
      <c r="D263" s="7">
        <v>24</v>
      </c>
      <c r="E263" s="7" t="s">
        <v>12</v>
      </c>
      <c r="F263" s="608">
        <v>10000</v>
      </c>
      <c r="G263" s="607"/>
      <c r="H263" s="105">
        <f>F263/D263</f>
        <v>416.66666666666669</v>
      </c>
      <c r="I263" s="30" t="s">
        <v>2252</v>
      </c>
      <c r="J263" s="12" t="s">
        <v>2211</v>
      </c>
      <c r="K263" s="12" t="s">
        <v>2251</v>
      </c>
      <c r="L263" s="256" t="s">
        <v>18</v>
      </c>
    </row>
    <row r="264" spans="1:12" s="1" customFormat="1" ht="26.4" customHeight="1" x14ac:dyDescent="0.4">
      <c r="A264" s="329">
        <v>292474</v>
      </c>
      <c r="B264" s="10" t="s">
        <v>2250</v>
      </c>
      <c r="C264" s="10" t="s">
        <v>2249</v>
      </c>
      <c r="D264" s="7">
        <v>24</v>
      </c>
      <c r="E264" s="7" t="s">
        <v>12</v>
      </c>
      <c r="F264" s="83">
        <v>13540</v>
      </c>
      <c r="G264" s="84">
        <v>12500</v>
      </c>
      <c r="H264" s="84">
        <f t="shared" ref="H264:H269" si="5">G264/D264</f>
        <v>520.83333333333337</v>
      </c>
      <c r="I264" s="389" t="s">
        <v>2248</v>
      </c>
      <c r="J264" s="33" t="s">
        <v>355</v>
      </c>
      <c r="K264" s="7" t="s">
        <v>506</v>
      </c>
      <c r="L264" s="356" t="s">
        <v>18</v>
      </c>
    </row>
    <row r="265" spans="1:12" s="1" customFormat="1" ht="26.4" customHeight="1" x14ac:dyDescent="0.4">
      <c r="A265" s="329">
        <v>164914</v>
      </c>
      <c r="B265" s="9" t="s">
        <v>2247</v>
      </c>
      <c r="C265" s="9" t="s">
        <v>2246</v>
      </c>
      <c r="D265" s="33">
        <v>40</v>
      </c>
      <c r="E265" s="33" t="s">
        <v>12</v>
      </c>
      <c r="F265" s="83">
        <v>19800</v>
      </c>
      <c r="G265" s="602">
        <v>18000</v>
      </c>
      <c r="H265" s="84">
        <f t="shared" si="5"/>
        <v>450</v>
      </c>
      <c r="I265" s="6" t="s">
        <v>2245</v>
      </c>
      <c r="J265" s="33" t="s">
        <v>2041</v>
      </c>
      <c r="K265" s="33" t="s">
        <v>506</v>
      </c>
      <c r="L265" s="244"/>
    </row>
    <row r="266" spans="1:12" s="1" customFormat="1" ht="26.4" customHeight="1" x14ac:dyDescent="0.4">
      <c r="A266" s="329">
        <v>145870</v>
      </c>
      <c r="B266" s="9" t="s">
        <v>2244</v>
      </c>
      <c r="C266" s="9" t="s">
        <v>2243</v>
      </c>
      <c r="D266" s="33">
        <v>56</v>
      </c>
      <c r="E266" s="33" t="s">
        <v>12</v>
      </c>
      <c r="F266" s="83">
        <v>11100</v>
      </c>
      <c r="G266" s="602">
        <v>10500</v>
      </c>
      <c r="H266" s="84">
        <f t="shared" si="5"/>
        <v>187.5</v>
      </c>
      <c r="I266" s="6" t="s">
        <v>2242</v>
      </c>
      <c r="J266" s="33" t="s">
        <v>2119</v>
      </c>
      <c r="K266" s="33" t="s">
        <v>2228</v>
      </c>
      <c r="L266" s="244" t="s">
        <v>18</v>
      </c>
    </row>
    <row r="267" spans="1:12" s="1" customFormat="1" ht="26.4" customHeight="1" x14ac:dyDescent="0.4">
      <c r="A267" s="329">
        <v>159004</v>
      </c>
      <c r="B267" s="9" t="s">
        <v>2241</v>
      </c>
      <c r="C267" s="9" t="s">
        <v>2240</v>
      </c>
      <c r="D267" s="33">
        <v>40</v>
      </c>
      <c r="E267" s="33" t="s">
        <v>12</v>
      </c>
      <c r="F267" s="83">
        <v>10400</v>
      </c>
      <c r="G267" s="602">
        <v>10000</v>
      </c>
      <c r="H267" s="84">
        <f t="shared" si="5"/>
        <v>250</v>
      </c>
      <c r="I267" s="6" t="s">
        <v>2239</v>
      </c>
      <c r="J267" s="33" t="s">
        <v>2119</v>
      </c>
      <c r="K267" s="33" t="s">
        <v>2228</v>
      </c>
      <c r="L267" s="244" t="s">
        <v>18</v>
      </c>
    </row>
    <row r="268" spans="1:12" s="1" customFormat="1" ht="26.4" customHeight="1" x14ac:dyDescent="0.4">
      <c r="A268" s="329">
        <v>198581</v>
      </c>
      <c r="B268" s="9" t="s">
        <v>2238</v>
      </c>
      <c r="C268" s="9" t="s">
        <v>2237</v>
      </c>
      <c r="D268" s="33">
        <v>66</v>
      </c>
      <c r="E268" s="33" t="s">
        <v>12</v>
      </c>
      <c r="F268" s="83">
        <v>8400</v>
      </c>
      <c r="G268" s="602">
        <v>8000</v>
      </c>
      <c r="H268" s="84">
        <f t="shared" si="5"/>
        <v>121.21212121212122</v>
      </c>
      <c r="I268" s="6" t="s">
        <v>2236</v>
      </c>
      <c r="J268" s="33" t="s">
        <v>2119</v>
      </c>
      <c r="K268" s="33" t="s">
        <v>2228</v>
      </c>
      <c r="L268" s="244" t="s">
        <v>18</v>
      </c>
    </row>
    <row r="269" spans="1:12" s="1" customFormat="1" ht="26.4" customHeight="1" x14ac:dyDescent="0.4">
      <c r="A269" s="329">
        <v>321756</v>
      </c>
      <c r="B269" s="9" t="s">
        <v>2235</v>
      </c>
      <c r="C269" s="9" t="s">
        <v>2234</v>
      </c>
      <c r="D269" s="33">
        <v>30</v>
      </c>
      <c r="E269" s="33" t="s">
        <v>12</v>
      </c>
      <c r="F269" s="83">
        <v>7200</v>
      </c>
      <c r="G269" s="602">
        <v>6900</v>
      </c>
      <c r="H269" s="84">
        <f t="shared" si="5"/>
        <v>230</v>
      </c>
      <c r="I269" s="6" t="s">
        <v>2233</v>
      </c>
      <c r="J269" s="33" t="s">
        <v>2232</v>
      </c>
      <c r="K269" s="33" t="s">
        <v>2228</v>
      </c>
      <c r="L269" s="244" t="s">
        <v>18</v>
      </c>
    </row>
    <row r="270" spans="1:12" s="18" customFormat="1" ht="26.4" customHeight="1" x14ac:dyDescent="0.4">
      <c r="A270" s="329">
        <v>233714</v>
      </c>
      <c r="B270" s="9" t="s">
        <v>2231</v>
      </c>
      <c r="C270" s="9" t="s">
        <v>2230</v>
      </c>
      <c r="D270" s="33">
        <v>25</v>
      </c>
      <c r="E270" s="33" t="s">
        <v>12</v>
      </c>
      <c r="F270" s="83">
        <v>14500</v>
      </c>
      <c r="G270" s="602"/>
      <c r="H270" s="601">
        <f>F270/D270</f>
        <v>580</v>
      </c>
      <c r="I270" s="6" t="s">
        <v>2229</v>
      </c>
      <c r="J270" s="33"/>
      <c r="K270" s="33" t="s">
        <v>2228</v>
      </c>
      <c r="L270" s="244"/>
    </row>
    <row r="271" spans="1:12" s="1" customFormat="1" ht="26.4" customHeight="1" x14ac:dyDescent="0.4">
      <c r="A271" s="258">
        <v>278158</v>
      </c>
      <c r="B271" s="267" t="s">
        <v>2227</v>
      </c>
      <c r="C271" s="266" t="s">
        <v>2226</v>
      </c>
      <c r="D271" s="265">
        <v>60</v>
      </c>
      <c r="E271" s="265" t="s">
        <v>12</v>
      </c>
      <c r="F271" s="606">
        <v>7020</v>
      </c>
      <c r="G271" s="605">
        <v>6000</v>
      </c>
      <c r="H271" s="546">
        <f>G271/D271</f>
        <v>100</v>
      </c>
      <c r="I271" s="262" t="s">
        <v>2225</v>
      </c>
      <c r="J271" s="265" t="s">
        <v>2119</v>
      </c>
      <c r="K271" s="265" t="s">
        <v>2101</v>
      </c>
      <c r="L271" s="311"/>
    </row>
    <row r="272" spans="1:12" s="1" customFormat="1" ht="26.4" customHeight="1" thickBot="1" x14ac:dyDescent="0.45">
      <c r="B272" s="2"/>
      <c r="C272" s="2"/>
      <c r="D272" s="14"/>
      <c r="E272" s="14"/>
      <c r="F272" s="588"/>
      <c r="G272" s="598"/>
      <c r="H272" s="597"/>
      <c r="I272" s="4"/>
      <c r="J272" s="14"/>
      <c r="K272" s="14"/>
      <c r="L272" s="14"/>
    </row>
    <row r="273" spans="1:12" s="1" customFormat="1" ht="26.4" customHeight="1" x14ac:dyDescent="0.4">
      <c r="A273" s="978" t="s">
        <v>2224</v>
      </c>
      <c r="B273" s="979"/>
      <c r="C273" s="2"/>
      <c r="D273" s="14"/>
      <c r="E273" s="14"/>
      <c r="F273" s="588"/>
      <c r="G273" s="598"/>
      <c r="H273" s="597"/>
      <c r="I273" s="4"/>
      <c r="J273" s="14"/>
      <c r="K273" s="14"/>
      <c r="L273" s="14"/>
    </row>
    <row r="274" spans="1:12" s="1" customFormat="1" ht="26.4" customHeight="1" x14ac:dyDescent="0.4">
      <c r="A274" s="332">
        <v>124171</v>
      </c>
      <c r="B274" s="604" t="s">
        <v>2223</v>
      </c>
      <c r="C274" s="253" t="s">
        <v>2213</v>
      </c>
      <c r="D274" s="249">
        <v>12</v>
      </c>
      <c r="E274" s="249" t="s">
        <v>12</v>
      </c>
      <c r="F274" s="562">
        <v>2750</v>
      </c>
      <c r="G274" s="603"/>
      <c r="H274" s="560">
        <f>F274/D274</f>
        <v>229.16666666666666</v>
      </c>
      <c r="I274" s="294" t="s">
        <v>2222</v>
      </c>
      <c r="J274" s="249" t="s">
        <v>2215</v>
      </c>
      <c r="K274" s="249" t="s">
        <v>1603</v>
      </c>
      <c r="L274" s="248" t="s">
        <v>18</v>
      </c>
    </row>
    <row r="275" spans="1:12" s="1" customFormat="1" ht="26.4" customHeight="1" x14ac:dyDescent="0.4">
      <c r="A275" s="329">
        <v>126253</v>
      </c>
      <c r="B275" s="9" t="s">
        <v>2221</v>
      </c>
      <c r="C275" s="9" t="s">
        <v>2220</v>
      </c>
      <c r="D275" s="33">
        <v>12</v>
      </c>
      <c r="E275" s="7" t="s">
        <v>12</v>
      </c>
      <c r="F275" s="83">
        <v>3940</v>
      </c>
      <c r="G275" s="602">
        <v>3900</v>
      </c>
      <c r="H275" s="601">
        <f>G275/12</f>
        <v>325</v>
      </c>
      <c r="I275" s="6" t="s">
        <v>2219</v>
      </c>
      <c r="J275" s="33" t="s">
        <v>2215</v>
      </c>
      <c r="K275" s="33" t="s">
        <v>1603</v>
      </c>
      <c r="L275" s="244" t="s">
        <v>18</v>
      </c>
    </row>
    <row r="276" spans="1:12" s="1" customFormat="1" ht="26.4" customHeight="1" x14ac:dyDescent="0.4">
      <c r="A276" s="329">
        <v>124182</v>
      </c>
      <c r="B276" s="9" t="s">
        <v>2218</v>
      </c>
      <c r="C276" s="9" t="s">
        <v>2217</v>
      </c>
      <c r="D276" s="33">
        <v>12</v>
      </c>
      <c r="E276" s="7" t="s">
        <v>12</v>
      </c>
      <c r="F276" s="83">
        <v>5270</v>
      </c>
      <c r="G276" s="602">
        <v>5200</v>
      </c>
      <c r="H276" s="601">
        <f>G276/12</f>
        <v>433.33333333333331</v>
      </c>
      <c r="I276" s="6" t="s">
        <v>2216</v>
      </c>
      <c r="J276" s="33" t="s">
        <v>2215</v>
      </c>
      <c r="K276" s="33" t="s">
        <v>1603</v>
      </c>
      <c r="L276" s="244" t="s">
        <v>18</v>
      </c>
    </row>
    <row r="277" spans="1:12" s="1" customFormat="1" ht="26.4" customHeight="1" x14ac:dyDescent="0.4">
      <c r="A277" s="310">
        <v>242031</v>
      </c>
      <c r="B277" s="309" t="s">
        <v>2214</v>
      </c>
      <c r="C277" s="309" t="s">
        <v>2213</v>
      </c>
      <c r="D277" s="304">
        <v>12</v>
      </c>
      <c r="E277" s="304" t="s">
        <v>12</v>
      </c>
      <c r="F277" s="600">
        <v>3250</v>
      </c>
      <c r="G277" s="599">
        <v>3150</v>
      </c>
      <c r="H277" s="590">
        <f>G277/12</f>
        <v>262.5</v>
      </c>
      <c r="I277" s="457" t="s">
        <v>2212</v>
      </c>
      <c r="J277" s="304" t="s">
        <v>2211</v>
      </c>
      <c r="K277" s="303" t="s">
        <v>2210</v>
      </c>
      <c r="L277" s="322" t="s">
        <v>18</v>
      </c>
    </row>
    <row r="278" spans="1:12" s="1" customFormat="1" ht="26.4" customHeight="1" thickBot="1" x14ac:dyDescent="0.45">
      <c r="B278" s="2"/>
      <c r="C278" s="2"/>
      <c r="D278" s="14"/>
      <c r="E278" s="14"/>
      <c r="F278" s="588"/>
      <c r="G278" s="598"/>
      <c r="H278" s="597"/>
      <c r="I278" s="4"/>
      <c r="J278" s="14"/>
      <c r="K278" s="14"/>
      <c r="L278" s="14"/>
    </row>
    <row r="279" spans="1:12" s="15" customFormat="1" ht="26.4" customHeight="1" x14ac:dyDescent="0.4">
      <c r="A279" s="980" t="s">
        <v>2209</v>
      </c>
      <c r="B279" s="981"/>
      <c r="C279" s="2"/>
      <c r="D279" s="14"/>
      <c r="E279" s="14"/>
      <c r="F279" s="588"/>
      <c r="G279" s="598"/>
      <c r="H279" s="597"/>
      <c r="I279" s="4"/>
      <c r="J279" s="14"/>
      <c r="K279" s="14"/>
      <c r="L279" s="14"/>
    </row>
    <row r="280" spans="1:12" s="128" customFormat="1" ht="26.4" customHeight="1" x14ac:dyDescent="0.4">
      <c r="A280" s="543">
        <v>343665</v>
      </c>
      <c r="B280" s="542" t="s">
        <v>2208</v>
      </c>
      <c r="C280" s="353" t="s">
        <v>2011</v>
      </c>
      <c r="D280" s="350"/>
      <c r="E280" s="350" t="s">
        <v>12</v>
      </c>
      <c r="F280" s="541">
        <v>13610</v>
      </c>
      <c r="G280" s="540">
        <v>12000</v>
      </c>
      <c r="H280" s="539"/>
      <c r="I280" s="294" t="s">
        <v>2207</v>
      </c>
      <c r="J280" s="350" t="s">
        <v>2206</v>
      </c>
      <c r="K280" s="349" t="s">
        <v>2195</v>
      </c>
      <c r="L280" s="538" t="s">
        <v>18</v>
      </c>
    </row>
    <row r="281" spans="1:12" s="15" customFormat="1" ht="26.4" customHeight="1" x14ac:dyDescent="0.4">
      <c r="A281" s="10">
        <v>353571</v>
      </c>
      <c r="B281" s="9" t="s">
        <v>2205</v>
      </c>
      <c r="C281" s="10" t="s">
        <v>2204</v>
      </c>
      <c r="D281" s="10">
        <v>34</v>
      </c>
      <c r="E281" s="10" t="s">
        <v>12</v>
      </c>
      <c r="F281" s="80">
        <v>16500</v>
      </c>
      <c r="G281" s="81"/>
      <c r="H281" s="130">
        <f>F281/D281</f>
        <v>485.29411764705884</v>
      </c>
      <c r="I281" s="6" t="s">
        <v>2203</v>
      </c>
      <c r="J281" s="10"/>
      <c r="K281" s="8" t="s">
        <v>2062</v>
      </c>
      <c r="L281" s="10"/>
    </row>
    <row r="282" spans="1:12" ht="26.4" customHeight="1" x14ac:dyDescent="0.4">
      <c r="A282" s="76">
        <v>334817</v>
      </c>
      <c r="B282" s="9" t="s">
        <v>2202</v>
      </c>
      <c r="C282" s="10" t="s">
        <v>2201</v>
      </c>
      <c r="D282" s="7">
        <v>20</v>
      </c>
      <c r="E282" s="7" t="s">
        <v>12</v>
      </c>
      <c r="F282" s="80">
        <v>12000</v>
      </c>
      <c r="G282" s="81"/>
      <c r="H282" s="130">
        <f>F282/D282</f>
        <v>600</v>
      </c>
      <c r="I282" s="6" t="s">
        <v>2200</v>
      </c>
      <c r="J282" s="7" t="s">
        <v>359</v>
      </c>
      <c r="K282" s="8" t="s">
        <v>506</v>
      </c>
      <c r="L282" s="79" t="s">
        <v>18</v>
      </c>
    </row>
    <row r="283" spans="1:12" s="15" customFormat="1" ht="26.4" customHeight="1" x14ac:dyDescent="0.4">
      <c r="A283" s="76">
        <v>345693</v>
      </c>
      <c r="B283" s="9" t="s">
        <v>2199</v>
      </c>
      <c r="C283" s="10" t="s">
        <v>2198</v>
      </c>
      <c r="D283" s="7">
        <v>30</v>
      </c>
      <c r="E283" s="7" t="s">
        <v>12</v>
      </c>
      <c r="F283" s="80">
        <v>15600</v>
      </c>
      <c r="G283" s="81"/>
      <c r="H283" s="130">
        <f>F283/D283</f>
        <v>520</v>
      </c>
      <c r="I283" s="6" t="s">
        <v>2197</v>
      </c>
      <c r="J283" s="7" t="s">
        <v>2196</v>
      </c>
      <c r="K283" s="8" t="s">
        <v>2195</v>
      </c>
      <c r="L283" s="79"/>
    </row>
    <row r="284" spans="1:12" ht="26.4" customHeight="1" x14ac:dyDescent="0.4">
      <c r="A284" s="76">
        <v>337354</v>
      </c>
      <c r="B284" s="9" t="s">
        <v>2194</v>
      </c>
      <c r="C284" s="10" t="s">
        <v>2193</v>
      </c>
      <c r="D284" s="7">
        <v>40</v>
      </c>
      <c r="E284" s="7" t="s">
        <v>12</v>
      </c>
      <c r="F284" s="80">
        <v>16570</v>
      </c>
      <c r="G284" s="81">
        <v>14800</v>
      </c>
      <c r="H284" s="130">
        <f>G284/D284</f>
        <v>370</v>
      </c>
      <c r="I284" s="6" t="s">
        <v>2192</v>
      </c>
      <c r="J284" s="7"/>
      <c r="K284" s="8" t="s">
        <v>2191</v>
      </c>
      <c r="L284" s="79" t="s">
        <v>18</v>
      </c>
    </row>
    <row r="285" spans="1:12" ht="26.4" customHeight="1" x14ac:dyDescent="0.4">
      <c r="A285" s="115">
        <v>333205</v>
      </c>
      <c r="B285" s="9" t="s">
        <v>2190</v>
      </c>
      <c r="C285" s="10" t="s">
        <v>2011</v>
      </c>
      <c r="D285" s="7"/>
      <c r="E285" s="7" t="s">
        <v>12</v>
      </c>
      <c r="F285" s="80">
        <v>25000</v>
      </c>
      <c r="G285" s="81"/>
      <c r="H285" s="113"/>
      <c r="I285" s="6" t="s">
        <v>2189</v>
      </c>
      <c r="J285" s="7">
        <v>17</v>
      </c>
      <c r="K285" s="8" t="s">
        <v>2182</v>
      </c>
      <c r="L285" s="7"/>
    </row>
    <row r="286" spans="1:12" ht="26.4" customHeight="1" x14ac:dyDescent="0.4">
      <c r="A286" s="115">
        <v>254641</v>
      </c>
      <c r="B286" s="9" t="s">
        <v>2188</v>
      </c>
      <c r="C286" s="10" t="s">
        <v>2187</v>
      </c>
      <c r="D286" s="7"/>
      <c r="E286" s="7" t="s">
        <v>12</v>
      </c>
      <c r="F286" s="80">
        <v>15500</v>
      </c>
      <c r="G286" s="81"/>
      <c r="H286" s="113"/>
      <c r="I286" s="6" t="s">
        <v>2186</v>
      </c>
      <c r="J286" s="7"/>
      <c r="K286" s="8" t="s">
        <v>2182</v>
      </c>
      <c r="L286" s="7"/>
    </row>
    <row r="287" spans="1:12" ht="26.4" customHeight="1" x14ac:dyDescent="0.4">
      <c r="A287" s="115">
        <v>298235</v>
      </c>
      <c r="B287" s="9" t="s">
        <v>2185</v>
      </c>
      <c r="C287" s="10" t="s">
        <v>2184</v>
      </c>
      <c r="D287" s="7"/>
      <c r="E287" s="7" t="s">
        <v>12</v>
      </c>
      <c r="F287" s="80">
        <v>15500</v>
      </c>
      <c r="G287" s="81"/>
      <c r="H287" s="113"/>
      <c r="I287" s="6" t="s">
        <v>2183</v>
      </c>
      <c r="J287" s="7"/>
      <c r="K287" s="8" t="s">
        <v>2182</v>
      </c>
      <c r="L287" s="7"/>
    </row>
    <row r="288" spans="1:12" ht="26.4" customHeight="1" x14ac:dyDescent="0.4">
      <c r="A288" s="115">
        <v>355073</v>
      </c>
      <c r="B288" s="9" t="s">
        <v>2181</v>
      </c>
      <c r="C288" s="10" t="s">
        <v>2180</v>
      </c>
      <c r="D288" s="7"/>
      <c r="E288" s="7" t="s">
        <v>12</v>
      </c>
      <c r="F288" s="80">
        <v>15000</v>
      </c>
      <c r="G288" s="81"/>
      <c r="H288" s="113"/>
      <c r="I288" s="6" t="s">
        <v>2179</v>
      </c>
      <c r="J288" s="7" t="s">
        <v>2178</v>
      </c>
      <c r="K288" s="8" t="s">
        <v>2062</v>
      </c>
      <c r="L288" s="7" t="s">
        <v>2177</v>
      </c>
    </row>
    <row r="289" spans="1:12" ht="26.4" customHeight="1" x14ac:dyDescent="0.4">
      <c r="A289" s="596">
        <v>299076</v>
      </c>
      <c r="B289" s="524" t="s">
        <v>2176</v>
      </c>
      <c r="C289" s="523" t="s">
        <v>2175</v>
      </c>
      <c r="D289" s="522"/>
      <c r="E289" s="522" t="s">
        <v>12</v>
      </c>
      <c r="F289" s="595">
        <v>16000</v>
      </c>
      <c r="G289" s="594"/>
      <c r="H289" s="593">
        <f>F289/40</f>
        <v>400</v>
      </c>
      <c r="I289" s="52" t="s">
        <v>2174</v>
      </c>
      <c r="J289" s="189" t="s">
        <v>2168</v>
      </c>
      <c r="K289" s="518" t="s">
        <v>2173</v>
      </c>
      <c r="L289" s="592"/>
    </row>
    <row r="290" spans="1:12" ht="26.4" customHeight="1" x14ac:dyDescent="0.4">
      <c r="A290" s="596">
        <v>347949</v>
      </c>
      <c r="B290" s="524" t="s">
        <v>2172</v>
      </c>
      <c r="C290" s="523" t="s">
        <v>2171</v>
      </c>
      <c r="D290" s="522"/>
      <c r="E290" s="522" t="s">
        <v>2170</v>
      </c>
      <c r="F290" s="595">
        <v>6800</v>
      </c>
      <c r="G290" s="594"/>
      <c r="H290" s="593">
        <f>F290/8</f>
        <v>850</v>
      </c>
      <c r="I290" s="52" t="s">
        <v>2169</v>
      </c>
      <c r="J290" s="189" t="s">
        <v>2168</v>
      </c>
      <c r="K290" s="518" t="s">
        <v>2167</v>
      </c>
      <c r="L290" s="592"/>
    </row>
    <row r="291" spans="1:12" s="1" customFormat="1" ht="26.4" customHeight="1" x14ac:dyDescent="0.4">
      <c r="A291" s="424">
        <v>349878</v>
      </c>
      <c r="B291" s="242" t="s">
        <v>2166</v>
      </c>
      <c r="C291" s="344" t="s">
        <v>130</v>
      </c>
      <c r="D291" s="341"/>
      <c r="E291" s="341" t="s">
        <v>12</v>
      </c>
      <c r="F291" s="591">
        <v>1900</v>
      </c>
      <c r="G291" s="415"/>
      <c r="H291" s="590"/>
      <c r="I291" s="239" t="s">
        <v>2165</v>
      </c>
      <c r="J291" s="238"/>
      <c r="K291" s="340" t="s">
        <v>507</v>
      </c>
      <c r="L291" s="589"/>
    </row>
    <row r="292" spans="1:12" s="1" customFormat="1" ht="26.4" customHeight="1" thickBot="1" x14ac:dyDescent="0.45">
      <c r="B292" s="2"/>
      <c r="C292" s="2"/>
      <c r="D292" s="14"/>
      <c r="E292" s="14"/>
      <c r="F292" s="588"/>
      <c r="G292" s="588"/>
      <c r="H292" s="587"/>
      <c r="I292" s="4"/>
      <c r="J292" s="14"/>
      <c r="K292" s="14"/>
      <c r="L292" s="14"/>
    </row>
    <row r="293" spans="1:12" s="15" customFormat="1" ht="26.4" customHeight="1" x14ac:dyDescent="0.4">
      <c r="A293" s="982" t="s">
        <v>2164</v>
      </c>
      <c r="B293" s="983"/>
      <c r="C293" s="2"/>
      <c r="D293" s="14"/>
      <c r="E293" s="14"/>
      <c r="F293" s="588"/>
      <c r="G293" s="588"/>
      <c r="H293" s="587"/>
      <c r="I293" s="4"/>
      <c r="J293" s="14"/>
      <c r="K293" s="14"/>
      <c r="L293" s="14"/>
    </row>
    <row r="294" spans="1:12" s="15" customFormat="1" ht="26.4" customHeight="1" x14ac:dyDescent="0.4">
      <c r="A294" s="254">
        <v>294622</v>
      </c>
      <c r="B294" s="253" t="s">
        <v>2163</v>
      </c>
      <c r="C294" s="353" t="s">
        <v>2162</v>
      </c>
      <c r="D294" s="350"/>
      <c r="E294" s="586" t="s">
        <v>12</v>
      </c>
      <c r="F294" s="984" t="s">
        <v>2103</v>
      </c>
      <c r="G294" s="985"/>
      <c r="H294" s="986"/>
      <c r="I294" s="585" t="s">
        <v>2161</v>
      </c>
      <c r="J294" s="249" t="s">
        <v>2123</v>
      </c>
      <c r="K294" s="249" t="s">
        <v>2160</v>
      </c>
      <c r="L294" s="348"/>
    </row>
    <row r="295" spans="1:12" ht="26.4" customHeight="1" x14ac:dyDescent="0.4">
      <c r="A295" s="247">
        <v>294614</v>
      </c>
      <c r="B295" s="9" t="s">
        <v>2159</v>
      </c>
      <c r="C295" s="10" t="s">
        <v>2158</v>
      </c>
      <c r="D295" s="7"/>
      <c r="E295" s="583" t="s">
        <v>12</v>
      </c>
      <c r="F295" s="944" t="s">
        <v>2103</v>
      </c>
      <c r="G295" s="945"/>
      <c r="H295" s="946"/>
      <c r="I295" s="6" t="s">
        <v>2157</v>
      </c>
      <c r="J295" s="33" t="s">
        <v>2119</v>
      </c>
      <c r="K295" s="33" t="s">
        <v>2118</v>
      </c>
      <c r="L295" s="584"/>
    </row>
    <row r="296" spans="1:12" s="1" customFormat="1" ht="26.4" customHeight="1" x14ac:dyDescent="0.4">
      <c r="A296" s="76">
        <v>344240</v>
      </c>
      <c r="B296" s="9" t="s">
        <v>2156</v>
      </c>
      <c r="C296" s="10" t="s">
        <v>2155</v>
      </c>
      <c r="D296" s="7"/>
      <c r="E296" s="583" t="s">
        <v>12</v>
      </c>
      <c r="F296" s="944" t="s">
        <v>2103</v>
      </c>
      <c r="G296" s="945"/>
      <c r="H296" s="946"/>
      <c r="I296" s="6" t="s">
        <v>2154</v>
      </c>
      <c r="J296" s="7" t="s">
        <v>176</v>
      </c>
      <c r="K296" s="8" t="s">
        <v>2153</v>
      </c>
      <c r="L296" s="79"/>
    </row>
    <row r="297" spans="1:12" s="1" customFormat="1" ht="26.4" customHeight="1" x14ac:dyDescent="0.4">
      <c r="A297" s="329">
        <v>114901</v>
      </c>
      <c r="B297" s="582" t="s">
        <v>2152</v>
      </c>
      <c r="C297" s="582" t="s">
        <v>2151</v>
      </c>
      <c r="D297" s="581">
        <v>20</v>
      </c>
      <c r="E297" s="580" t="s">
        <v>12</v>
      </c>
      <c r="F297" s="944" t="s">
        <v>2103</v>
      </c>
      <c r="G297" s="945"/>
      <c r="H297" s="946"/>
      <c r="I297" s="6" t="s">
        <v>2150</v>
      </c>
      <c r="J297" s="33" t="s">
        <v>220</v>
      </c>
      <c r="K297" s="33" t="s">
        <v>2118</v>
      </c>
      <c r="L297" s="244"/>
    </row>
    <row r="298" spans="1:12" s="1" customFormat="1" ht="26.4" customHeight="1" x14ac:dyDescent="0.4">
      <c r="A298" s="329">
        <v>103110</v>
      </c>
      <c r="B298" s="9" t="s">
        <v>2149</v>
      </c>
      <c r="C298" s="9" t="s">
        <v>2140</v>
      </c>
      <c r="D298" s="33"/>
      <c r="E298" s="579" t="s">
        <v>12</v>
      </c>
      <c r="F298" s="944" t="s">
        <v>2103</v>
      </c>
      <c r="G298" s="945"/>
      <c r="H298" s="946"/>
      <c r="I298" s="6" t="s">
        <v>2148</v>
      </c>
      <c r="J298" s="33" t="s">
        <v>220</v>
      </c>
      <c r="K298" s="33" t="s">
        <v>2118</v>
      </c>
      <c r="L298" s="244"/>
    </row>
    <row r="299" spans="1:12" s="1" customFormat="1" ht="26.4" customHeight="1" x14ac:dyDescent="0.4">
      <c r="A299" s="329">
        <v>126989</v>
      </c>
      <c r="B299" s="582" t="s">
        <v>2147</v>
      </c>
      <c r="C299" s="582" t="s">
        <v>2140</v>
      </c>
      <c r="D299" s="581"/>
      <c r="E299" s="580" t="s">
        <v>12</v>
      </c>
      <c r="F299" s="944" t="s">
        <v>2125</v>
      </c>
      <c r="G299" s="945"/>
      <c r="H299" s="946"/>
      <c r="I299" s="6" t="s">
        <v>2146</v>
      </c>
      <c r="J299" s="33" t="s">
        <v>176</v>
      </c>
      <c r="K299" s="33" t="s">
        <v>2118</v>
      </c>
      <c r="L299" s="244"/>
    </row>
    <row r="300" spans="1:12" s="1" customFormat="1" ht="26.4" customHeight="1" x14ac:dyDescent="0.4">
      <c r="A300" s="329">
        <v>126988</v>
      </c>
      <c r="B300" s="9" t="s">
        <v>2145</v>
      </c>
      <c r="C300" s="9" t="s">
        <v>2140</v>
      </c>
      <c r="D300" s="33"/>
      <c r="E300" s="579" t="s">
        <v>12</v>
      </c>
      <c r="F300" s="944" t="s">
        <v>2103</v>
      </c>
      <c r="G300" s="945"/>
      <c r="H300" s="946"/>
      <c r="I300" s="6" t="s">
        <v>2144</v>
      </c>
      <c r="J300" s="33" t="s">
        <v>220</v>
      </c>
      <c r="K300" s="33" t="s">
        <v>2118</v>
      </c>
      <c r="L300" s="244"/>
    </row>
    <row r="301" spans="1:12" s="1" customFormat="1" ht="26.4" customHeight="1" x14ac:dyDescent="0.4">
      <c r="A301" s="329">
        <v>103088</v>
      </c>
      <c r="B301" s="9" t="s">
        <v>2143</v>
      </c>
      <c r="C301" s="9" t="s">
        <v>2140</v>
      </c>
      <c r="D301" s="33"/>
      <c r="E301" s="579" t="s">
        <v>12</v>
      </c>
      <c r="F301" s="944" t="s">
        <v>2103</v>
      </c>
      <c r="G301" s="945"/>
      <c r="H301" s="946"/>
      <c r="I301" s="6" t="s">
        <v>2142</v>
      </c>
      <c r="J301" s="33" t="s">
        <v>220</v>
      </c>
      <c r="K301" s="33" t="s">
        <v>2118</v>
      </c>
      <c r="L301" s="244"/>
    </row>
    <row r="302" spans="1:12" s="1" customFormat="1" ht="26.4" customHeight="1" x14ac:dyDescent="0.4">
      <c r="A302" s="329">
        <v>103112</v>
      </c>
      <c r="B302" s="582" t="s">
        <v>2141</v>
      </c>
      <c r="C302" s="582" t="s">
        <v>2140</v>
      </c>
      <c r="D302" s="581"/>
      <c r="E302" s="580" t="s">
        <v>12</v>
      </c>
      <c r="F302" s="944" t="s">
        <v>2103</v>
      </c>
      <c r="G302" s="945"/>
      <c r="H302" s="946"/>
      <c r="I302" s="6" t="s">
        <v>2139</v>
      </c>
      <c r="J302" s="33" t="s">
        <v>220</v>
      </c>
      <c r="K302" s="33" t="s">
        <v>2138</v>
      </c>
      <c r="L302" s="244"/>
    </row>
    <row r="303" spans="1:12" s="1" customFormat="1" ht="26.4" customHeight="1" x14ac:dyDescent="0.4">
      <c r="A303" s="329">
        <v>137028</v>
      </c>
      <c r="B303" s="9" t="s">
        <v>2137</v>
      </c>
      <c r="C303" s="9" t="s">
        <v>2136</v>
      </c>
      <c r="D303" s="33"/>
      <c r="E303" s="579" t="s">
        <v>12</v>
      </c>
      <c r="F303" s="944" t="s">
        <v>2103</v>
      </c>
      <c r="G303" s="945"/>
      <c r="H303" s="946"/>
      <c r="I303" s="6" t="s">
        <v>2135</v>
      </c>
      <c r="J303" s="33" t="s">
        <v>176</v>
      </c>
      <c r="K303" s="33" t="s">
        <v>2118</v>
      </c>
      <c r="L303" s="244"/>
    </row>
    <row r="304" spans="1:12" s="1" customFormat="1" ht="26.4" customHeight="1" x14ac:dyDescent="0.4">
      <c r="A304" s="329">
        <v>137029</v>
      </c>
      <c r="B304" s="9" t="s">
        <v>2134</v>
      </c>
      <c r="C304" s="9" t="s">
        <v>2133</v>
      </c>
      <c r="D304" s="33">
        <v>80</v>
      </c>
      <c r="E304" s="579" t="s">
        <v>12</v>
      </c>
      <c r="F304" s="944" t="s">
        <v>2103</v>
      </c>
      <c r="G304" s="945"/>
      <c r="H304" s="946"/>
      <c r="I304" s="6" t="s">
        <v>2132</v>
      </c>
      <c r="J304" s="33" t="s">
        <v>176</v>
      </c>
      <c r="K304" s="33" t="s">
        <v>2118</v>
      </c>
      <c r="L304" s="244"/>
    </row>
    <row r="305" spans="1:12" s="1" customFormat="1" ht="26.4" customHeight="1" x14ac:dyDescent="0.4">
      <c r="A305" s="329">
        <v>140701</v>
      </c>
      <c r="B305" s="9" t="s">
        <v>2131</v>
      </c>
      <c r="C305" s="9" t="s">
        <v>2039</v>
      </c>
      <c r="D305" s="33"/>
      <c r="E305" s="579" t="s">
        <v>12</v>
      </c>
      <c r="F305" s="944" t="s">
        <v>2103</v>
      </c>
      <c r="G305" s="945"/>
      <c r="H305" s="946"/>
      <c r="I305" s="6" t="s">
        <v>2130</v>
      </c>
      <c r="J305" s="33" t="s">
        <v>2119</v>
      </c>
      <c r="K305" s="33" t="s">
        <v>2118</v>
      </c>
      <c r="L305" s="244"/>
    </row>
    <row r="306" spans="1:12" s="1" customFormat="1" ht="26.4" customHeight="1" x14ac:dyDescent="0.4">
      <c r="A306" s="329">
        <v>139119</v>
      </c>
      <c r="B306" s="9" t="s">
        <v>2129</v>
      </c>
      <c r="C306" s="9" t="s">
        <v>2128</v>
      </c>
      <c r="D306" s="33"/>
      <c r="E306" s="579" t="s">
        <v>12</v>
      </c>
      <c r="F306" s="944" t="s">
        <v>2103</v>
      </c>
      <c r="G306" s="945"/>
      <c r="H306" s="946"/>
      <c r="I306" s="6" t="s">
        <v>2127</v>
      </c>
      <c r="J306" s="33" t="s">
        <v>2119</v>
      </c>
      <c r="K306" s="33" t="s">
        <v>2118</v>
      </c>
      <c r="L306" s="244"/>
    </row>
    <row r="307" spans="1:12" s="1" customFormat="1" ht="26.4" customHeight="1" x14ac:dyDescent="0.4">
      <c r="A307" s="329">
        <v>197797</v>
      </c>
      <c r="B307" s="9" t="s">
        <v>2126</v>
      </c>
      <c r="C307" s="9" t="s">
        <v>2039</v>
      </c>
      <c r="D307" s="33"/>
      <c r="E307" s="579" t="s">
        <v>12</v>
      </c>
      <c r="F307" s="944" t="s">
        <v>2125</v>
      </c>
      <c r="G307" s="945"/>
      <c r="H307" s="946"/>
      <c r="I307" s="6" t="s">
        <v>2124</v>
      </c>
      <c r="J307" s="33" t="s">
        <v>2123</v>
      </c>
      <c r="K307" s="33" t="s">
        <v>2118</v>
      </c>
      <c r="L307" s="244"/>
    </row>
    <row r="308" spans="1:12" s="1" customFormat="1" ht="26.4" customHeight="1" x14ac:dyDescent="0.4">
      <c r="A308" s="329">
        <v>134356</v>
      </c>
      <c r="B308" s="9" t="s">
        <v>2122</v>
      </c>
      <c r="C308" s="9" t="s">
        <v>2121</v>
      </c>
      <c r="D308" s="33"/>
      <c r="E308" s="579" t="s">
        <v>12</v>
      </c>
      <c r="F308" s="944" t="s">
        <v>2103</v>
      </c>
      <c r="G308" s="945"/>
      <c r="H308" s="946"/>
      <c r="I308" s="6" t="s">
        <v>2120</v>
      </c>
      <c r="J308" s="33" t="s">
        <v>2119</v>
      </c>
      <c r="K308" s="33" t="s">
        <v>2118</v>
      </c>
      <c r="L308" s="244"/>
    </row>
    <row r="309" spans="1:12" s="1" customFormat="1" ht="26.4" customHeight="1" x14ac:dyDescent="0.4">
      <c r="A309" s="329">
        <v>103154</v>
      </c>
      <c r="B309" s="9" t="s">
        <v>2117</v>
      </c>
      <c r="C309" s="9" t="s">
        <v>2116</v>
      </c>
      <c r="D309" s="33"/>
      <c r="E309" s="579" t="s">
        <v>12</v>
      </c>
      <c r="F309" s="944" t="s">
        <v>2103</v>
      </c>
      <c r="G309" s="945"/>
      <c r="H309" s="946"/>
      <c r="I309" s="6" t="s">
        <v>2115</v>
      </c>
      <c r="J309" s="33" t="s">
        <v>220</v>
      </c>
      <c r="K309" s="33" t="s">
        <v>2101</v>
      </c>
      <c r="L309" s="244"/>
    </row>
    <row r="310" spans="1:12" s="1" customFormat="1" ht="26.4" customHeight="1" x14ac:dyDescent="0.4">
      <c r="A310" s="329">
        <v>103174</v>
      </c>
      <c r="B310" s="9" t="s">
        <v>2114</v>
      </c>
      <c r="C310" s="9" t="s">
        <v>2113</v>
      </c>
      <c r="D310" s="33"/>
      <c r="E310" s="579" t="s">
        <v>12</v>
      </c>
      <c r="F310" s="944" t="s">
        <v>2103</v>
      </c>
      <c r="G310" s="945"/>
      <c r="H310" s="946"/>
      <c r="I310" s="6" t="s">
        <v>2112</v>
      </c>
      <c r="J310" s="33" t="s">
        <v>220</v>
      </c>
      <c r="K310" s="33" t="s">
        <v>2101</v>
      </c>
      <c r="L310" s="244"/>
    </row>
    <row r="311" spans="1:12" s="1" customFormat="1" ht="26.4" customHeight="1" x14ac:dyDescent="0.4">
      <c r="A311" s="329">
        <v>139086</v>
      </c>
      <c r="B311" s="57" t="s">
        <v>2111</v>
      </c>
      <c r="C311" s="9" t="s">
        <v>2110</v>
      </c>
      <c r="D311" s="33">
        <v>100</v>
      </c>
      <c r="E311" s="579" t="s">
        <v>12</v>
      </c>
      <c r="F311" s="944" t="s">
        <v>2103</v>
      </c>
      <c r="G311" s="945"/>
      <c r="H311" s="946"/>
      <c r="I311" s="6" t="s">
        <v>2109</v>
      </c>
      <c r="J311" s="33"/>
      <c r="K311" s="33" t="s">
        <v>2101</v>
      </c>
      <c r="L311" s="244"/>
    </row>
    <row r="312" spans="1:12" s="1" customFormat="1" ht="26.4" customHeight="1" x14ac:dyDescent="0.4">
      <c r="A312" s="329">
        <v>246545</v>
      </c>
      <c r="B312" s="267" t="s">
        <v>2105</v>
      </c>
      <c r="C312" s="28" t="s">
        <v>2108</v>
      </c>
      <c r="D312" s="12">
        <v>80</v>
      </c>
      <c r="E312" s="12" t="s">
        <v>12</v>
      </c>
      <c r="F312" s="944" t="s">
        <v>2103</v>
      </c>
      <c r="G312" s="945"/>
      <c r="H312" s="946"/>
      <c r="I312" s="6" t="s">
        <v>2102</v>
      </c>
      <c r="J312" s="33"/>
      <c r="K312" s="33" t="s">
        <v>2101</v>
      </c>
      <c r="L312" s="244"/>
    </row>
    <row r="313" spans="1:12" s="1" customFormat="1" ht="26.4" customHeight="1" x14ac:dyDescent="0.4">
      <c r="A313" s="329">
        <v>246546</v>
      </c>
      <c r="B313" s="267" t="s">
        <v>2105</v>
      </c>
      <c r="C313" s="28" t="s">
        <v>2107</v>
      </c>
      <c r="D313" s="12">
        <v>60</v>
      </c>
      <c r="E313" s="12" t="s">
        <v>12</v>
      </c>
      <c r="F313" s="944" t="s">
        <v>2103</v>
      </c>
      <c r="G313" s="945"/>
      <c r="H313" s="946"/>
      <c r="I313" s="6" t="s">
        <v>2102</v>
      </c>
      <c r="J313" s="33"/>
      <c r="K313" s="33" t="s">
        <v>2106</v>
      </c>
      <c r="L313" s="244"/>
    </row>
    <row r="314" spans="1:12" s="1" customFormat="1" ht="26.4" customHeight="1" x14ac:dyDescent="0.4">
      <c r="A314" s="345">
        <v>246547</v>
      </c>
      <c r="B314" s="460" t="s">
        <v>2105</v>
      </c>
      <c r="C314" s="242" t="s">
        <v>2104</v>
      </c>
      <c r="D314" s="238">
        <v>60</v>
      </c>
      <c r="E314" s="238" t="s">
        <v>12</v>
      </c>
      <c r="F314" s="944" t="s">
        <v>2103</v>
      </c>
      <c r="G314" s="945"/>
      <c r="H314" s="946"/>
      <c r="I314" s="239" t="s">
        <v>2102</v>
      </c>
      <c r="J314" s="238"/>
      <c r="K314" s="238" t="s">
        <v>2101</v>
      </c>
      <c r="L314" s="237"/>
    </row>
    <row r="315" spans="1:12" s="1" customFormat="1" ht="26.4" customHeight="1" x14ac:dyDescent="0.4">
      <c r="A315" s="578"/>
      <c r="B315" s="577"/>
      <c r="C315" s="576"/>
      <c r="D315" s="572"/>
      <c r="E315" s="572"/>
      <c r="F315" s="575"/>
      <c r="G315" s="575"/>
      <c r="H315" s="574"/>
      <c r="I315" s="573"/>
      <c r="J315" s="572"/>
      <c r="K315" s="572"/>
      <c r="L315" s="572"/>
    </row>
    <row r="316" spans="1:12" s="1" customFormat="1" ht="26.4" customHeight="1" x14ac:dyDescent="0.4">
      <c r="A316" s="967" t="s">
        <v>2100</v>
      </c>
      <c r="B316" s="967"/>
      <c r="C316" s="571"/>
      <c r="D316" s="566"/>
      <c r="E316" s="566"/>
      <c r="F316" s="570"/>
      <c r="G316" s="569"/>
      <c r="H316" s="568"/>
      <c r="I316" s="567"/>
      <c r="J316" s="566"/>
      <c r="K316" s="566"/>
      <c r="L316" s="566"/>
    </row>
    <row r="317" spans="1:12" s="1" customFormat="1" ht="26.4" customHeight="1" x14ac:dyDescent="0.4">
      <c r="A317" s="565">
        <v>290505</v>
      </c>
      <c r="B317" s="253" t="s">
        <v>2099</v>
      </c>
      <c r="C317" s="564" t="s">
        <v>2098</v>
      </c>
      <c r="D317" s="563"/>
      <c r="E317" s="563" t="s">
        <v>31</v>
      </c>
      <c r="F317" s="562" t="s">
        <v>2086</v>
      </c>
      <c r="G317" s="561">
        <v>17000</v>
      </c>
      <c r="H317" s="560"/>
      <c r="I317" s="559" t="s">
        <v>2095</v>
      </c>
      <c r="J317" s="558" t="s">
        <v>2094</v>
      </c>
      <c r="K317" s="557" t="s">
        <v>2079</v>
      </c>
      <c r="L317" s="556"/>
    </row>
    <row r="318" spans="1:12" s="1" customFormat="1" ht="26.4" customHeight="1" x14ac:dyDescent="0.4">
      <c r="A318" s="555">
        <v>332327</v>
      </c>
      <c r="B318" s="536" t="s">
        <v>2097</v>
      </c>
      <c r="C318" s="554" t="s">
        <v>2096</v>
      </c>
      <c r="D318" s="553">
        <v>40</v>
      </c>
      <c r="E318" s="553" t="s">
        <v>31</v>
      </c>
      <c r="F318" s="548" t="s">
        <v>2086</v>
      </c>
      <c r="G318" s="552">
        <v>600000</v>
      </c>
      <c r="H318" s="139">
        <f>G318/D318</f>
        <v>15000</v>
      </c>
      <c r="I318" s="262" t="s">
        <v>2095</v>
      </c>
      <c r="J318" s="12" t="s">
        <v>2094</v>
      </c>
      <c r="K318" s="265" t="s">
        <v>2079</v>
      </c>
      <c r="L318" s="551"/>
    </row>
    <row r="319" spans="1:12" s="15" customFormat="1" ht="26.4" customHeight="1" x14ac:dyDescent="0.4">
      <c r="A319" s="550">
        <v>274276</v>
      </c>
      <c r="B319" s="10" t="s">
        <v>2093</v>
      </c>
      <c r="C319" s="266" t="s">
        <v>2092</v>
      </c>
      <c r="D319" s="405">
        <v>15</v>
      </c>
      <c r="E319" s="549" t="s">
        <v>31</v>
      </c>
      <c r="F319" s="548" t="s">
        <v>2086</v>
      </c>
      <c r="G319" s="98">
        <v>75000</v>
      </c>
      <c r="H319" s="139">
        <f>G319/D319</f>
        <v>5000</v>
      </c>
      <c r="I319" s="262" t="s">
        <v>2091</v>
      </c>
      <c r="J319" s="12" t="s">
        <v>2090</v>
      </c>
      <c r="K319" s="265" t="s">
        <v>2089</v>
      </c>
      <c r="L319" s="311"/>
    </row>
    <row r="320" spans="1:12" s="15" customFormat="1" ht="26.4" customHeight="1" x14ac:dyDescent="0.4">
      <c r="A320" s="329">
        <v>297432</v>
      </c>
      <c r="B320" s="9" t="s">
        <v>2088</v>
      </c>
      <c r="C320" s="9" t="s">
        <v>2087</v>
      </c>
      <c r="D320" s="7">
        <v>30</v>
      </c>
      <c r="E320" s="532" t="s">
        <v>31</v>
      </c>
      <c r="F320" s="548" t="s">
        <v>2086</v>
      </c>
      <c r="G320" s="347">
        <v>28000</v>
      </c>
      <c r="H320" s="547">
        <f>G320/D320</f>
        <v>933.33333333333337</v>
      </c>
      <c r="I320" s="6" t="s">
        <v>2085</v>
      </c>
      <c r="J320" s="7" t="s">
        <v>265</v>
      </c>
      <c r="K320" s="8" t="s">
        <v>2084</v>
      </c>
      <c r="L320" s="346"/>
    </row>
    <row r="321" spans="1:12" s="15" customFormat="1" ht="26.4" customHeight="1" x14ac:dyDescent="0.4">
      <c r="A321" s="329">
        <v>329375</v>
      </c>
      <c r="B321" s="9" t="s">
        <v>2083</v>
      </c>
      <c r="C321" s="10" t="s">
        <v>2082</v>
      </c>
      <c r="D321" s="7">
        <v>33</v>
      </c>
      <c r="E321" s="7" t="s">
        <v>12</v>
      </c>
      <c r="F321" s="36">
        <v>247500</v>
      </c>
      <c r="G321" s="347"/>
      <c r="H321" s="546">
        <f>F321/D321</f>
        <v>7500</v>
      </c>
      <c r="I321" s="6" t="s">
        <v>2081</v>
      </c>
      <c r="J321" s="7" t="s">
        <v>2080</v>
      </c>
      <c r="K321" s="265" t="s">
        <v>2079</v>
      </c>
      <c r="L321" s="346"/>
    </row>
    <row r="322" spans="1:12" s="15" customFormat="1" ht="26.4" customHeight="1" x14ac:dyDescent="0.4">
      <c r="A322" s="329">
        <v>329242</v>
      </c>
      <c r="B322" s="9" t="s">
        <v>2078</v>
      </c>
      <c r="C322" s="10" t="s">
        <v>2077</v>
      </c>
      <c r="D322" s="7">
        <v>10</v>
      </c>
      <c r="E322" s="7" t="s">
        <v>12</v>
      </c>
      <c r="F322" s="36">
        <v>74000</v>
      </c>
      <c r="G322" s="347"/>
      <c r="H322" s="546">
        <f>F322/D322</f>
        <v>7400</v>
      </c>
      <c r="I322" s="6" t="s">
        <v>2076</v>
      </c>
      <c r="J322" s="7"/>
      <c r="K322" s="265" t="s">
        <v>2075</v>
      </c>
      <c r="L322" s="346"/>
    </row>
    <row r="323" spans="1:12" s="1" customFormat="1" ht="26.4" customHeight="1" thickBot="1" x14ac:dyDescent="0.45">
      <c r="A323" s="361"/>
      <c r="B323" s="2"/>
      <c r="C323" s="3"/>
      <c r="F323" s="70"/>
      <c r="G323" s="71"/>
      <c r="H323" s="545"/>
      <c r="I323" s="4"/>
      <c r="K323" s="65"/>
    </row>
    <row r="324" spans="1:12" s="15" customFormat="1" ht="26.4" customHeight="1" x14ac:dyDescent="0.4">
      <c r="A324" s="968" t="s">
        <v>2074</v>
      </c>
      <c r="B324" s="969"/>
      <c r="C324" s="17"/>
      <c r="D324" s="22"/>
      <c r="E324" s="22"/>
      <c r="F324" s="192"/>
      <c r="G324" s="192"/>
      <c r="H324" s="544"/>
      <c r="I324" s="54"/>
      <c r="J324" s="22"/>
      <c r="K324" s="22"/>
      <c r="L324" s="22"/>
    </row>
    <row r="325" spans="1:12" s="15" customFormat="1" ht="26.4" customHeight="1" x14ac:dyDescent="0.4">
      <c r="A325" s="543">
        <v>344511</v>
      </c>
      <c r="B325" s="542" t="s">
        <v>2073</v>
      </c>
      <c r="C325" s="353" t="s">
        <v>2072</v>
      </c>
      <c r="D325" s="350"/>
      <c r="E325" s="350" t="s">
        <v>12</v>
      </c>
      <c r="F325" s="541">
        <v>15500</v>
      </c>
      <c r="G325" s="540"/>
      <c r="H325" s="539"/>
      <c r="I325" s="294" t="s">
        <v>2071</v>
      </c>
      <c r="J325" s="350" t="s">
        <v>220</v>
      </c>
      <c r="K325" s="349" t="s">
        <v>2062</v>
      </c>
      <c r="L325" s="538"/>
    </row>
    <row r="326" spans="1:12" s="15" customFormat="1" ht="26.4" customHeight="1" x14ac:dyDescent="0.4">
      <c r="A326" s="76">
        <v>344512</v>
      </c>
      <c r="B326" s="56" t="s">
        <v>2070</v>
      </c>
      <c r="C326" s="10" t="s">
        <v>2035</v>
      </c>
      <c r="D326" s="7"/>
      <c r="E326" s="7" t="s">
        <v>12</v>
      </c>
      <c r="F326" s="77">
        <v>8500</v>
      </c>
      <c r="G326" s="78"/>
      <c r="H326" s="130"/>
      <c r="I326" s="6" t="s">
        <v>2069</v>
      </c>
      <c r="J326" s="7" t="s">
        <v>220</v>
      </c>
      <c r="K326" s="8" t="s">
        <v>2062</v>
      </c>
      <c r="L326" s="79"/>
    </row>
    <row r="327" spans="1:12" ht="26.4" customHeight="1" x14ac:dyDescent="0.4">
      <c r="A327" s="76">
        <v>344513</v>
      </c>
      <c r="B327" s="56" t="s">
        <v>2068</v>
      </c>
      <c r="C327" s="10" t="s">
        <v>2035</v>
      </c>
      <c r="D327" s="7"/>
      <c r="E327" s="7" t="s">
        <v>12</v>
      </c>
      <c r="F327" s="77">
        <v>8500</v>
      </c>
      <c r="G327" s="78"/>
      <c r="H327" s="130"/>
      <c r="I327" s="6" t="s">
        <v>2067</v>
      </c>
      <c r="J327" s="7" t="s">
        <v>220</v>
      </c>
      <c r="K327" s="8" t="s">
        <v>2062</v>
      </c>
      <c r="L327" s="79"/>
    </row>
    <row r="328" spans="1:12" s="15" customFormat="1" ht="26.4" customHeight="1" x14ac:dyDescent="0.4">
      <c r="A328" s="361">
        <v>327427</v>
      </c>
      <c r="B328" s="2" t="s">
        <v>2066</v>
      </c>
      <c r="C328" s="3" t="s">
        <v>2065</v>
      </c>
      <c r="D328" s="1">
        <v>20</v>
      </c>
      <c r="E328" s="1" t="s">
        <v>12</v>
      </c>
      <c r="F328" s="70">
        <v>31000</v>
      </c>
      <c r="G328" s="71"/>
      <c r="H328" s="528">
        <f>F328/D328</f>
        <v>1550</v>
      </c>
      <c r="I328" s="4" t="s">
        <v>2064</v>
      </c>
      <c r="J328" s="1" t="s">
        <v>2063</v>
      </c>
      <c r="K328" s="65" t="s">
        <v>2062</v>
      </c>
      <c r="L328" s="75"/>
    </row>
    <row r="329" spans="1:12" s="15" customFormat="1" ht="26.4" customHeight="1" x14ac:dyDescent="0.4">
      <c r="A329" s="537">
        <v>327174</v>
      </c>
      <c r="B329" s="39" t="s">
        <v>2061</v>
      </c>
      <c r="C329" s="536" t="s">
        <v>2060</v>
      </c>
      <c r="D329" s="532">
        <v>105</v>
      </c>
      <c r="E329" s="532" t="s">
        <v>12</v>
      </c>
      <c r="F329" s="535">
        <v>35000</v>
      </c>
      <c r="G329" s="534"/>
      <c r="H329" s="528">
        <f>F329/D329</f>
        <v>333.33333333333331</v>
      </c>
      <c r="I329" s="533" t="s">
        <v>2059</v>
      </c>
      <c r="J329" s="532" t="s">
        <v>2052</v>
      </c>
      <c r="K329" s="531" t="s">
        <v>2002</v>
      </c>
      <c r="L329" s="530" t="s">
        <v>18</v>
      </c>
    </row>
    <row r="330" spans="1:12" s="15" customFormat="1" ht="26.4" customHeight="1" x14ac:dyDescent="0.4">
      <c r="A330" s="329">
        <v>327321</v>
      </c>
      <c r="B330" s="9" t="s">
        <v>2058</v>
      </c>
      <c r="C330" s="10" t="s">
        <v>2057</v>
      </c>
      <c r="D330" s="7">
        <v>20</v>
      </c>
      <c r="E330" s="7" t="s">
        <v>12</v>
      </c>
      <c r="F330" s="36">
        <v>20000</v>
      </c>
      <c r="G330" s="529"/>
      <c r="H330" s="528">
        <f>F330/D330</f>
        <v>1000</v>
      </c>
      <c r="I330" s="527" t="s">
        <v>2056</v>
      </c>
      <c r="J330" s="7" t="s">
        <v>2045</v>
      </c>
      <c r="K330" s="8" t="s">
        <v>2002</v>
      </c>
      <c r="L330" s="346" t="s">
        <v>18</v>
      </c>
    </row>
    <row r="331" spans="1:12" s="15" customFormat="1" ht="26.4" customHeight="1" x14ac:dyDescent="0.4">
      <c r="A331" s="329">
        <v>327322</v>
      </c>
      <c r="B331" s="9" t="s">
        <v>2055</v>
      </c>
      <c r="C331" s="10" t="s">
        <v>2054</v>
      </c>
      <c r="D331" s="7">
        <v>20</v>
      </c>
      <c r="E331" s="7" t="s">
        <v>12</v>
      </c>
      <c r="F331" s="36">
        <v>24230</v>
      </c>
      <c r="G331" s="529">
        <v>23000</v>
      </c>
      <c r="H331" s="528">
        <f>G331/D331</f>
        <v>1150</v>
      </c>
      <c r="I331" s="527" t="s">
        <v>2053</v>
      </c>
      <c r="J331" s="7" t="s">
        <v>2052</v>
      </c>
      <c r="K331" s="8" t="s">
        <v>507</v>
      </c>
      <c r="L331" s="346" t="s">
        <v>18</v>
      </c>
    </row>
    <row r="332" spans="1:12" s="15" customFormat="1" ht="26.4" customHeight="1" x14ac:dyDescent="0.4">
      <c r="A332" s="329">
        <v>345241</v>
      </c>
      <c r="B332" s="9" t="s">
        <v>2051</v>
      </c>
      <c r="C332" s="10" t="s">
        <v>2050</v>
      </c>
      <c r="D332" s="7">
        <v>300</v>
      </c>
      <c r="E332" s="7" t="s">
        <v>12</v>
      </c>
      <c r="F332" s="36">
        <v>34000</v>
      </c>
      <c r="G332" s="529"/>
      <c r="H332" s="528">
        <f>F332/D332</f>
        <v>113.33333333333333</v>
      </c>
      <c r="I332" s="527" t="s">
        <v>2049</v>
      </c>
      <c r="J332" s="7" t="s">
        <v>176</v>
      </c>
      <c r="K332" s="8" t="s">
        <v>507</v>
      </c>
      <c r="L332" s="346" t="s">
        <v>18</v>
      </c>
    </row>
    <row r="333" spans="1:12" s="15" customFormat="1" ht="26.4" customHeight="1" x14ac:dyDescent="0.4">
      <c r="A333" s="329">
        <v>327425</v>
      </c>
      <c r="B333" s="9" t="s">
        <v>2048</v>
      </c>
      <c r="C333" s="10" t="s">
        <v>2047</v>
      </c>
      <c r="D333" s="7">
        <v>20</v>
      </c>
      <c r="E333" s="7" t="s">
        <v>12</v>
      </c>
      <c r="F333" s="36">
        <v>33000</v>
      </c>
      <c r="G333" s="529"/>
      <c r="H333" s="528">
        <f>F333/D333</f>
        <v>1650</v>
      </c>
      <c r="I333" s="527" t="s">
        <v>2046</v>
      </c>
      <c r="J333" s="7" t="s">
        <v>2045</v>
      </c>
      <c r="K333" s="8" t="s">
        <v>507</v>
      </c>
      <c r="L333" s="346" t="s">
        <v>18</v>
      </c>
    </row>
    <row r="334" spans="1:12" s="15" customFormat="1" ht="26.4" customHeight="1" x14ac:dyDescent="0.4">
      <c r="A334" s="329">
        <v>327428</v>
      </c>
      <c r="B334" s="9" t="s">
        <v>2044</v>
      </c>
      <c r="C334" s="10" t="s">
        <v>2043</v>
      </c>
      <c r="D334" s="7">
        <v>100</v>
      </c>
      <c r="E334" s="7" t="s">
        <v>12</v>
      </c>
      <c r="F334" s="36">
        <v>34000</v>
      </c>
      <c r="G334" s="529">
        <v>31000</v>
      </c>
      <c r="H334" s="528">
        <f>G334/D334</f>
        <v>310</v>
      </c>
      <c r="I334" s="527" t="s">
        <v>2042</v>
      </c>
      <c r="J334" s="7" t="s">
        <v>2041</v>
      </c>
      <c r="K334" s="8" t="s">
        <v>507</v>
      </c>
      <c r="L334" s="346" t="s">
        <v>18</v>
      </c>
    </row>
    <row r="335" spans="1:12" s="15" customFormat="1" ht="26.4" customHeight="1" x14ac:dyDescent="0.4">
      <c r="A335" s="526">
        <v>329572</v>
      </c>
      <c r="B335" s="524" t="s">
        <v>2040</v>
      </c>
      <c r="C335" s="523" t="s">
        <v>2039</v>
      </c>
      <c r="D335" s="522" t="s">
        <v>2038</v>
      </c>
      <c r="E335" s="522" t="s">
        <v>12</v>
      </c>
      <c r="F335" s="521">
        <v>32000</v>
      </c>
      <c r="G335" s="520"/>
      <c r="H335" s="519"/>
      <c r="I335" s="52" t="s">
        <v>2037</v>
      </c>
      <c r="J335" s="522" t="s">
        <v>176</v>
      </c>
      <c r="K335" s="518" t="s">
        <v>507</v>
      </c>
      <c r="L335" s="517" t="s">
        <v>18</v>
      </c>
    </row>
    <row r="336" spans="1:12" ht="26.4" customHeight="1" x14ac:dyDescent="0.4">
      <c r="A336" s="525">
        <v>342716</v>
      </c>
      <c r="B336" s="524" t="s">
        <v>2036</v>
      </c>
      <c r="C336" s="523" t="s">
        <v>2035</v>
      </c>
      <c r="D336" s="522"/>
      <c r="E336" s="522" t="s">
        <v>12</v>
      </c>
      <c r="F336" s="521">
        <v>16000</v>
      </c>
      <c r="G336" s="520"/>
      <c r="H336" s="519"/>
      <c r="I336" s="52" t="s">
        <v>2034</v>
      </c>
      <c r="J336" s="7" t="s">
        <v>2014</v>
      </c>
      <c r="K336" s="518" t="s">
        <v>2033</v>
      </c>
      <c r="L336" s="517" t="s">
        <v>18</v>
      </c>
    </row>
    <row r="337" spans="1:12" ht="26.4" customHeight="1" x14ac:dyDescent="0.4">
      <c r="A337" s="516">
        <v>337737</v>
      </c>
      <c r="B337" s="9" t="s">
        <v>2032</v>
      </c>
      <c r="C337" s="10" t="s">
        <v>2031</v>
      </c>
      <c r="D337" s="7">
        <v>15</v>
      </c>
      <c r="E337" s="7" t="s">
        <v>12</v>
      </c>
      <c r="F337" s="80">
        <v>30000</v>
      </c>
      <c r="G337" s="81"/>
      <c r="H337" s="81">
        <f>F337/D337</f>
        <v>2000</v>
      </c>
      <c r="I337" s="6" t="s">
        <v>2030</v>
      </c>
      <c r="J337" s="7" t="s">
        <v>2014</v>
      </c>
      <c r="K337" s="8" t="s">
        <v>1988</v>
      </c>
      <c r="L337" s="79" t="s">
        <v>18</v>
      </c>
    </row>
    <row r="338" spans="1:12" ht="26.4" customHeight="1" x14ac:dyDescent="0.4">
      <c r="A338" s="76">
        <v>337741</v>
      </c>
      <c r="B338" s="9" t="s">
        <v>2029</v>
      </c>
      <c r="C338" s="10" t="s">
        <v>2011</v>
      </c>
      <c r="D338" s="7"/>
      <c r="E338" s="7" t="s">
        <v>12</v>
      </c>
      <c r="F338" s="80">
        <v>15000</v>
      </c>
      <c r="G338" s="81"/>
      <c r="H338" s="515"/>
      <c r="I338" s="6" t="s">
        <v>2028</v>
      </c>
      <c r="J338" s="7" t="s">
        <v>2014</v>
      </c>
      <c r="K338" s="8" t="s">
        <v>2013</v>
      </c>
      <c r="L338" s="7" t="s">
        <v>18</v>
      </c>
    </row>
    <row r="339" spans="1:12" ht="26.4" customHeight="1" x14ac:dyDescent="0.4">
      <c r="A339" s="76">
        <v>337752</v>
      </c>
      <c r="B339" s="9" t="s">
        <v>2027</v>
      </c>
      <c r="C339" s="10" t="s">
        <v>2011</v>
      </c>
      <c r="D339" s="7"/>
      <c r="E339" s="7" t="s">
        <v>12</v>
      </c>
      <c r="F339" s="80">
        <v>29000</v>
      </c>
      <c r="G339" s="81"/>
      <c r="H339" s="514"/>
      <c r="I339" s="6" t="s">
        <v>2026</v>
      </c>
      <c r="J339" s="7" t="s">
        <v>1976</v>
      </c>
      <c r="K339" s="8" t="s">
        <v>2002</v>
      </c>
      <c r="L339" s="7" t="s">
        <v>18</v>
      </c>
    </row>
    <row r="340" spans="1:12" ht="26.4" customHeight="1" x14ac:dyDescent="0.4">
      <c r="A340" s="76">
        <v>337739</v>
      </c>
      <c r="B340" s="9" t="s">
        <v>2025</v>
      </c>
      <c r="C340" s="10" t="s">
        <v>2011</v>
      </c>
      <c r="D340" s="7"/>
      <c r="E340" s="7" t="s">
        <v>12</v>
      </c>
      <c r="F340" s="80">
        <v>15090</v>
      </c>
      <c r="G340" s="81">
        <v>14000</v>
      </c>
      <c r="H340" s="514"/>
      <c r="I340" s="6" t="s">
        <v>2024</v>
      </c>
      <c r="J340" s="7" t="s">
        <v>2014</v>
      </c>
      <c r="K340" s="8" t="s">
        <v>2023</v>
      </c>
      <c r="L340" s="7" t="s">
        <v>18</v>
      </c>
    </row>
    <row r="341" spans="1:12" ht="26.4" customHeight="1" x14ac:dyDescent="0.4">
      <c r="A341" s="76">
        <v>337743</v>
      </c>
      <c r="B341" s="9" t="s">
        <v>2022</v>
      </c>
      <c r="C341" s="10" t="s">
        <v>2011</v>
      </c>
      <c r="D341" s="7"/>
      <c r="E341" s="7" t="s">
        <v>12</v>
      </c>
      <c r="F341" s="80">
        <v>15000</v>
      </c>
      <c r="G341" s="81"/>
      <c r="H341" s="514"/>
      <c r="I341" s="6" t="s">
        <v>2021</v>
      </c>
      <c r="J341" s="7" t="s">
        <v>2020</v>
      </c>
      <c r="K341" s="8" t="s">
        <v>2013</v>
      </c>
      <c r="L341" s="7" t="s">
        <v>18</v>
      </c>
    </row>
    <row r="342" spans="1:12" ht="26.4" customHeight="1" x14ac:dyDescent="0.4">
      <c r="A342" s="76">
        <v>337748</v>
      </c>
      <c r="B342" s="9" t="s">
        <v>2019</v>
      </c>
      <c r="C342" s="10" t="s">
        <v>2018</v>
      </c>
      <c r="D342" s="7">
        <v>12</v>
      </c>
      <c r="E342" s="7" t="s">
        <v>12</v>
      </c>
      <c r="F342" s="80">
        <v>28500</v>
      </c>
      <c r="G342" s="81"/>
      <c r="H342" s="84">
        <f>F342/D342</f>
        <v>2375</v>
      </c>
      <c r="I342" s="6" t="s">
        <v>2017</v>
      </c>
      <c r="J342" s="7" t="s">
        <v>1976</v>
      </c>
      <c r="K342" s="8" t="s">
        <v>2002</v>
      </c>
      <c r="L342" s="7" t="s">
        <v>18</v>
      </c>
    </row>
    <row r="343" spans="1:12" ht="26.4" customHeight="1" x14ac:dyDescent="0.4">
      <c r="A343" s="76">
        <v>337744</v>
      </c>
      <c r="B343" s="9" t="s">
        <v>2016</v>
      </c>
      <c r="C343" s="10" t="s">
        <v>2011</v>
      </c>
      <c r="D343" s="513"/>
      <c r="E343" s="513" t="s">
        <v>12</v>
      </c>
      <c r="F343" s="80">
        <v>15000</v>
      </c>
      <c r="G343" s="81"/>
      <c r="H343" s="512"/>
      <c r="I343" s="6" t="s">
        <v>2015</v>
      </c>
      <c r="J343" s="7" t="s">
        <v>2014</v>
      </c>
      <c r="K343" s="8" t="s">
        <v>2013</v>
      </c>
      <c r="L343" s="7" t="s">
        <v>18</v>
      </c>
    </row>
    <row r="344" spans="1:12" ht="26.4" customHeight="1" x14ac:dyDescent="0.4">
      <c r="A344" s="76">
        <v>337745</v>
      </c>
      <c r="B344" s="9" t="s">
        <v>2012</v>
      </c>
      <c r="C344" s="10" t="s">
        <v>2011</v>
      </c>
      <c r="D344" s="7"/>
      <c r="E344" s="7" t="s">
        <v>12</v>
      </c>
      <c r="F344" s="80">
        <v>23000</v>
      </c>
      <c r="G344" s="81"/>
      <c r="H344" s="84"/>
      <c r="I344" s="6" t="s">
        <v>2010</v>
      </c>
      <c r="J344" s="7"/>
      <c r="K344" s="8" t="s">
        <v>2009</v>
      </c>
      <c r="L344" s="7" t="s">
        <v>18</v>
      </c>
    </row>
    <row r="345" spans="1:12" ht="26.4" customHeight="1" x14ac:dyDescent="0.4">
      <c r="A345" s="76">
        <v>337754</v>
      </c>
      <c r="B345" s="9" t="s">
        <v>2008</v>
      </c>
      <c r="C345" s="10" t="s">
        <v>2007</v>
      </c>
      <c r="D345" s="7">
        <v>95</v>
      </c>
      <c r="E345" s="7" t="s">
        <v>12</v>
      </c>
      <c r="F345" s="80">
        <v>28000</v>
      </c>
      <c r="G345" s="81"/>
      <c r="H345" s="84">
        <f>F345/D345</f>
        <v>294.73684210526318</v>
      </c>
      <c r="I345" s="6" t="s">
        <v>2006</v>
      </c>
      <c r="J345" s="7" t="s">
        <v>1976</v>
      </c>
      <c r="K345" s="8" t="s">
        <v>2002</v>
      </c>
      <c r="L345" s="7" t="s">
        <v>18</v>
      </c>
    </row>
    <row r="346" spans="1:12" ht="26.4" customHeight="1" x14ac:dyDescent="0.4">
      <c r="A346" s="76">
        <v>337750</v>
      </c>
      <c r="B346" s="9" t="s">
        <v>2005</v>
      </c>
      <c r="C346" s="10" t="s">
        <v>2004</v>
      </c>
      <c r="D346" s="7">
        <v>40</v>
      </c>
      <c r="E346" s="7" t="s">
        <v>12</v>
      </c>
      <c r="F346" s="80">
        <v>33000</v>
      </c>
      <c r="G346" s="81"/>
      <c r="H346" s="84">
        <f>F346/D346</f>
        <v>825</v>
      </c>
      <c r="I346" s="6" t="s">
        <v>2003</v>
      </c>
      <c r="J346" s="7" t="s">
        <v>1976</v>
      </c>
      <c r="K346" s="8" t="s">
        <v>2002</v>
      </c>
      <c r="L346" s="7" t="s">
        <v>18</v>
      </c>
    </row>
    <row r="347" spans="1:12" ht="26.4" customHeight="1" x14ac:dyDescent="0.4">
      <c r="A347" s="10">
        <v>350557</v>
      </c>
      <c r="B347" s="10" t="s">
        <v>2001</v>
      </c>
      <c r="C347" s="10" t="s">
        <v>2000</v>
      </c>
      <c r="D347" s="10">
        <v>165</v>
      </c>
      <c r="E347" s="10" t="s">
        <v>12</v>
      </c>
      <c r="F347" s="83">
        <v>31000</v>
      </c>
      <c r="G347" s="84"/>
      <c r="H347" s="84">
        <f>F347/D347</f>
        <v>187.87878787878788</v>
      </c>
      <c r="I347" s="6" t="s">
        <v>1999</v>
      </c>
      <c r="J347" s="7" t="s">
        <v>1998</v>
      </c>
      <c r="K347" s="8" t="s">
        <v>1988</v>
      </c>
      <c r="L347" s="7" t="s">
        <v>18</v>
      </c>
    </row>
    <row r="348" spans="1:12" ht="26.4" customHeight="1" x14ac:dyDescent="0.4">
      <c r="A348" s="10">
        <v>350556</v>
      </c>
      <c r="B348" s="10" t="s">
        <v>1997</v>
      </c>
      <c r="C348" s="10" t="s">
        <v>1996</v>
      </c>
      <c r="D348" s="10"/>
      <c r="E348" s="10" t="s">
        <v>12</v>
      </c>
      <c r="F348" s="83">
        <v>28000</v>
      </c>
      <c r="G348" s="84"/>
      <c r="H348" s="105"/>
      <c r="I348" s="6" t="s">
        <v>1995</v>
      </c>
      <c r="J348" s="7" t="s">
        <v>1989</v>
      </c>
      <c r="K348" s="8" t="s">
        <v>1988</v>
      </c>
      <c r="L348" s="7" t="s">
        <v>18</v>
      </c>
    </row>
    <row r="349" spans="1:12" ht="26.4" customHeight="1" x14ac:dyDescent="0.4">
      <c r="A349" s="9">
        <v>348418</v>
      </c>
      <c r="B349" s="10" t="s">
        <v>1994</v>
      </c>
      <c r="C349" s="10" t="s">
        <v>1991</v>
      </c>
      <c r="D349" s="10">
        <v>34</v>
      </c>
      <c r="E349" s="10" t="s">
        <v>12</v>
      </c>
      <c r="F349" s="83">
        <v>12500</v>
      </c>
      <c r="G349" s="84"/>
      <c r="H349" s="105">
        <f>F349/D349</f>
        <v>367.64705882352939</v>
      </c>
      <c r="I349" s="6" t="s">
        <v>1993</v>
      </c>
      <c r="J349" s="7" t="s">
        <v>1989</v>
      </c>
      <c r="K349" s="8" t="s">
        <v>1988</v>
      </c>
      <c r="L349" s="7" t="s">
        <v>18</v>
      </c>
    </row>
    <row r="350" spans="1:12" ht="26.4" customHeight="1" x14ac:dyDescent="0.4">
      <c r="A350" s="9">
        <v>348416</v>
      </c>
      <c r="B350" s="10" t="s">
        <v>1992</v>
      </c>
      <c r="C350" s="10" t="s">
        <v>1991</v>
      </c>
      <c r="D350" s="10">
        <v>34</v>
      </c>
      <c r="E350" s="10" t="s">
        <v>12</v>
      </c>
      <c r="F350" s="83">
        <v>12500</v>
      </c>
      <c r="G350" s="84"/>
      <c r="H350" s="105">
        <f>F350/D350</f>
        <v>367.64705882352939</v>
      </c>
      <c r="I350" s="6" t="s">
        <v>1990</v>
      </c>
      <c r="J350" s="7" t="s">
        <v>1989</v>
      </c>
      <c r="K350" s="8" t="s">
        <v>1988</v>
      </c>
      <c r="L350" s="7" t="s">
        <v>18</v>
      </c>
    </row>
    <row r="351" spans="1:12" ht="26.4" customHeight="1" x14ac:dyDescent="0.4">
      <c r="A351" s="10">
        <v>348960</v>
      </c>
      <c r="B351" s="147" t="s">
        <v>1987</v>
      </c>
      <c r="C351" s="10" t="s">
        <v>1986</v>
      </c>
      <c r="D351" s="10">
        <v>58</v>
      </c>
      <c r="E351" s="10" t="s">
        <v>12</v>
      </c>
      <c r="F351" s="83">
        <v>17720</v>
      </c>
      <c r="G351" s="84">
        <v>16000</v>
      </c>
      <c r="H351" s="105">
        <f>G351/D351</f>
        <v>275.86206896551727</v>
      </c>
      <c r="I351" s="6" t="s">
        <v>1985</v>
      </c>
      <c r="J351" s="7" t="s">
        <v>1984</v>
      </c>
      <c r="K351" s="8" t="s">
        <v>1983</v>
      </c>
    </row>
    <row r="352" spans="1:12" ht="26.4" customHeight="1" x14ac:dyDescent="0.4">
      <c r="A352" s="9">
        <v>349028</v>
      </c>
      <c r="B352" s="147" t="s">
        <v>1982</v>
      </c>
      <c r="C352" s="10" t="s">
        <v>1981</v>
      </c>
      <c r="D352" s="10">
        <v>29</v>
      </c>
      <c r="E352" s="10" t="s">
        <v>12</v>
      </c>
      <c r="F352" s="83">
        <v>11500</v>
      </c>
      <c r="G352" s="84">
        <v>10000</v>
      </c>
      <c r="H352" s="105">
        <f>G352/D352</f>
        <v>344.82758620689657</v>
      </c>
      <c r="I352" s="511" t="s">
        <v>1980</v>
      </c>
      <c r="J352" s="8" t="s">
        <v>176</v>
      </c>
      <c r="K352" s="8" t="s">
        <v>504</v>
      </c>
    </row>
    <row r="353" spans="1:12" ht="26.4" customHeight="1" x14ac:dyDescent="0.4">
      <c r="A353" s="9">
        <v>348483</v>
      </c>
      <c r="B353" s="510" t="s">
        <v>1979</v>
      </c>
      <c r="C353" s="10" t="s">
        <v>1978</v>
      </c>
      <c r="D353" s="10">
        <v>24</v>
      </c>
      <c r="E353" s="10" t="s">
        <v>12</v>
      </c>
      <c r="F353" s="83">
        <v>30000</v>
      </c>
      <c r="G353" s="84">
        <v>28800</v>
      </c>
      <c r="H353" s="105">
        <f>G353/D353</f>
        <v>1200</v>
      </c>
      <c r="I353" s="6" t="s">
        <v>1977</v>
      </c>
      <c r="J353" s="7" t="s">
        <v>1976</v>
      </c>
      <c r="K353" s="8" t="s">
        <v>1975</v>
      </c>
    </row>
    <row r="354" spans="1:12" ht="26.4" customHeight="1" x14ac:dyDescent="0.4">
      <c r="A354" s="10">
        <v>349011</v>
      </c>
      <c r="B354" s="509" t="s">
        <v>1974</v>
      </c>
      <c r="C354" s="10" t="s">
        <v>1973</v>
      </c>
      <c r="D354" s="10">
        <v>65</v>
      </c>
      <c r="E354" s="10" t="s">
        <v>12</v>
      </c>
      <c r="F354" s="932" t="s">
        <v>1972</v>
      </c>
      <c r="G354" s="933"/>
      <c r="H354" s="934"/>
      <c r="I354" s="6" t="s">
        <v>1971</v>
      </c>
      <c r="J354" s="7" t="s">
        <v>1970</v>
      </c>
      <c r="K354" s="8" t="s">
        <v>1969</v>
      </c>
      <c r="L354" s="7" t="s">
        <v>18</v>
      </c>
    </row>
    <row r="355" spans="1:12" ht="26.4" customHeight="1" x14ac:dyDescent="0.4">
      <c r="A355" s="3">
        <v>348962</v>
      </c>
      <c r="B355" s="2" t="s">
        <v>1968</v>
      </c>
      <c r="C355" s="3" t="s">
        <v>1967</v>
      </c>
      <c r="D355" s="1">
        <v>19</v>
      </c>
      <c r="E355" s="508" t="s">
        <v>12</v>
      </c>
      <c r="F355" s="507">
        <v>11390</v>
      </c>
      <c r="G355" s="66">
        <v>10000</v>
      </c>
      <c r="H355" s="66">
        <v>526.31578947368416</v>
      </c>
      <c r="I355" s="14" t="s">
        <v>1966</v>
      </c>
      <c r="J355" s="1" t="s">
        <v>1965</v>
      </c>
      <c r="K355" s="65" t="s">
        <v>507</v>
      </c>
      <c r="L355" s="65" t="s">
        <v>18</v>
      </c>
    </row>
  </sheetData>
  <mergeCells count="53">
    <mergeCell ref="A273:B273"/>
    <mergeCell ref="A279:B279"/>
    <mergeCell ref="A293:B293"/>
    <mergeCell ref="F294:H294"/>
    <mergeCell ref="F295:H295"/>
    <mergeCell ref="F107:H107"/>
    <mergeCell ref="A316:B316"/>
    <mergeCell ref="A324:B324"/>
    <mergeCell ref="F307:H307"/>
    <mergeCell ref="F308:H308"/>
    <mergeCell ref="F309:H309"/>
    <mergeCell ref="F310:H310"/>
    <mergeCell ref="F311:H311"/>
    <mergeCell ref="F312:H312"/>
    <mergeCell ref="F313:H313"/>
    <mergeCell ref="A245:B245"/>
    <mergeCell ref="A251:B251"/>
    <mergeCell ref="A261:B261"/>
    <mergeCell ref="A198:B198"/>
    <mergeCell ref="F299:H299"/>
    <mergeCell ref="F296:H296"/>
    <mergeCell ref="A100:B100"/>
    <mergeCell ref="A116:B116"/>
    <mergeCell ref="A121:B121"/>
    <mergeCell ref="A146:B146"/>
    <mergeCell ref="A180:B180"/>
    <mergeCell ref="A82:B82"/>
    <mergeCell ref="A1:L1"/>
    <mergeCell ref="A5:B5"/>
    <mergeCell ref="A50:B50"/>
    <mergeCell ref="A67:B67"/>
    <mergeCell ref="F64:H64"/>
    <mergeCell ref="F354:H354"/>
    <mergeCell ref="F171:H171"/>
    <mergeCell ref="F170:H170"/>
    <mergeCell ref="F169:H169"/>
    <mergeCell ref="F168:H168"/>
    <mergeCell ref="F301:H301"/>
    <mergeCell ref="F302:H302"/>
    <mergeCell ref="F303:H303"/>
    <mergeCell ref="F304:H304"/>
    <mergeCell ref="F305:H305"/>
    <mergeCell ref="F314:H314"/>
    <mergeCell ref="F297:H297"/>
    <mergeCell ref="F298:H298"/>
    <mergeCell ref="F306:H306"/>
    <mergeCell ref="F300:H300"/>
    <mergeCell ref="F123:H123"/>
    <mergeCell ref="F111:H111"/>
    <mergeCell ref="F167:H167"/>
    <mergeCell ref="F147:H147"/>
    <mergeCell ref="F148:H148"/>
    <mergeCell ref="F149:H149"/>
  </mergeCells>
  <phoneticPr fontId="3" type="noConversion"/>
  <pageMargins left="0.7" right="0.7" top="0.75" bottom="0.75" header="0.3" footer="0.3"/>
  <pageSetup paperSize="9" scale="4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82"/>
  <sheetViews>
    <sheetView view="pageBreakPreview" zoomScale="60" zoomScaleNormal="85" workbookViewId="0">
      <selection activeCell="R18" sqref="R18"/>
    </sheetView>
  </sheetViews>
  <sheetFormatPr defaultRowHeight="17.399999999999999" x14ac:dyDescent="0.4"/>
  <cols>
    <col min="1" max="1" width="7.69921875" style="1" bestFit="1" customWidth="1"/>
    <col min="2" max="2" width="54.69921875" style="2" customWidth="1"/>
    <col min="3" max="3" width="19.3984375" style="3" customWidth="1"/>
    <col min="4" max="5" width="7.69921875" style="1" customWidth="1"/>
    <col min="6" max="6" width="12.5" style="85" customWidth="1"/>
    <col min="7" max="7" width="11" style="191" bestFit="1" customWidth="1"/>
    <col min="8" max="8" width="10.796875" style="1" customWidth="1"/>
    <col min="9" max="9" width="45.19921875" style="14" customWidth="1"/>
    <col min="10" max="10" width="12.5" style="1" customWidth="1"/>
    <col min="11" max="11" width="10.5" style="5" customWidth="1"/>
    <col min="12" max="12" width="7.5" style="5" customWidth="1"/>
  </cols>
  <sheetData>
    <row r="1" spans="1:12" s="1" customFormat="1" ht="104.25" customHeight="1" thickBot="1" x14ac:dyDescent="0.45">
      <c r="A1" s="949" t="s">
        <v>840</v>
      </c>
      <c r="B1" s="925"/>
      <c r="C1" s="925"/>
      <c r="D1" s="925"/>
      <c r="E1" s="925"/>
      <c r="F1" s="925"/>
      <c r="G1" s="925"/>
      <c r="H1" s="925"/>
      <c r="I1" s="925"/>
      <c r="J1" s="925"/>
      <c r="K1" s="925"/>
      <c r="L1" s="926"/>
    </row>
    <row r="2" spans="1:12" s="1" customFormat="1" ht="15.6" x14ac:dyDescent="0.4">
      <c r="B2" s="2"/>
      <c r="C2" s="3"/>
      <c r="F2" s="85"/>
      <c r="G2" s="191"/>
      <c r="I2" s="14"/>
      <c r="K2" s="5"/>
      <c r="L2" s="5"/>
    </row>
    <row r="3" spans="1:12" s="1" customFormat="1" ht="23.25" customHeight="1" x14ac:dyDescent="0.4">
      <c r="A3" s="59" t="s">
        <v>0</v>
      </c>
      <c r="B3" s="58" t="s">
        <v>1</v>
      </c>
      <c r="C3" s="58" t="s">
        <v>839</v>
      </c>
      <c r="D3" s="58" t="s">
        <v>641</v>
      </c>
      <c r="E3" s="58" t="s">
        <v>838</v>
      </c>
      <c r="F3" s="60" t="s">
        <v>837</v>
      </c>
      <c r="G3" s="60" t="s">
        <v>836</v>
      </c>
      <c r="H3" s="61" t="s">
        <v>835</v>
      </c>
      <c r="I3" s="58" t="s">
        <v>834</v>
      </c>
      <c r="J3" s="58" t="s">
        <v>833</v>
      </c>
      <c r="K3" s="58" t="s">
        <v>640</v>
      </c>
      <c r="L3" s="62" t="s">
        <v>832</v>
      </c>
    </row>
    <row r="4" spans="1:12" s="1" customFormat="1" ht="12" customHeight="1" thickBot="1" x14ac:dyDescent="0.45">
      <c r="A4" s="16"/>
      <c r="B4" s="17"/>
      <c r="C4" s="17"/>
      <c r="D4" s="18"/>
      <c r="E4" s="18"/>
      <c r="F4" s="19"/>
      <c r="G4" s="20"/>
      <c r="H4" s="21"/>
      <c r="I4" s="22"/>
      <c r="J4" s="23"/>
      <c r="K4" s="17"/>
      <c r="L4" s="24"/>
    </row>
    <row r="5" spans="1:12" s="1" customFormat="1" ht="28.95" customHeight="1" x14ac:dyDescent="0.4">
      <c r="A5" s="927" t="s">
        <v>831</v>
      </c>
      <c r="B5" s="928"/>
      <c r="C5" s="25"/>
      <c r="D5" s="93"/>
      <c r="E5" s="93"/>
      <c r="F5" s="26"/>
      <c r="G5" s="26"/>
      <c r="H5" s="27"/>
      <c r="I5" s="25"/>
      <c r="J5" s="25"/>
      <c r="K5" s="25"/>
      <c r="L5" s="129"/>
    </row>
    <row r="6" spans="1:12" s="207" customFormat="1" ht="28.95" customHeight="1" x14ac:dyDescent="0.4">
      <c r="A6" s="103">
        <v>348776</v>
      </c>
      <c r="B6" s="102" t="s">
        <v>830</v>
      </c>
      <c r="C6" s="217" t="s">
        <v>829</v>
      </c>
      <c r="D6" s="155"/>
      <c r="E6" s="103" t="s">
        <v>12</v>
      </c>
      <c r="F6" s="150">
        <v>92000</v>
      </c>
      <c r="G6" s="216">
        <v>80000</v>
      </c>
      <c r="H6" s="215" t="s">
        <v>828</v>
      </c>
      <c r="I6" s="214" t="s">
        <v>513</v>
      </c>
      <c r="J6" s="213" t="s">
        <v>827</v>
      </c>
      <c r="K6" s="212"/>
      <c r="L6" s="211"/>
    </row>
    <row r="7" spans="1:12" s="15" customFormat="1" ht="28.95" customHeight="1" x14ac:dyDescent="0.4">
      <c r="A7" s="123">
        <v>348775</v>
      </c>
      <c r="B7" s="148" t="s">
        <v>826</v>
      </c>
      <c r="C7" s="149" t="s">
        <v>825</v>
      </c>
      <c r="D7" s="7"/>
      <c r="E7" s="123" t="s">
        <v>12</v>
      </c>
      <c r="F7" s="77">
        <v>6000</v>
      </c>
      <c r="G7" s="78"/>
      <c r="H7" s="133"/>
      <c r="I7" s="122" t="s">
        <v>824</v>
      </c>
      <c r="J7" s="134" t="s">
        <v>514</v>
      </c>
      <c r="K7" s="123"/>
      <c r="L7" s="123"/>
    </row>
    <row r="8" spans="1:12" ht="28.95" customHeight="1" x14ac:dyDescent="0.4">
      <c r="A8" s="123">
        <v>348786</v>
      </c>
      <c r="B8" s="148" t="s">
        <v>823</v>
      </c>
      <c r="C8" s="149" t="s">
        <v>822</v>
      </c>
      <c r="D8" s="123">
        <v>62</v>
      </c>
      <c r="E8" s="123" t="s">
        <v>12</v>
      </c>
      <c r="F8" s="77">
        <v>7000</v>
      </c>
      <c r="G8" s="78"/>
      <c r="H8" s="210">
        <f>F8/D8</f>
        <v>112.90322580645162</v>
      </c>
      <c r="I8" s="122" t="s">
        <v>821</v>
      </c>
      <c r="J8" s="135" t="s">
        <v>820</v>
      </c>
      <c r="K8" s="124"/>
      <c r="L8" s="123"/>
    </row>
    <row r="9" spans="1:12" ht="28.95" customHeight="1" x14ac:dyDescent="0.4">
      <c r="A9" s="113">
        <v>348774</v>
      </c>
      <c r="B9" s="114" t="s">
        <v>819</v>
      </c>
      <c r="C9" s="115" t="s">
        <v>515</v>
      </c>
      <c r="D9" s="113">
        <v>35</v>
      </c>
      <c r="E9" s="113" t="s">
        <v>12</v>
      </c>
      <c r="F9" s="77">
        <v>23500</v>
      </c>
      <c r="G9" s="78">
        <v>22500</v>
      </c>
      <c r="H9" s="209">
        <f>G9/D9</f>
        <v>642.85714285714289</v>
      </c>
      <c r="I9" s="131" t="s">
        <v>818</v>
      </c>
      <c r="J9" s="113" t="s">
        <v>516</v>
      </c>
      <c r="K9" s="117"/>
      <c r="L9" s="113"/>
    </row>
    <row r="10" spans="1:12" s="88" customFormat="1" ht="28.95" customHeight="1" x14ac:dyDescent="0.4">
      <c r="A10" s="136">
        <v>349348</v>
      </c>
      <c r="B10" s="148" t="s">
        <v>817</v>
      </c>
      <c r="C10" s="149" t="s">
        <v>816</v>
      </c>
      <c r="D10" s="1">
        <v>40</v>
      </c>
      <c r="E10" s="123" t="s">
        <v>12</v>
      </c>
      <c r="F10" s="77">
        <v>14500</v>
      </c>
      <c r="G10" s="78"/>
      <c r="H10" s="208">
        <f>F10/D10</f>
        <v>362.5</v>
      </c>
      <c r="I10" s="122" t="s">
        <v>815</v>
      </c>
      <c r="J10" s="123" t="s">
        <v>814</v>
      </c>
      <c r="K10" s="123"/>
      <c r="L10" s="160"/>
    </row>
    <row r="11" spans="1:12" s="1" customFormat="1" ht="28.95" customHeight="1" thickBot="1" x14ac:dyDescent="0.45">
      <c r="A11" s="37"/>
      <c r="B11" s="38"/>
      <c r="C11" s="39"/>
      <c r="D11" s="190"/>
      <c r="E11" s="190"/>
      <c r="F11" s="197"/>
      <c r="G11" s="139"/>
      <c r="H11" s="40"/>
      <c r="I11" s="41"/>
      <c r="J11" s="190"/>
      <c r="K11" s="33"/>
      <c r="L11" s="33"/>
    </row>
    <row r="12" spans="1:12" s="1" customFormat="1" ht="28.95" customHeight="1" x14ac:dyDescent="0.4">
      <c r="A12" s="950" t="s">
        <v>813</v>
      </c>
      <c r="B12" s="951"/>
      <c r="C12" s="42"/>
      <c r="D12" s="43"/>
      <c r="E12" s="43"/>
      <c r="F12" s="199"/>
      <c r="G12" s="198"/>
      <c r="H12" s="44"/>
      <c r="I12" s="45"/>
      <c r="J12" s="46"/>
      <c r="K12" s="46"/>
      <c r="L12" s="47"/>
    </row>
    <row r="13" spans="1:12" ht="28.95" customHeight="1" x14ac:dyDescent="0.4">
      <c r="A13" s="113">
        <v>342444</v>
      </c>
      <c r="B13" s="114" t="s">
        <v>517</v>
      </c>
      <c r="C13" s="10" t="s">
        <v>518</v>
      </c>
      <c r="D13" s="7"/>
      <c r="E13" s="7" t="s">
        <v>12</v>
      </c>
      <c r="F13" s="80">
        <v>2300</v>
      </c>
      <c r="G13" s="81"/>
      <c r="H13" s="206"/>
      <c r="I13" s="6" t="s">
        <v>812</v>
      </c>
      <c r="J13" s="7"/>
      <c r="K13" s="8" t="s">
        <v>511</v>
      </c>
      <c r="L13" s="7"/>
    </row>
    <row r="14" spans="1:12" ht="28.95" customHeight="1" x14ac:dyDescent="0.4">
      <c r="A14" s="113">
        <v>342474</v>
      </c>
      <c r="B14" s="114" t="s">
        <v>519</v>
      </c>
      <c r="C14" s="10" t="s">
        <v>811</v>
      </c>
      <c r="D14" s="7"/>
      <c r="E14" s="7" t="s">
        <v>12</v>
      </c>
      <c r="F14" s="80">
        <v>9400</v>
      </c>
      <c r="G14" s="81"/>
      <c r="H14" s="206"/>
      <c r="I14" s="6" t="s">
        <v>520</v>
      </c>
      <c r="J14" s="7" t="s">
        <v>810</v>
      </c>
      <c r="K14" s="8" t="s">
        <v>687</v>
      </c>
      <c r="L14" s="7"/>
    </row>
    <row r="15" spans="1:12" ht="28.95" customHeight="1" x14ac:dyDescent="0.4">
      <c r="A15" s="113">
        <v>342357</v>
      </c>
      <c r="B15" s="114" t="s">
        <v>809</v>
      </c>
      <c r="C15" s="10" t="s">
        <v>808</v>
      </c>
      <c r="D15" s="7"/>
      <c r="E15" s="7" t="s">
        <v>12</v>
      </c>
      <c r="F15" s="80">
        <v>21000</v>
      </c>
      <c r="G15" s="81"/>
      <c r="H15" s="133">
        <f>F15/24</f>
        <v>875</v>
      </c>
      <c r="I15" s="6" t="s">
        <v>807</v>
      </c>
      <c r="J15" s="7" t="s">
        <v>806</v>
      </c>
      <c r="K15" s="8" t="s">
        <v>687</v>
      </c>
      <c r="L15" s="7"/>
    </row>
    <row r="16" spans="1:12" ht="28.95" customHeight="1" x14ac:dyDescent="0.4">
      <c r="A16" s="113">
        <v>342506</v>
      </c>
      <c r="B16" s="114" t="s">
        <v>521</v>
      </c>
      <c r="C16" s="10" t="s">
        <v>805</v>
      </c>
      <c r="D16" s="7"/>
      <c r="E16" s="7" t="s">
        <v>12</v>
      </c>
      <c r="F16" s="80">
        <v>200000</v>
      </c>
      <c r="G16" s="81"/>
      <c r="H16" s="231">
        <f>F16/480</f>
        <v>416.66666666666669</v>
      </c>
      <c r="I16" s="6" t="s">
        <v>804</v>
      </c>
      <c r="J16" s="7"/>
      <c r="K16" s="8"/>
      <c r="L16" s="7"/>
    </row>
    <row r="17" spans="1:12" ht="28.95" customHeight="1" x14ac:dyDescent="0.4">
      <c r="A17" s="113">
        <v>342462</v>
      </c>
      <c r="B17" s="114" t="s">
        <v>522</v>
      </c>
      <c r="C17" s="10" t="s">
        <v>803</v>
      </c>
      <c r="D17" s="7"/>
      <c r="E17" s="7" t="s">
        <v>12</v>
      </c>
      <c r="F17" s="80">
        <v>17000</v>
      </c>
      <c r="G17" s="81"/>
      <c r="H17" s="231"/>
      <c r="I17" s="6" t="s">
        <v>802</v>
      </c>
      <c r="J17" s="7" t="s">
        <v>801</v>
      </c>
      <c r="K17" s="8" t="s">
        <v>523</v>
      </c>
      <c r="L17" s="7" t="s">
        <v>800</v>
      </c>
    </row>
    <row r="18" spans="1:12" ht="28.95" customHeight="1" x14ac:dyDescent="0.4">
      <c r="A18" s="113">
        <v>342346</v>
      </c>
      <c r="B18" s="114" t="s">
        <v>524</v>
      </c>
      <c r="C18" s="10" t="s">
        <v>799</v>
      </c>
      <c r="D18" s="7"/>
      <c r="E18" s="7" t="s">
        <v>12</v>
      </c>
      <c r="F18" s="80">
        <v>38000</v>
      </c>
      <c r="G18" s="81"/>
      <c r="H18" s="231"/>
      <c r="I18" s="6" t="s">
        <v>798</v>
      </c>
      <c r="J18" s="7"/>
      <c r="K18" s="8" t="s">
        <v>797</v>
      </c>
      <c r="L18" s="7"/>
    </row>
    <row r="19" spans="1:12" ht="28.95" customHeight="1" x14ac:dyDescent="0.4">
      <c r="A19" s="113">
        <v>330459</v>
      </c>
      <c r="B19" s="114" t="s">
        <v>525</v>
      </c>
      <c r="C19" s="10" t="s">
        <v>796</v>
      </c>
      <c r="D19" s="7"/>
      <c r="E19" s="7" t="s">
        <v>12</v>
      </c>
      <c r="F19" s="80">
        <v>25000</v>
      </c>
      <c r="G19" s="81"/>
      <c r="H19" s="231">
        <f>F19/24</f>
        <v>1041.6666666666667</v>
      </c>
      <c r="I19" s="6" t="s">
        <v>795</v>
      </c>
      <c r="J19" s="7" t="s">
        <v>794</v>
      </c>
      <c r="K19" s="8" t="s">
        <v>642</v>
      </c>
      <c r="L19" s="7"/>
    </row>
    <row r="20" spans="1:12" s="207" customFormat="1" ht="28.95" customHeight="1" x14ac:dyDescent="0.4">
      <c r="A20" s="103">
        <v>354473</v>
      </c>
      <c r="B20" s="102" t="s">
        <v>793</v>
      </c>
      <c r="C20" s="107" t="s">
        <v>792</v>
      </c>
      <c r="D20" s="97"/>
      <c r="E20" s="987" t="s">
        <v>1012</v>
      </c>
      <c r="F20" s="988"/>
      <c r="G20" s="988"/>
      <c r="H20" s="989"/>
      <c r="I20" s="108" t="s">
        <v>791</v>
      </c>
      <c r="J20" s="97" t="s">
        <v>790</v>
      </c>
      <c r="K20" s="109" t="s">
        <v>789</v>
      </c>
      <c r="L20" s="97" t="s">
        <v>673</v>
      </c>
    </row>
    <row r="21" spans="1:12" ht="28.95" customHeight="1" x14ac:dyDescent="0.4">
      <c r="A21" s="113">
        <v>198341</v>
      </c>
      <c r="B21" s="114" t="s">
        <v>788</v>
      </c>
      <c r="C21" s="10" t="s">
        <v>526</v>
      </c>
      <c r="D21" s="7"/>
      <c r="E21" s="7" t="s">
        <v>12</v>
      </c>
      <c r="F21" s="80">
        <v>8000</v>
      </c>
      <c r="G21" s="81"/>
      <c r="H21" s="133">
        <f>F21/20</f>
        <v>400</v>
      </c>
      <c r="I21" s="6" t="s">
        <v>787</v>
      </c>
      <c r="J21" s="7"/>
      <c r="K21" s="8" t="s">
        <v>786</v>
      </c>
      <c r="L21" s="7"/>
    </row>
    <row r="22" spans="1:12" ht="28.95" customHeight="1" x14ac:dyDescent="0.4">
      <c r="A22" s="113">
        <v>350778</v>
      </c>
      <c r="B22" s="114" t="s">
        <v>527</v>
      </c>
      <c r="C22" s="10" t="s">
        <v>528</v>
      </c>
      <c r="D22" s="7"/>
      <c r="E22" s="7" t="s">
        <v>12</v>
      </c>
      <c r="F22" s="80">
        <v>7200</v>
      </c>
      <c r="G22" s="81"/>
      <c r="H22" s="206"/>
      <c r="I22" s="6" t="s">
        <v>785</v>
      </c>
      <c r="J22" s="7"/>
      <c r="K22" s="8" t="s">
        <v>784</v>
      </c>
      <c r="L22" s="7" t="s">
        <v>509</v>
      </c>
    </row>
    <row r="23" spans="1:12" s="1" customFormat="1" ht="28.95" customHeight="1" thickBot="1" x14ac:dyDescent="0.45">
      <c r="A23" s="37"/>
      <c r="B23" s="38"/>
      <c r="C23" s="39"/>
      <c r="D23" s="190"/>
      <c r="E23" s="190"/>
      <c r="F23" s="197"/>
      <c r="G23" s="139"/>
      <c r="H23" s="49"/>
      <c r="I23" s="41"/>
      <c r="J23" s="190"/>
      <c r="K23" s="190"/>
      <c r="L23" s="68"/>
    </row>
    <row r="24" spans="1:12" s="1" customFormat="1" ht="28.95" customHeight="1" x14ac:dyDescent="0.4">
      <c r="A24" s="952" t="s">
        <v>783</v>
      </c>
      <c r="B24" s="953"/>
      <c r="C24" s="50"/>
      <c r="D24" s="189"/>
      <c r="E24" s="189"/>
      <c r="F24" s="196"/>
      <c r="G24" s="195"/>
      <c r="H24" s="51"/>
      <c r="I24" s="52"/>
      <c r="J24" s="189"/>
      <c r="K24" s="189"/>
      <c r="L24" s="69"/>
    </row>
    <row r="25" spans="1:12" s="3" customFormat="1" ht="28.95" customHeight="1" x14ac:dyDescent="0.4">
      <c r="A25" s="113">
        <v>341366</v>
      </c>
      <c r="B25" s="114" t="s">
        <v>782</v>
      </c>
      <c r="C25" s="10" t="s">
        <v>781</v>
      </c>
      <c r="D25" s="7">
        <v>5</v>
      </c>
      <c r="E25" s="7" t="s">
        <v>12</v>
      </c>
      <c r="F25" s="83">
        <v>4600</v>
      </c>
      <c r="G25" s="84"/>
      <c r="H25" s="63">
        <f>F25/D25</f>
        <v>920</v>
      </c>
      <c r="I25" s="6" t="s">
        <v>780</v>
      </c>
      <c r="J25" s="7" t="s">
        <v>779</v>
      </c>
      <c r="K25" s="8" t="s">
        <v>778</v>
      </c>
      <c r="L25" s="7"/>
    </row>
    <row r="26" spans="1:12" s="3" customFormat="1" ht="28.95" customHeight="1" x14ac:dyDescent="0.4">
      <c r="A26" s="113">
        <v>272925</v>
      </c>
      <c r="B26" s="114" t="s">
        <v>529</v>
      </c>
      <c r="C26" s="10" t="s">
        <v>777</v>
      </c>
      <c r="D26" s="7"/>
      <c r="E26" s="7" t="s">
        <v>12</v>
      </c>
      <c r="F26" s="83">
        <v>11000</v>
      </c>
      <c r="G26" s="84"/>
      <c r="H26" s="63"/>
      <c r="I26" s="6" t="s">
        <v>776</v>
      </c>
      <c r="J26" s="7"/>
      <c r="K26" s="8" t="s">
        <v>677</v>
      </c>
      <c r="L26" s="7"/>
    </row>
    <row r="27" spans="1:12" s="3" customFormat="1" ht="28.95" customHeight="1" x14ac:dyDescent="0.4">
      <c r="A27" s="113">
        <v>295698</v>
      </c>
      <c r="B27" s="114" t="s">
        <v>531</v>
      </c>
      <c r="C27" s="9" t="s">
        <v>775</v>
      </c>
      <c r="D27" s="7">
        <v>6</v>
      </c>
      <c r="E27" s="7" t="s">
        <v>12</v>
      </c>
      <c r="F27" s="83">
        <v>3800</v>
      </c>
      <c r="G27" s="84"/>
      <c r="H27" s="63">
        <f>F27/6</f>
        <v>633.33333333333337</v>
      </c>
      <c r="I27" s="6" t="s">
        <v>774</v>
      </c>
      <c r="J27" s="7" t="s">
        <v>746</v>
      </c>
      <c r="K27" s="8" t="s">
        <v>532</v>
      </c>
      <c r="L27" s="7" t="s">
        <v>18</v>
      </c>
    </row>
    <row r="28" spans="1:12" s="3" customFormat="1" ht="28.95" customHeight="1" x14ac:dyDescent="0.4">
      <c r="A28" s="113">
        <v>341742</v>
      </c>
      <c r="B28" s="114" t="s">
        <v>533</v>
      </c>
      <c r="C28" s="10" t="s">
        <v>769</v>
      </c>
      <c r="D28" s="7"/>
      <c r="E28" s="7" t="s">
        <v>12</v>
      </c>
      <c r="F28" s="83">
        <v>22500</v>
      </c>
      <c r="G28" s="84"/>
      <c r="H28" s="48"/>
      <c r="I28" s="6" t="s">
        <v>773</v>
      </c>
      <c r="J28" s="7" t="s">
        <v>534</v>
      </c>
      <c r="K28" s="8" t="s">
        <v>772</v>
      </c>
      <c r="L28" s="7"/>
    </row>
    <row r="29" spans="1:12" s="3" customFormat="1" ht="28.95" customHeight="1" x14ac:dyDescent="0.4">
      <c r="A29" s="113">
        <v>341741</v>
      </c>
      <c r="B29" s="114" t="s">
        <v>536</v>
      </c>
      <c r="C29" s="10" t="s">
        <v>769</v>
      </c>
      <c r="D29" s="7"/>
      <c r="E29" s="7" t="s">
        <v>12</v>
      </c>
      <c r="F29" s="83">
        <v>13500</v>
      </c>
      <c r="G29" s="84"/>
      <c r="H29" s="48"/>
      <c r="I29" s="6" t="s">
        <v>771</v>
      </c>
      <c r="J29" s="7" t="s">
        <v>537</v>
      </c>
      <c r="K29" s="8" t="s">
        <v>770</v>
      </c>
      <c r="L29" s="7"/>
    </row>
    <row r="30" spans="1:12" s="3" customFormat="1" ht="28.95" customHeight="1" x14ac:dyDescent="0.4">
      <c r="A30" s="113">
        <v>341744</v>
      </c>
      <c r="B30" s="114" t="s">
        <v>538</v>
      </c>
      <c r="C30" s="10" t="s">
        <v>769</v>
      </c>
      <c r="D30" s="7"/>
      <c r="E30" s="7" t="s">
        <v>12</v>
      </c>
      <c r="F30" s="83">
        <v>17500</v>
      </c>
      <c r="G30" s="84"/>
      <c r="H30" s="48"/>
      <c r="I30" s="6" t="s">
        <v>768</v>
      </c>
      <c r="J30" s="7" t="s">
        <v>767</v>
      </c>
      <c r="K30" s="8" t="s">
        <v>535</v>
      </c>
      <c r="L30" s="7"/>
    </row>
    <row r="31" spans="1:12" s="3" customFormat="1" ht="28.95" customHeight="1" x14ac:dyDescent="0.4">
      <c r="A31" s="113">
        <v>341743</v>
      </c>
      <c r="B31" s="114" t="s">
        <v>539</v>
      </c>
      <c r="C31" s="10" t="s">
        <v>766</v>
      </c>
      <c r="D31" s="7"/>
      <c r="E31" s="7" t="s">
        <v>12</v>
      </c>
      <c r="F31" s="83">
        <v>9400</v>
      </c>
      <c r="G31" s="84"/>
      <c r="H31" s="48"/>
      <c r="I31" s="6" t="s">
        <v>765</v>
      </c>
      <c r="J31" s="7" t="s">
        <v>764</v>
      </c>
      <c r="K31" s="8" t="s">
        <v>763</v>
      </c>
      <c r="L31" s="7"/>
    </row>
    <row r="32" spans="1:12" s="1" customFormat="1" ht="28.95" customHeight="1" thickBot="1" x14ac:dyDescent="0.45">
      <c r="A32" s="18"/>
      <c r="B32" s="17"/>
      <c r="C32" s="17"/>
      <c r="D32" s="22"/>
      <c r="E32" s="22"/>
      <c r="F32" s="192"/>
      <c r="G32" s="194"/>
      <c r="H32" s="53"/>
      <c r="I32" s="54"/>
      <c r="J32" s="22"/>
      <c r="K32" s="22"/>
      <c r="L32" s="22"/>
    </row>
    <row r="33" spans="1:12" s="1" customFormat="1" ht="28.95" customHeight="1" x14ac:dyDescent="0.4">
      <c r="A33" s="947" t="s">
        <v>762</v>
      </c>
      <c r="B33" s="948"/>
      <c r="C33" s="17"/>
      <c r="D33" s="22"/>
      <c r="E33" s="22"/>
      <c r="F33" s="192"/>
      <c r="G33" s="194"/>
      <c r="H33" s="53"/>
      <c r="I33" s="54"/>
      <c r="J33" s="22"/>
      <c r="K33" s="22"/>
      <c r="L33" s="22"/>
    </row>
    <row r="34" spans="1:12" ht="28.95" customHeight="1" x14ac:dyDescent="0.4">
      <c r="A34" s="76">
        <v>344456</v>
      </c>
      <c r="B34" s="9" t="s">
        <v>761</v>
      </c>
      <c r="C34" s="10" t="s">
        <v>540</v>
      </c>
      <c r="D34" s="7">
        <v>10</v>
      </c>
      <c r="E34" s="7" t="s">
        <v>12</v>
      </c>
      <c r="F34" s="77">
        <v>10730</v>
      </c>
      <c r="G34" s="78">
        <v>8400</v>
      </c>
      <c r="H34" s="32">
        <f>G34/D34</f>
        <v>840</v>
      </c>
      <c r="I34" s="205" t="s">
        <v>760</v>
      </c>
      <c r="J34" s="7" t="s">
        <v>759</v>
      </c>
      <c r="K34" s="8" t="s">
        <v>758</v>
      </c>
      <c r="L34" s="79"/>
    </row>
    <row r="35" spans="1:12" ht="28.95" customHeight="1" x14ac:dyDescent="0.4">
      <c r="A35" s="76">
        <v>344349</v>
      </c>
      <c r="B35" s="9" t="s">
        <v>757</v>
      </c>
      <c r="C35" s="10" t="s">
        <v>541</v>
      </c>
      <c r="D35" s="7">
        <v>10</v>
      </c>
      <c r="E35" s="7" t="s">
        <v>12</v>
      </c>
      <c r="F35" s="77">
        <v>12750</v>
      </c>
      <c r="G35" s="78">
        <v>9990</v>
      </c>
      <c r="H35" s="32">
        <f>G35/D35</f>
        <v>999</v>
      </c>
      <c r="I35" s="205" t="s">
        <v>756</v>
      </c>
      <c r="J35" s="7" t="s">
        <v>755</v>
      </c>
      <c r="K35" s="8" t="s">
        <v>745</v>
      </c>
      <c r="L35" s="79"/>
    </row>
    <row r="36" spans="1:12" ht="28.95" customHeight="1" x14ac:dyDescent="0.4">
      <c r="A36" s="138">
        <v>351401</v>
      </c>
      <c r="B36" s="114" t="s">
        <v>542</v>
      </c>
      <c r="C36" s="10" t="s">
        <v>754</v>
      </c>
      <c r="D36" s="7">
        <v>10</v>
      </c>
      <c r="E36" s="7" t="s">
        <v>12</v>
      </c>
      <c r="F36" s="83">
        <v>12000</v>
      </c>
      <c r="G36" s="84"/>
      <c r="H36" s="105">
        <f>F36/D36</f>
        <v>1200</v>
      </c>
      <c r="I36" s="204" t="s">
        <v>753</v>
      </c>
      <c r="J36" s="117" t="s">
        <v>752</v>
      </c>
      <c r="K36" s="117" t="s">
        <v>642</v>
      </c>
      <c r="L36" s="118" t="s">
        <v>18</v>
      </c>
    </row>
    <row r="37" spans="1:12" s="1" customFormat="1" ht="28.95" customHeight="1" x14ac:dyDescent="0.4">
      <c r="A37" s="18"/>
      <c r="B37" s="17"/>
      <c r="C37" s="17"/>
      <c r="D37" s="22"/>
      <c r="E37" s="22"/>
      <c r="F37" s="94"/>
      <c r="G37" s="194"/>
      <c r="H37" s="13"/>
      <c r="I37" s="54"/>
      <c r="J37" s="22"/>
      <c r="K37" s="22"/>
      <c r="L37" s="22"/>
    </row>
    <row r="38" spans="1:12" s="1" customFormat="1" ht="28.95" customHeight="1" thickBot="1" x14ac:dyDescent="0.45">
      <c r="A38" s="22"/>
      <c r="B38" s="17"/>
      <c r="C38" s="17"/>
      <c r="D38" s="18"/>
      <c r="E38" s="18"/>
      <c r="F38" s="19"/>
      <c r="G38" s="21"/>
      <c r="H38" s="53"/>
      <c r="I38" s="54"/>
      <c r="J38" s="22"/>
      <c r="K38" s="22"/>
      <c r="L38" s="22"/>
    </row>
    <row r="39" spans="1:12" s="1" customFormat="1" ht="28.95" customHeight="1" x14ac:dyDescent="0.4">
      <c r="A39" s="959" t="s">
        <v>751</v>
      </c>
      <c r="B39" s="960"/>
      <c r="C39" s="17"/>
      <c r="D39" s="18"/>
      <c r="E39" s="18"/>
      <c r="F39" s="19"/>
      <c r="G39" s="21"/>
      <c r="H39" s="53"/>
      <c r="I39" s="54"/>
      <c r="J39" s="22"/>
      <c r="K39" s="22"/>
      <c r="L39" s="22"/>
    </row>
    <row r="40" spans="1:12" s="1" customFormat="1" ht="28.95" customHeight="1" x14ac:dyDescent="0.4">
      <c r="A40" s="137">
        <v>341579</v>
      </c>
      <c r="B40" s="57" t="s">
        <v>750</v>
      </c>
      <c r="C40" s="10" t="s">
        <v>749</v>
      </c>
      <c r="D40" s="7">
        <v>50</v>
      </c>
      <c r="E40" s="7" t="s">
        <v>12</v>
      </c>
      <c r="F40" s="203">
        <v>25450</v>
      </c>
      <c r="G40" s="78">
        <v>21000</v>
      </c>
      <c r="H40" s="11">
        <f>G40/D40</f>
        <v>420</v>
      </c>
      <c r="I40" s="6" t="s">
        <v>543</v>
      </c>
      <c r="J40" s="7" t="s">
        <v>746</v>
      </c>
      <c r="K40" s="8" t="s">
        <v>745</v>
      </c>
      <c r="L40" s="7"/>
    </row>
    <row r="41" spans="1:12" s="1" customFormat="1" ht="28.95" customHeight="1" x14ac:dyDescent="0.4">
      <c r="A41" s="137">
        <v>341596</v>
      </c>
      <c r="B41" s="57" t="s">
        <v>544</v>
      </c>
      <c r="C41" s="10" t="s">
        <v>748</v>
      </c>
      <c r="D41" s="7">
        <v>50</v>
      </c>
      <c r="E41" s="7" t="s">
        <v>12</v>
      </c>
      <c r="F41" s="203">
        <v>25450</v>
      </c>
      <c r="G41" s="78">
        <v>21000</v>
      </c>
      <c r="H41" s="11">
        <f>G41/D41</f>
        <v>420</v>
      </c>
      <c r="I41" s="6" t="s">
        <v>747</v>
      </c>
      <c r="J41" s="7" t="s">
        <v>746</v>
      </c>
      <c r="K41" s="8" t="s">
        <v>745</v>
      </c>
      <c r="L41" s="7"/>
    </row>
    <row r="42" spans="1:12" s="15" customFormat="1" ht="28.95" customHeight="1" x14ac:dyDescent="0.4">
      <c r="A42" s="103">
        <v>356702</v>
      </c>
      <c r="B42" s="112" t="s">
        <v>744</v>
      </c>
      <c r="C42" s="96" t="s">
        <v>743</v>
      </c>
      <c r="D42" s="97">
        <v>30</v>
      </c>
      <c r="E42" s="97" t="s">
        <v>12</v>
      </c>
      <c r="F42" s="202">
        <v>12500</v>
      </c>
      <c r="G42" s="200">
        <v>11500</v>
      </c>
      <c r="H42" s="201">
        <f>G42/D42</f>
        <v>383.33333333333331</v>
      </c>
      <c r="I42" s="108" t="s">
        <v>742</v>
      </c>
      <c r="J42" s="97" t="s">
        <v>741</v>
      </c>
      <c r="K42" s="109"/>
      <c r="L42" s="97" t="s">
        <v>18</v>
      </c>
    </row>
    <row r="43" spans="1:12" s="1" customFormat="1" ht="28.95" customHeight="1" thickBot="1" x14ac:dyDescent="0.45">
      <c r="A43" s="18"/>
      <c r="B43" s="17"/>
      <c r="C43" s="17"/>
      <c r="D43" s="22"/>
      <c r="E43" s="22"/>
      <c r="F43" s="192"/>
      <c r="G43" s="194"/>
      <c r="H43" s="55"/>
      <c r="I43" s="54"/>
      <c r="J43" s="22"/>
      <c r="K43" s="22"/>
      <c r="L43" s="22"/>
    </row>
    <row r="44" spans="1:12" s="1" customFormat="1" ht="28.95" customHeight="1" x14ac:dyDescent="0.4">
      <c r="A44" s="927" t="s">
        <v>740</v>
      </c>
      <c r="B44" s="928"/>
      <c r="C44" s="17"/>
      <c r="D44" s="22"/>
      <c r="E44" s="22"/>
      <c r="F44" s="192"/>
      <c r="G44" s="194"/>
      <c r="H44" s="55"/>
      <c r="I44" s="54"/>
      <c r="J44" s="22"/>
      <c r="K44" s="22"/>
      <c r="L44" s="22"/>
    </row>
    <row r="45" spans="1:12" s="1" customFormat="1" ht="28.95" customHeight="1" x14ac:dyDescent="0.4">
      <c r="A45" s="113">
        <v>344017</v>
      </c>
      <c r="B45" s="114" t="s">
        <v>739</v>
      </c>
      <c r="C45" s="10" t="s">
        <v>738</v>
      </c>
      <c r="D45" s="7">
        <v>10</v>
      </c>
      <c r="E45" s="7" t="s">
        <v>12</v>
      </c>
      <c r="F45" s="83">
        <v>10500</v>
      </c>
      <c r="G45" s="84"/>
      <c r="H45" s="48">
        <f>F45/D45</f>
        <v>1050</v>
      </c>
      <c r="I45" s="6" t="s">
        <v>737</v>
      </c>
      <c r="J45" s="7" t="s">
        <v>735</v>
      </c>
      <c r="K45" s="8" t="s">
        <v>687</v>
      </c>
      <c r="L45" s="7"/>
    </row>
    <row r="46" spans="1:12" s="1" customFormat="1" ht="28.95" customHeight="1" x14ac:dyDescent="0.4">
      <c r="A46" s="103">
        <v>293715</v>
      </c>
      <c r="B46" s="102" t="s">
        <v>545</v>
      </c>
      <c r="C46" s="107" t="s">
        <v>546</v>
      </c>
      <c r="D46" s="97">
        <v>10</v>
      </c>
      <c r="E46" s="97" t="s">
        <v>12</v>
      </c>
      <c r="F46" s="150">
        <v>8500</v>
      </c>
      <c r="G46" s="151"/>
      <c r="H46" s="232">
        <f>F46/D46</f>
        <v>850</v>
      </c>
      <c r="I46" s="108" t="s">
        <v>736</v>
      </c>
      <c r="J46" s="97" t="s">
        <v>735</v>
      </c>
      <c r="K46" s="109" t="s">
        <v>687</v>
      </c>
      <c r="L46" s="97" t="s">
        <v>673</v>
      </c>
    </row>
    <row r="47" spans="1:12" s="1" customFormat="1" ht="28.95" customHeight="1" x14ac:dyDescent="0.4">
      <c r="A47" s="152">
        <v>293716</v>
      </c>
      <c r="B47" s="153" t="s">
        <v>547</v>
      </c>
      <c r="C47" s="154" t="s">
        <v>548</v>
      </c>
      <c r="D47" s="155">
        <v>10</v>
      </c>
      <c r="E47" s="155" t="s">
        <v>12</v>
      </c>
      <c r="F47" s="156">
        <v>11500</v>
      </c>
      <c r="G47" s="157"/>
      <c r="H47" s="232">
        <f>F47/D47</f>
        <v>1150</v>
      </c>
      <c r="I47" s="158" t="s">
        <v>736</v>
      </c>
      <c r="J47" s="155" t="s">
        <v>735</v>
      </c>
      <c r="K47" s="159" t="s">
        <v>687</v>
      </c>
      <c r="L47" s="155" t="s">
        <v>673</v>
      </c>
    </row>
    <row r="48" spans="1:12" s="1" customFormat="1" ht="28.95" customHeight="1" x14ac:dyDescent="0.4">
      <c r="A48" s="7">
        <v>336318</v>
      </c>
      <c r="B48" s="9" t="s">
        <v>734</v>
      </c>
      <c r="C48" s="10" t="s">
        <v>549</v>
      </c>
      <c r="D48" s="7">
        <v>83</v>
      </c>
      <c r="E48" s="7" t="s">
        <v>12</v>
      </c>
      <c r="F48" s="80">
        <v>23380</v>
      </c>
      <c r="G48" s="81">
        <v>22000</v>
      </c>
      <c r="H48" s="31">
        <f>G48/D48</f>
        <v>265.06024096385545</v>
      </c>
      <c r="I48" s="6" t="s">
        <v>550</v>
      </c>
      <c r="J48" s="7" t="s">
        <v>733</v>
      </c>
      <c r="K48" s="8" t="s">
        <v>507</v>
      </c>
      <c r="L48" s="7"/>
    </row>
    <row r="49" spans="1:12" s="1" customFormat="1" ht="28.95" customHeight="1" x14ac:dyDescent="0.4">
      <c r="A49" s="7">
        <v>330617</v>
      </c>
      <c r="B49" s="9" t="s">
        <v>732</v>
      </c>
      <c r="C49" s="10" t="s">
        <v>731</v>
      </c>
      <c r="D49" s="7">
        <v>10</v>
      </c>
      <c r="E49" s="7" t="s">
        <v>12</v>
      </c>
      <c r="F49" s="80">
        <v>12500</v>
      </c>
      <c r="G49" s="81"/>
      <c r="H49" s="233">
        <f>F49/D49</f>
        <v>1250</v>
      </c>
      <c r="I49" s="6" t="s">
        <v>730</v>
      </c>
      <c r="J49" s="7" t="s">
        <v>729</v>
      </c>
      <c r="K49" s="8" t="s">
        <v>507</v>
      </c>
      <c r="L49" s="7"/>
    </row>
    <row r="50" spans="1:12" s="1" customFormat="1" ht="28.95" customHeight="1" x14ac:dyDescent="0.4">
      <c r="A50" s="18"/>
      <c r="B50" s="17"/>
      <c r="C50" s="17"/>
      <c r="D50" s="22"/>
      <c r="E50" s="22"/>
      <c r="F50" s="192"/>
      <c r="G50" s="194"/>
      <c r="H50" s="55"/>
      <c r="I50" s="54"/>
      <c r="J50" s="22"/>
      <c r="K50" s="22"/>
      <c r="L50" s="22"/>
    </row>
    <row r="51" spans="1:12" s="1" customFormat="1" ht="28.95" customHeight="1" thickBot="1" x14ac:dyDescent="0.45">
      <c r="A51" s="18"/>
      <c r="B51" s="17"/>
      <c r="C51" s="17"/>
      <c r="D51" s="22"/>
      <c r="E51" s="22"/>
      <c r="F51" s="192"/>
      <c r="G51" s="194"/>
      <c r="H51" s="55"/>
      <c r="I51" s="54"/>
      <c r="J51" s="22"/>
      <c r="K51" s="22"/>
      <c r="L51" s="22"/>
    </row>
    <row r="52" spans="1:12" s="1" customFormat="1" ht="28.95" customHeight="1" x14ac:dyDescent="0.4">
      <c r="A52" s="961" t="s">
        <v>728</v>
      </c>
      <c r="B52" s="962"/>
      <c r="C52" s="17"/>
      <c r="D52" s="22"/>
      <c r="E52" s="22"/>
      <c r="F52" s="192"/>
      <c r="G52" s="194"/>
      <c r="H52" s="55"/>
      <c r="I52" s="54"/>
      <c r="J52" s="22"/>
      <c r="K52" s="22"/>
      <c r="L52" s="22"/>
    </row>
    <row r="53" spans="1:12" s="1" customFormat="1" ht="28.95" customHeight="1" x14ac:dyDescent="0.4">
      <c r="A53" s="113">
        <v>344895</v>
      </c>
      <c r="B53" s="115" t="s">
        <v>727</v>
      </c>
      <c r="C53" s="10" t="s">
        <v>726</v>
      </c>
      <c r="D53" s="7"/>
      <c r="E53" s="7" t="s">
        <v>12</v>
      </c>
      <c r="F53" s="193">
        <v>8000</v>
      </c>
      <c r="G53" s="81"/>
      <c r="H53" s="63"/>
      <c r="I53" s="6" t="s">
        <v>718</v>
      </c>
      <c r="J53" s="7" t="s">
        <v>724</v>
      </c>
      <c r="K53" s="8" t="s">
        <v>639</v>
      </c>
      <c r="L53" s="7" t="s">
        <v>18</v>
      </c>
    </row>
    <row r="54" spans="1:12" s="1" customFormat="1" ht="28.95" customHeight="1" x14ac:dyDescent="0.4">
      <c r="A54" s="113">
        <v>344898</v>
      </c>
      <c r="B54" s="115" t="s">
        <v>551</v>
      </c>
      <c r="C54" s="10" t="s">
        <v>725</v>
      </c>
      <c r="D54" s="7"/>
      <c r="E54" s="7" t="s">
        <v>12</v>
      </c>
      <c r="F54" s="193">
        <v>9000</v>
      </c>
      <c r="G54" s="81"/>
      <c r="H54" s="63"/>
      <c r="I54" s="6" t="s">
        <v>717</v>
      </c>
      <c r="J54" s="7" t="s">
        <v>724</v>
      </c>
      <c r="K54" s="8" t="s">
        <v>674</v>
      </c>
      <c r="L54" s="7" t="s">
        <v>18</v>
      </c>
    </row>
    <row r="55" spans="1:12" s="1" customFormat="1" ht="28.95" customHeight="1" x14ac:dyDescent="0.4">
      <c r="A55" s="113">
        <v>344900</v>
      </c>
      <c r="B55" s="115" t="s">
        <v>552</v>
      </c>
      <c r="C55" s="10" t="s">
        <v>723</v>
      </c>
      <c r="D55" s="7"/>
      <c r="E55" s="7" t="s">
        <v>12</v>
      </c>
      <c r="F55" s="193">
        <v>8500</v>
      </c>
      <c r="G55" s="81"/>
      <c r="H55" s="63"/>
      <c r="I55" s="6" t="s">
        <v>722</v>
      </c>
      <c r="J55" s="7" t="s">
        <v>721</v>
      </c>
      <c r="K55" s="8" t="s">
        <v>674</v>
      </c>
      <c r="L55" s="7" t="s">
        <v>18</v>
      </c>
    </row>
    <row r="56" spans="1:12" s="1" customFormat="1" ht="28.95" customHeight="1" x14ac:dyDescent="0.4">
      <c r="A56" s="113">
        <v>344901</v>
      </c>
      <c r="B56" s="115" t="s">
        <v>555</v>
      </c>
      <c r="C56" s="10" t="s">
        <v>720</v>
      </c>
      <c r="D56" s="7"/>
      <c r="E56" s="7" t="s">
        <v>12</v>
      </c>
      <c r="F56" s="193">
        <v>9000</v>
      </c>
      <c r="G56" s="81"/>
      <c r="H56" s="63"/>
      <c r="I56" s="6" t="s">
        <v>713</v>
      </c>
      <c r="J56" s="7" t="s">
        <v>556</v>
      </c>
      <c r="K56" s="8" t="s">
        <v>702</v>
      </c>
      <c r="L56" s="7" t="s">
        <v>18</v>
      </c>
    </row>
    <row r="57" spans="1:12" s="15" customFormat="1" ht="28.95" customHeight="1" x14ac:dyDescent="0.4">
      <c r="A57" s="113">
        <v>344902</v>
      </c>
      <c r="B57" s="115" t="s">
        <v>557</v>
      </c>
      <c r="C57" s="10" t="s">
        <v>719</v>
      </c>
      <c r="D57" s="7">
        <v>5</v>
      </c>
      <c r="E57" s="7" t="s">
        <v>12</v>
      </c>
      <c r="F57" s="83">
        <v>38000</v>
      </c>
      <c r="G57" s="84"/>
      <c r="H57" s="63">
        <f>F57/D57</f>
        <v>7600</v>
      </c>
      <c r="I57" s="6" t="s">
        <v>718</v>
      </c>
      <c r="J57" s="7" t="s">
        <v>688</v>
      </c>
      <c r="K57" s="8" t="s">
        <v>663</v>
      </c>
      <c r="L57" s="7" t="s">
        <v>18</v>
      </c>
    </row>
    <row r="58" spans="1:12" s="15" customFormat="1" ht="28.95" customHeight="1" x14ac:dyDescent="0.4">
      <c r="A58" s="113">
        <v>344904</v>
      </c>
      <c r="B58" s="115" t="s">
        <v>558</v>
      </c>
      <c r="C58" s="10" t="s">
        <v>559</v>
      </c>
      <c r="D58" s="7">
        <v>5</v>
      </c>
      <c r="E58" s="7" t="s">
        <v>12</v>
      </c>
      <c r="F58" s="83">
        <v>42000</v>
      </c>
      <c r="G58" s="84"/>
      <c r="H58" s="63">
        <f>F58/D58</f>
        <v>8400</v>
      </c>
      <c r="I58" s="6" t="s">
        <v>717</v>
      </c>
      <c r="J58" s="7" t="s">
        <v>716</v>
      </c>
      <c r="K58" s="8" t="s">
        <v>702</v>
      </c>
      <c r="L58" s="7" t="s">
        <v>18</v>
      </c>
    </row>
    <row r="59" spans="1:12" s="1" customFormat="1" ht="28.95" customHeight="1" x14ac:dyDescent="0.4">
      <c r="A59" s="113">
        <v>344905</v>
      </c>
      <c r="B59" s="115" t="s">
        <v>560</v>
      </c>
      <c r="C59" s="10" t="s">
        <v>715</v>
      </c>
      <c r="D59" s="7">
        <v>5</v>
      </c>
      <c r="E59" s="7" t="s">
        <v>12</v>
      </c>
      <c r="F59" s="83">
        <v>42000</v>
      </c>
      <c r="G59" s="84"/>
      <c r="H59" s="63">
        <f>F59/D59</f>
        <v>8400</v>
      </c>
      <c r="I59" s="6" t="s">
        <v>553</v>
      </c>
      <c r="J59" s="7" t="s">
        <v>554</v>
      </c>
      <c r="K59" s="8" t="s">
        <v>702</v>
      </c>
      <c r="L59" s="7" t="s">
        <v>18</v>
      </c>
    </row>
    <row r="60" spans="1:12" s="1" customFormat="1" ht="28.95" customHeight="1" x14ac:dyDescent="0.4">
      <c r="A60" s="113">
        <v>344906</v>
      </c>
      <c r="B60" s="115" t="s">
        <v>561</v>
      </c>
      <c r="C60" s="10" t="s">
        <v>714</v>
      </c>
      <c r="D60" s="7">
        <v>5</v>
      </c>
      <c r="E60" s="7" t="s">
        <v>12</v>
      </c>
      <c r="F60" s="83">
        <v>44000</v>
      </c>
      <c r="G60" s="84"/>
      <c r="H60" s="63">
        <f>F60/D60</f>
        <v>8800</v>
      </c>
      <c r="I60" s="6" t="s">
        <v>713</v>
      </c>
      <c r="J60" s="7" t="s">
        <v>712</v>
      </c>
      <c r="K60" s="8" t="s">
        <v>674</v>
      </c>
      <c r="L60" s="7" t="s">
        <v>18</v>
      </c>
    </row>
    <row r="61" spans="1:12" s="1" customFormat="1" ht="28.95" customHeight="1" x14ac:dyDescent="0.4">
      <c r="A61" s="113">
        <v>301660</v>
      </c>
      <c r="B61" s="115" t="s">
        <v>562</v>
      </c>
      <c r="C61" s="10" t="s">
        <v>711</v>
      </c>
      <c r="D61" s="7"/>
      <c r="E61" s="7" t="s">
        <v>12</v>
      </c>
      <c r="F61" s="83"/>
      <c r="G61" s="84"/>
      <c r="H61" s="63">
        <v>890</v>
      </c>
      <c r="I61" s="6" t="s">
        <v>710</v>
      </c>
      <c r="J61" s="7"/>
      <c r="K61" s="8" t="s">
        <v>709</v>
      </c>
      <c r="L61" s="7" t="s">
        <v>18</v>
      </c>
    </row>
    <row r="62" spans="1:12" s="1" customFormat="1" ht="28.95" customHeight="1" x14ac:dyDescent="0.4">
      <c r="A62" s="113">
        <v>353727</v>
      </c>
      <c r="B62" s="115" t="s">
        <v>564</v>
      </c>
      <c r="C62" s="10" t="s">
        <v>563</v>
      </c>
      <c r="D62" s="7"/>
      <c r="E62" s="7" t="s">
        <v>12</v>
      </c>
      <c r="F62" s="83"/>
      <c r="G62" s="84"/>
      <c r="H62" s="63">
        <v>1100</v>
      </c>
      <c r="I62" s="6" t="s">
        <v>708</v>
      </c>
      <c r="J62" s="7"/>
      <c r="K62" s="8" t="s">
        <v>674</v>
      </c>
      <c r="L62" s="7"/>
    </row>
    <row r="63" spans="1:12" s="128" customFormat="1" ht="28.95" customHeight="1" x14ac:dyDescent="0.4">
      <c r="A63" s="113">
        <v>353874</v>
      </c>
      <c r="B63" s="115" t="s">
        <v>707</v>
      </c>
      <c r="C63" s="10" t="s">
        <v>706</v>
      </c>
      <c r="D63" s="7">
        <v>20</v>
      </c>
      <c r="E63" s="7" t="s">
        <v>12</v>
      </c>
      <c r="F63" s="83"/>
      <c r="G63" s="84">
        <v>16500</v>
      </c>
      <c r="H63" s="63">
        <f>G63/D63</f>
        <v>825</v>
      </c>
      <c r="I63" s="6" t="s">
        <v>705</v>
      </c>
      <c r="J63" s="7"/>
      <c r="K63" s="8"/>
      <c r="L63" s="7"/>
    </row>
    <row r="64" spans="1:12" s="1" customFormat="1" ht="28.95" customHeight="1" x14ac:dyDescent="0.4">
      <c r="A64" s="113">
        <v>352326</v>
      </c>
      <c r="B64" s="115" t="s">
        <v>704</v>
      </c>
      <c r="C64" s="10" t="s">
        <v>565</v>
      </c>
      <c r="D64" s="7">
        <v>15</v>
      </c>
      <c r="E64" s="7" t="s">
        <v>12</v>
      </c>
      <c r="F64" s="83"/>
      <c r="G64" s="84">
        <v>11250</v>
      </c>
      <c r="H64" s="63">
        <f>G64/D64</f>
        <v>750</v>
      </c>
      <c r="I64" s="6" t="s">
        <v>703</v>
      </c>
      <c r="J64" s="7"/>
      <c r="K64" s="8" t="s">
        <v>702</v>
      </c>
      <c r="L64" s="7" t="s">
        <v>681</v>
      </c>
    </row>
    <row r="65" spans="1:12" s="1" customFormat="1" ht="28.95" customHeight="1" x14ac:dyDescent="0.4">
      <c r="A65" s="113">
        <v>355673</v>
      </c>
      <c r="B65" s="115" t="s">
        <v>701</v>
      </c>
      <c r="C65" s="10" t="s">
        <v>700</v>
      </c>
      <c r="D65" s="7">
        <v>83</v>
      </c>
      <c r="E65" s="7" t="s">
        <v>12</v>
      </c>
      <c r="F65" s="83"/>
      <c r="G65" s="84">
        <v>14500</v>
      </c>
      <c r="H65" s="63">
        <f>G65/D65</f>
        <v>174.6987951807229</v>
      </c>
      <c r="I65" s="6" t="s">
        <v>699</v>
      </c>
      <c r="J65" s="7" t="s">
        <v>688</v>
      </c>
      <c r="K65" s="8" t="s">
        <v>674</v>
      </c>
      <c r="L65" s="7" t="s">
        <v>686</v>
      </c>
    </row>
    <row r="66" spans="1:12" s="1" customFormat="1" ht="28.95" customHeight="1" x14ac:dyDescent="0.4">
      <c r="A66" s="113">
        <v>356136</v>
      </c>
      <c r="B66" s="114" t="s">
        <v>698</v>
      </c>
      <c r="C66" s="9" t="s">
        <v>697</v>
      </c>
      <c r="D66" s="7"/>
      <c r="E66" s="7" t="s">
        <v>12</v>
      </c>
      <c r="F66" s="125">
        <v>25500</v>
      </c>
      <c r="G66" s="78"/>
      <c r="H66" s="92"/>
      <c r="I66" s="6" t="s">
        <v>696</v>
      </c>
      <c r="J66" s="7" t="s">
        <v>692</v>
      </c>
      <c r="K66" s="8" t="s">
        <v>687</v>
      </c>
      <c r="L66" s="7" t="s">
        <v>686</v>
      </c>
    </row>
    <row r="67" spans="1:12" s="1" customFormat="1" ht="28.95" customHeight="1" x14ac:dyDescent="0.4">
      <c r="A67" s="113">
        <v>356137</v>
      </c>
      <c r="B67" s="114" t="s">
        <v>695</v>
      </c>
      <c r="C67" s="9" t="s">
        <v>694</v>
      </c>
      <c r="D67" s="7"/>
      <c r="E67" s="7" t="s">
        <v>12</v>
      </c>
      <c r="F67" s="125">
        <v>23500</v>
      </c>
      <c r="G67" s="78"/>
      <c r="H67" s="92"/>
      <c r="I67" s="6" t="s">
        <v>693</v>
      </c>
      <c r="J67" s="7" t="s">
        <v>692</v>
      </c>
      <c r="K67" s="8" t="s">
        <v>51</v>
      </c>
      <c r="L67" s="7" t="s">
        <v>686</v>
      </c>
    </row>
    <row r="68" spans="1:12" s="1" customFormat="1" ht="28.95" customHeight="1" x14ac:dyDescent="0.4">
      <c r="A68" s="113">
        <v>356138</v>
      </c>
      <c r="B68" s="114" t="s">
        <v>691</v>
      </c>
      <c r="C68" s="9" t="s">
        <v>690</v>
      </c>
      <c r="D68" s="7"/>
      <c r="E68" s="7" t="s">
        <v>12</v>
      </c>
      <c r="F68" s="125">
        <v>23500</v>
      </c>
      <c r="G68" s="78"/>
      <c r="H68" s="92"/>
      <c r="I68" s="6" t="s">
        <v>689</v>
      </c>
      <c r="J68" s="7" t="s">
        <v>688</v>
      </c>
      <c r="K68" s="8" t="s">
        <v>687</v>
      </c>
      <c r="L68" s="7" t="s">
        <v>686</v>
      </c>
    </row>
    <row r="69" spans="1:12" s="15" customFormat="1" ht="28.95" customHeight="1" x14ac:dyDescent="0.4">
      <c r="A69" s="113">
        <v>356176</v>
      </c>
      <c r="B69" s="114" t="s">
        <v>685</v>
      </c>
      <c r="C69" s="10" t="s">
        <v>679</v>
      </c>
      <c r="D69" s="7"/>
      <c r="E69" s="7" t="s">
        <v>31</v>
      </c>
      <c r="F69" s="125">
        <v>43000</v>
      </c>
      <c r="G69" s="78"/>
      <c r="H69" s="92"/>
      <c r="I69" s="6" t="s">
        <v>684</v>
      </c>
      <c r="J69" s="7"/>
      <c r="K69" s="8" t="s">
        <v>683</v>
      </c>
      <c r="L69" s="7" t="s">
        <v>681</v>
      </c>
    </row>
    <row r="70" spans="1:12" s="15" customFormat="1" ht="28.95" customHeight="1" x14ac:dyDescent="0.4">
      <c r="A70" s="113">
        <v>356177</v>
      </c>
      <c r="B70" s="114" t="s">
        <v>682</v>
      </c>
      <c r="C70" s="10" t="s">
        <v>679</v>
      </c>
      <c r="D70" s="7"/>
      <c r="E70" s="7" t="s">
        <v>31</v>
      </c>
      <c r="F70" s="125">
        <v>43000</v>
      </c>
      <c r="G70" s="78"/>
      <c r="H70" s="92"/>
      <c r="I70" s="6" t="s">
        <v>567</v>
      </c>
      <c r="J70" s="7"/>
      <c r="K70" s="8" t="s">
        <v>530</v>
      </c>
      <c r="L70" s="7" t="s">
        <v>681</v>
      </c>
    </row>
    <row r="71" spans="1:12" s="15" customFormat="1" ht="28.95" customHeight="1" x14ac:dyDescent="0.4">
      <c r="A71" s="113">
        <v>356179</v>
      </c>
      <c r="B71" s="114" t="s">
        <v>680</v>
      </c>
      <c r="C71" s="10" t="s">
        <v>679</v>
      </c>
      <c r="D71" s="7"/>
      <c r="E71" s="7" t="s">
        <v>31</v>
      </c>
      <c r="F71" s="125">
        <v>43000</v>
      </c>
      <c r="G71" s="78"/>
      <c r="H71" s="92"/>
      <c r="I71" s="6" t="s">
        <v>678</v>
      </c>
      <c r="J71" s="7"/>
      <c r="K71" s="8" t="s">
        <v>677</v>
      </c>
      <c r="L71" s="7" t="s">
        <v>566</v>
      </c>
    </row>
    <row r="72" spans="1:12" s="1" customFormat="1" ht="28.95" customHeight="1" x14ac:dyDescent="0.4">
      <c r="A72" s="113">
        <v>326114</v>
      </c>
      <c r="B72" s="114" t="s">
        <v>568</v>
      </c>
      <c r="C72" s="10" t="s">
        <v>676</v>
      </c>
      <c r="D72" s="7"/>
      <c r="E72" s="7" t="s">
        <v>12</v>
      </c>
      <c r="F72" s="80">
        <v>11500</v>
      </c>
      <c r="G72" s="81"/>
      <c r="H72" s="7"/>
      <c r="I72" s="6" t="s">
        <v>675</v>
      </c>
      <c r="J72" s="7" t="s">
        <v>638</v>
      </c>
      <c r="K72" s="8" t="s">
        <v>674</v>
      </c>
      <c r="L72" s="7" t="s">
        <v>673</v>
      </c>
    </row>
    <row r="73" spans="1:12" s="1" customFormat="1" ht="28.95" customHeight="1" x14ac:dyDescent="0.4">
      <c r="A73" s="7">
        <v>346918</v>
      </c>
      <c r="B73" s="9" t="s">
        <v>569</v>
      </c>
      <c r="C73" s="9" t="s">
        <v>671</v>
      </c>
      <c r="D73" s="7">
        <v>15</v>
      </c>
      <c r="E73" s="7" t="s">
        <v>12</v>
      </c>
      <c r="F73" s="125">
        <v>15750</v>
      </c>
      <c r="G73" s="78"/>
      <c r="H73" s="99">
        <f>F73/D73</f>
        <v>1050</v>
      </c>
      <c r="I73" s="6" t="s">
        <v>570</v>
      </c>
      <c r="J73" s="7"/>
      <c r="K73" s="8" t="s">
        <v>652</v>
      </c>
      <c r="L73" s="7"/>
    </row>
    <row r="74" spans="1:12" s="1" customFormat="1" ht="28.95" customHeight="1" x14ac:dyDescent="0.4">
      <c r="A74" s="7">
        <v>346917</v>
      </c>
      <c r="B74" s="9" t="s">
        <v>672</v>
      </c>
      <c r="C74" s="9" t="s">
        <v>671</v>
      </c>
      <c r="D74" s="12">
        <v>15</v>
      </c>
      <c r="E74" s="12" t="s">
        <v>12</v>
      </c>
      <c r="F74" s="100">
        <v>15750</v>
      </c>
      <c r="G74" s="81"/>
      <c r="H74" s="99">
        <f>F74/D74</f>
        <v>1050</v>
      </c>
      <c r="I74" s="6" t="s">
        <v>670</v>
      </c>
      <c r="J74" s="7"/>
      <c r="K74" s="8" t="s">
        <v>652</v>
      </c>
      <c r="L74" s="7"/>
    </row>
    <row r="75" spans="1:12" s="1" customFormat="1" ht="28.95" customHeight="1" x14ac:dyDescent="0.4">
      <c r="A75" s="7">
        <v>345986</v>
      </c>
      <c r="B75" s="56" t="s">
        <v>571</v>
      </c>
      <c r="C75" s="10" t="s">
        <v>669</v>
      </c>
      <c r="D75" s="7">
        <v>30</v>
      </c>
      <c r="E75" s="7" t="s">
        <v>12</v>
      </c>
      <c r="F75" s="77">
        <v>16500</v>
      </c>
      <c r="G75" s="78"/>
      <c r="H75" s="11">
        <f>F75/D75</f>
        <v>550</v>
      </c>
      <c r="I75" s="6" t="s">
        <v>668</v>
      </c>
      <c r="J75" s="91"/>
      <c r="K75" s="8" t="s">
        <v>639</v>
      </c>
      <c r="L75" s="7"/>
    </row>
    <row r="76" spans="1:12" s="15" customFormat="1" ht="28.95" customHeight="1" x14ac:dyDescent="0.4">
      <c r="A76" s="7">
        <v>346322</v>
      </c>
      <c r="B76" s="56" t="s">
        <v>667</v>
      </c>
      <c r="C76" s="10" t="s">
        <v>666</v>
      </c>
      <c r="D76" s="7">
        <v>20</v>
      </c>
      <c r="E76" s="7" t="s">
        <v>12</v>
      </c>
      <c r="F76" s="77">
        <v>27000</v>
      </c>
      <c r="G76" s="78"/>
      <c r="H76" s="11">
        <f>F76/D76</f>
        <v>1350</v>
      </c>
      <c r="I76" s="6" t="s">
        <v>665</v>
      </c>
      <c r="J76" s="7" t="s">
        <v>664</v>
      </c>
      <c r="K76" s="8" t="s">
        <v>663</v>
      </c>
      <c r="L76" s="7"/>
    </row>
    <row r="77" spans="1:12" s="1" customFormat="1" ht="28.95" customHeight="1" x14ac:dyDescent="0.4">
      <c r="A77" s="29">
        <v>237766</v>
      </c>
      <c r="B77" s="28" t="s">
        <v>662</v>
      </c>
      <c r="C77" s="28" t="s">
        <v>661</v>
      </c>
      <c r="D77" s="12"/>
      <c r="E77" s="12" t="s">
        <v>12</v>
      </c>
      <c r="F77" s="95">
        <v>12000</v>
      </c>
      <c r="G77" s="98"/>
      <c r="H77" s="90"/>
      <c r="I77" s="30" t="s">
        <v>660</v>
      </c>
      <c r="J77" s="12"/>
      <c r="K77" s="12" t="s">
        <v>659</v>
      </c>
      <c r="L77" s="12"/>
    </row>
    <row r="78" spans="1:12" s="1" customFormat="1" ht="28.95" customHeight="1" x14ac:dyDescent="0.4">
      <c r="A78" s="7">
        <v>285068</v>
      </c>
      <c r="B78" s="9" t="s">
        <v>572</v>
      </c>
      <c r="C78" s="10" t="s">
        <v>658</v>
      </c>
      <c r="D78" s="7"/>
      <c r="E78" s="7" t="s">
        <v>12</v>
      </c>
      <c r="F78" s="36">
        <v>4300</v>
      </c>
      <c r="G78" s="132"/>
      <c r="H78" s="92"/>
      <c r="I78" s="6" t="s">
        <v>657</v>
      </c>
      <c r="J78" s="7"/>
      <c r="K78" s="8" t="s">
        <v>656</v>
      </c>
      <c r="L78" s="92"/>
    </row>
    <row r="79" spans="1:12" s="1" customFormat="1" ht="28.95" customHeight="1" x14ac:dyDescent="0.4">
      <c r="A79" s="7">
        <v>261519</v>
      </c>
      <c r="B79" s="9" t="s">
        <v>655</v>
      </c>
      <c r="C79" s="10" t="s">
        <v>654</v>
      </c>
      <c r="D79" s="7"/>
      <c r="E79" s="7" t="s">
        <v>12</v>
      </c>
      <c r="F79" s="36">
        <v>8000</v>
      </c>
      <c r="G79" s="132"/>
      <c r="H79" s="92"/>
      <c r="I79" s="6" t="s">
        <v>653</v>
      </c>
      <c r="J79" s="33" t="s">
        <v>220</v>
      </c>
      <c r="K79" s="8" t="s">
        <v>652</v>
      </c>
      <c r="L79" s="92"/>
    </row>
    <row r="80" spans="1:12" s="1" customFormat="1" ht="28.95" customHeight="1" x14ac:dyDescent="0.4">
      <c r="A80" s="7">
        <v>335064</v>
      </c>
      <c r="B80" s="9" t="s">
        <v>651</v>
      </c>
      <c r="C80" s="10" t="s">
        <v>647</v>
      </c>
      <c r="D80" s="7">
        <v>5</v>
      </c>
      <c r="E80" s="7" t="s">
        <v>12</v>
      </c>
      <c r="F80" s="80">
        <v>5000</v>
      </c>
      <c r="G80" s="81"/>
      <c r="H80" s="11">
        <f>F80/D80</f>
        <v>1000</v>
      </c>
      <c r="I80" s="6" t="s">
        <v>650</v>
      </c>
      <c r="J80" s="7" t="s">
        <v>649</v>
      </c>
      <c r="K80" s="8" t="s">
        <v>648</v>
      </c>
      <c r="L80" s="7" t="s">
        <v>18</v>
      </c>
    </row>
    <row r="81" spans="1:12" s="1" customFormat="1" ht="28.95" customHeight="1" x14ac:dyDescent="0.4">
      <c r="A81" s="7">
        <v>335065</v>
      </c>
      <c r="B81" s="9" t="s">
        <v>573</v>
      </c>
      <c r="C81" s="10" t="s">
        <v>647</v>
      </c>
      <c r="D81" s="7">
        <v>5</v>
      </c>
      <c r="E81" s="7" t="s">
        <v>12</v>
      </c>
      <c r="F81" s="80">
        <v>3000</v>
      </c>
      <c r="G81" s="81"/>
      <c r="H81" s="11">
        <f>F81/D81</f>
        <v>600</v>
      </c>
      <c r="I81" s="6" t="s">
        <v>646</v>
      </c>
      <c r="J81" s="7" t="s">
        <v>574</v>
      </c>
      <c r="K81" s="8" t="s">
        <v>645</v>
      </c>
      <c r="L81" s="7" t="s">
        <v>18</v>
      </c>
    </row>
    <row r="82" spans="1:12" s="1" customFormat="1" ht="28.95" customHeight="1" x14ac:dyDescent="0.4">
      <c r="A82" s="7">
        <v>346916</v>
      </c>
      <c r="B82" s="56" t="s">
        <v>575</v>
      </c>
      <c r="C82" s="10" t="s">
        <v>644</v>
      </c>
      <c r="D82" s="7"/>
      <c r="E82" s="7" t="s">
        <v>12</v>
      </c>
      <c r="F82" s="77">
        <v>12830</v>
      </c>
      <c r="G82" s="78">
        <v>12000</v>
      </c>
      <c r="H82" s="7"/>
      <c r="I82" s="6" t="s">
        <v>643</v>
      </c>
      <c r="J82" s="7"/>
      <c r="K82" s="8"/>
      <c r="L82" s="12"/>
    </row>
  </sheetData>
  <mergeCells count="9">
    <mergeCell ref="A39:B39"/>
    <mergeCell ref="A52:B52"/>
    <mergeCell ref="A44:B44"/>
    <mergeCell ref="A1:L1"/>
    <mergeCell ref="A5:B5"/>
    <mergeCell ref="A12:B12"/>
    <mergeCell ref="A24:B24"/>
    <mergeCell ref="A33:B33"/>
    <mergeCell ref="E20:H20"/>
  </mergeCells>
  <phoneticPr fontId="3" type="noConversion"/>
  <pageMargins left="0.7" right="0.7" top="0.75" bottom="0.75" header="0.3" footer="0.3"/>
  <pageSetup paperSize="9" scale="3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105"/>
  <sheetViews>
    <sheetView view="pageBreakPreview" topLeftCell="A20" zoomScale="60" zoomScaleNormal="85" workbookViewId="0">
      <selection activeCell="B12" sqref="B12"/>
    </sheetView>
  </sheetViews>
  <sheetFormatPr defaultRowHeight="17.399999999999999" x14ac:dyDescent="0.4"/>
  <cols>
    <col min="2" max="2" width="39.5" customWidth="1"/>
    <col min="3" max="3" width="29.3984375" customWidth="1"/>
    <col min="4" max="4" width="9" customWidth="1"/>
    <col min="5" max="5" width="9" style="749" customWidth="1"/>
    <col min="6" max="8" width="9" customWidth="1"/>
    <col min="9" max="9" width="39.69921875" customWidth="1"/>
    <col min="10" max="10" width="11.59765625" customWidth="1"/>
    <col min="11" max="12" width="9" customWidth="1"/>
  </cols>
  <sheetData>
    <row r="1" spans="1:12" s="15" customFormat="1" ht="104.25" customHeight="1" thickBot="1" x14ac:dyDescent="0.45">
      <c r="A1" s="924"/>
      <c r="B1" s="925"/>
      <c r="C1" s="925"/>
      <c r="D1" s="925"/>
      <c r="E1" s="925"/>
      <c r="F1" s="925"/>
      <c r="G1" s="925"/>
      <c r="H1" s="925"/>
      <c r="I1" s="925"/>
      <c r="J1" s="925"/>
      <c r="K1" s="925"/>
      <c r="L1" s="926"/>
    </row>
    <row r="2" spans="1:12" s="15" customFormat="1" ht="13.2" x14ac:dyDescent="0.4">
      <c r="A2" s="1"/>
      <c r="B2" s="89"/>
      <c r="C2" s="810"/>
      <c r="D2" s="1"/>
      <c r="E2" s="1"/>
      <c r="F2" s="1"/>
      <c r="G2" s="1"/>
      <c r="H2" s="1"/>
      <c r="I2" s="4"/>
      <c r="J2" s="1"/>
      <c r="K2" s="5"/>
      <c r="L2" s="5"/>
    </row>
    <row r="3" spans="1:12" s="15" customFormat="1" ht="23.25" customHeight="1" x14ac:dyDescent="0.4">
      <c r="A3" s="59" t="s">
        <v>0</v>
      </c>
      <c r="B3" s="58" t="s">
        <v>1</v>
      </c>
      <c r="C3" s="58" t="s">
        <v>839</v>
      </c>
      <c r="D3" s="58" t="s">
        <v>641</v>
      </c>
      <c r="E3" s="58" t="s">
        <v>838</v>
      </c>
      <c r="F3" s="60" t="s">
        <v>3325</v>
      </c>
      <c r="G3" s="60" t="s">
        <v>836</v>
      </c>
      <c r="H3" s="61" t="s">
        <v>835</v>
      </c>
      <c r="I3" s="58" t="s">
        <v>3324</v>
      </c>
      <c r="J3" s="58" t="s">
        <v>3323</v>
      </c>
      <c r="K3" s="58" t="s">
        <v>3322</v>
      </c>
      <c r="L3" s="62" t="s">
        <v>832</v>
      </c>
    </row>
    <row r="4" spans="1:12" s="15" customFormat="1" ht="11.25" customHeight="1" thickBot="1" x14ac:dyDescent="0.45">
      <c r="A4" s="25"/>
      <c r="B4" s="25"/>
      <c r="C4" s="25"/>
      <c r="D4" s="25"/>
      <c r="E4" s="93"/>
      <c r="F4" s="26"/>
      <c r="G4" s="26"/>
      <c r="H4" s="27"/>
      <c r="I4" s="25"/>
      <c r="J4" s="25"/>
      <c r="K4" s="25"/>
      <c r="L4" s="25"/>
    </row>
    <row r="5" spans="1:12" s="15" customFormat="1" ht="32.4" customHeight="1" x14ac:dyDescent="0.4">
      <c r="A5" s="990" t="s">
        <v>3321</v>
      </c>
      <c r="B5" s="991"/>
      <c r="C5" s="25"/>
      <c r="D5" s="25"/>
      <c r="E5" s="93"/>
      <c r="F5" s="26"/>
      <c r="G5" s="26"/>
      <c r="H5" s="27"/>
      <c r="I5" s="25"/>
      <c r="J5" s="25"/>
      <c r="K5" s="25"/>
      <c r="L5" s="25"/>
    </row>
    <row r="6" spans="1:12" s="15" customFormat="1" ht="32.4" customHeight="1" x14ac:dyDescent="0.4">
      <c r="A6" s="332">
        <v>296897</v>
      </c>
      <c r="B6" s="651" t="s">
        <v>3320</v>
      </c>
      <c r="C6" s="253" t="s">
        <v>1322</v>
      </c>
      <c r="D6" s="809"/>
      <c r="E6" s="808" t="s">
        <v>12</v>
      </c>
      <c r="F6" s="777">
        <v>31800</v>
      </c>
      <c r="G6" s="776">
        <v>21000</v>
      </c>
      <c r="H6" s="353"/>
      <c r="I6" s="807" t="s">
        <v>3319</v>
      </c>
      <c r="J6" s="249" t="s">
        <v>3315</v>
      </c>
      <c r="K6" s="249" t="s">
        <v>3318</v>
      </c>
      <c r="L6" s="248" t="s">
        <v>18</v>
      </c>
    </row>
    <row r="7" spans="1:12" s="15" customFormat="1" ht="32.4" customHeight="1" x14ac:dyDescent="0.4">
      <c r="A7" s="329">
        <v>323590</v>
      </c>
      <c r="B7" s="9" t="s">
        <v>3317</v>
      </c>
      <c r="C7" s="10" t="s">
        <v>1322</v>
      </c>
      <c r="D7" s="7"/>
      <c r="E7" s="7" t="s">
        <v>12</v>
      </c>
      <c r="F7" s="83">
        <v>27000</v>
      </c>
      <c r="G7" s="48"/>
      <c r="H7" s="63"/>
      <c r="I7" s="205" t="s">
        <v>3316</v>
      </c>
      <c r="J7" s="33" t="s">
        <v>3315</v>
      </c>
      <c r="K7" s="8" t="s">
        <v>3183</v>
      </c>
      <c r="L7" s="346" t="s">
        <v>18</v>
      </c>
    </row>
    <row r="8" spans="1:12" s="15" customFormat="1" ht="32.4" customHeight="1" x14ac:dyDescent="0.4">
      <c r="A8" s="260">
        <v>281484</v>
      </c>
      <c r="B8" s="9" t="s">
        <v>3314</v>
      </c>
      <c r="C8" s="9" t="s">
        <v>3313</v>
      </c>
      <c r="D8" s="806"/>
      <c r="E8" s="805" t="s">
        <v>12</v>
      </c>
      <c r="F8" s="34">
        <v>31420</v>
      </c>
      <c r="G8" s="48">
        <v>21000</v>
      </c>
      <c r="H8" s="10"/>
      <c r="I8" s="205" t="s">
        <v>3312</v>
      </c>
      <c r="J8" s="33" t="s">
        <v>1592</v>
      </c>
      <c r="K8" s="33" t="s">
        <v>3311</v>
      </c>
      <c r="L8" s="244" t="s">
        <v>18</v>
      </c>
    </row>
    <row r="9" spans="1:12" s="88" customFormat="1" ht="32.4" customHeight="1" x14ac:dyDescent="0.4">
      <c r="A9" s="804">
        <v>298676</v>
      </c>
      <c r="B9" s="614" t="s">
        <v>3310</v>
      </c>
      <c r="C9" s="614" t="s">
        <v>3309</v>
      </c>
      <c r="D9" s="308">
        <v>138</v>
      </c>
      <c r="E9" s="307" t="s">
        <v>12</v>
      </c>
      <c r="F9" s="803">
        <v>23000</v>
      </c>
      <c r="G9" s="802"/>
      <c r="H9" s="801">
        <f>F9/D9</f>
        <v>166.66666666666666</v>
      </c>
      <c r="I9" s="800" t="s">
        <v>3308</v>
      </c>
      <c r="J9" s="799" t="s">
        <v>3307</v>
      </c>
      <c r="K9" s="303" t="s">
        <v>3306</v>
      </c>
      <c r="L9" s="302" t="s">
        <v>1131</v>
      </c>
    </row>
    <row r="10" spans="1:12" s="15" customFormat="1" ht="32.4" customHeight="1" thickBot="1" x14ac:dyDescent="0.45">
      <c r="A10" s="1"/>
      <c r="B10" s="2"/>
      <c r="C10" s="2"/>
      <c r="D10" s="14"/>
      <c r="E10" s="14"/>
      <c r="F10" s="798"/>
      <c r="G10" s="798"/>
      <c r="H10" s="3"/>
      <c r="I10" s="4"/>
      <c r="J10" s="14"/>
      <c r="K10" s="14"/>
      <c r="L10" s="14"/>
    </row>
    <row r="11" spans="1:12" s="15" customFormat="1" ht="32.4" customHeight="1" x14ac:dyDescent="0.4">
      <c r="A11" s="994" t="s">
        <v>3305</v>
      </c>
      <c r="B11" s="995"/>
      <c r="C11" s="2"/>
      <c r="D11" s="14"/>
      <c r="E11" s="14"/>
      <c r="F11" s="798"/>
      <c r="G11" s="798"/>
      <c r="H11" s="3"/>
      <c r="I11" s="4"/>
      <c r="J11" s="14"/>
      <c r="K11" s="14"/>
      <c r="L11" s="14"/>
    </row>
    <row r="12" spans="1:12" s="15" customFormat="1" ht="32.4" customHeight="1" x14ac:dyDescent="0.4">
      <c r="A12" s="332">
        <v>297134</v>
      </c>
      <c r="B12" s="253" t="s">
        <v>3304</v>
      </c>
      <c r="C12" s="353" t="s">
        <v>3303</v>
      </c>
      <c r="D12" s="350">
        <v>100</v>
      </c>
      <c r="E12" s="350" t="s">
        <v>12</v>
      </c>
      <c r="F12" s="562">
        <v>12500</v>
      </c>
      <c r="G12" s="650"/>
      <c r="H12" s="797">
        <f>G12/D12</f>
        <v>0</v>
      </c>
      <c r="I12" s="294" t="s">
        <v>3302</v>
      </c>
      <c r="J12" s="350" t="s">
        <v>3299</v>
      </c>
      <c r="K12" s="349" t="s">
        <v>3183</v>
      </c>
      <c r="L12" s="348" t="s">
        <v>18</v>
      </c>
    </row>
    <row r="13" spans="1:12" s="15" customFormat="1" ht="32.4" customHeight="1" x14ac:dyDescent="0.4">
      <c r="A13" s="329">
        <v>297135</v>
      </c>
      <c r="B13" s="9" t="s">
        <v>3301</v>
      </c>
      <c r="C13" s="10" t="s">
        <v>1322</v>
      </c>
      <c r="D13" s="7"/>
      <c r="E13" s="7" t="s">
        <v>12</v>
      </c>
      <c r="F13" s="83">
        <v>12500</v>
      </c>
      <c r="G13" s="84"/>
      <c r="H13" s="63"/>
      <c r="I13" s="6" t="s">
        <v>3300</v>
      </c>
      <c r="J13" s="7" t="s">
        <v>3299</v>
      </c>
      <c r="K13" s="8" t="s">
        <v>3183</v>
      </c>
      <c r="L13" s="346" t="s">
        <v>18</v>
      </c>
    </row>
    <row r="14" spans="1:12" s="15" customFormat="1" ht="32.4" customHeight="1" x14ac:dyDescent="0.4">
      <c r="A14" s="247">
        <v>295425</v>
      </c>
      <c r="B14" s="629" t="s">
        <v>3298</v>
      </c>
      <c r="C14" s="9" t="s">
        <v>3297</v>
      </c>
      <c r="D14" s="10">
        <v>70</v>
      </c>
      <c r="E14" s="7" t="s">
        <v>12</v>
      </c>
      <c r="F14" s="932" t="s">
        <v>3296</v>
      </c>
      <c r="G14" s="933"/>
      <c r="H14" s="934"/>
      <c r="I14" s="6" t="s">
        <v>3295</v>
      </c>
      <c r="J14" s="12" t="s">
        <v>3294</v>
      </c>
      <c r="K14" s="265" t="s">
        <v>1270</v>
      </c>
      <c r="L14" s="659" t="s">
        <v>1131</v>
      </c>
    </row>
    <row r="15" spans="1:12" s="15" customFormat="1" ht="32.4" customHeight="1" x14ac:dyDescent="0.4">
      <c r="A15" s="247">
        <v>295428</v>
      </c>
      <c r="B15" s="629" t="s">
        <v>3293</v>
      </c>
      <c r="C15" s="9" t="s">
        <v>3292</v>
      </c>
      <c r="D15" s="10">
        <v>15</v>
      </c>
      <c r="E15" s="7" t="s">
        <v>12</v>
      </c>
      <c r="F15" s="932" t="s">
        <v>3291</v>
      </c>
      <c r="G15" s="933"/>
      <c r="H15" s="934"/>
      <c r="I15" s="6" t="s">
        <v>3290</v>
      </c>
      <c r="J15" s="12" t="s">
        <v>3289</v>
      </c>
      <c r="K15" s="265" t="s">
        <v>3288</v>
      </c>
      <c r="L15" s="659" t="s">
        <v>1131</v>
      </c>
    </row>
    <row r="16" spans="1:12" s="15" customFormat="1" ht="32.4" customHeight="1" x14ac:dyDescent="0.4">
      <c r="A16" s="390">
        <v>258186</v>
      </c>
      <c r="B16" s="9" t="s">
        <v>3287</v>
      </c>
      <c r="C16" s="9" t="s">
        <v>3286</v>
      </c>
      <c r="D16" s="7">
        <v>11</v>
      </c>
      <c r="E16" s="7" t="s">
        <v>12</v>
      </c>
      <c r="F16" s="796">
        <v>8000</v>
      </c>
      <c r="G16" s="795"/>
      <c r="H16" s="63">
        <f>F16/D16</f>
        <v>727.27272727272725</v>
      </c>
      <c r="I16" s="30" t="s">
        <v>3285</v>
      </c>
      <c r="J16" s="12" t="s">
        <v>3284</v>
      </c>
      <c r="K16" s="12" t="s">
        <v>3283</v>
      </c>
      <c r="L16" s="256" t="s">
        <v>18</v>
      </c>
    </row>
    <row r="17" spans="1:12" s="15" customFormat="1" ht="32.4" customHeight="1" x14ac:dyDescent="0.4">
      <c r="A17" s="390">
        <v>267712</v>
      </c>
      <c r="B17" s="9" t="s">
        <v>3282</v>
      </c>
      <c r="C17" s="9" t="s">
        <v>3281</v>
      </c>
      <c r="D17" s="7">
        <v>37</v>
      </c>
      <c r="E17" s="7" t="s">
        <v>12</v>
      </c>
      <c r="F17" s="796">
        <v>9500</v>
      </c>
      <c r="G17" s="795"/>
      <c r="H17" s="63">
        <f>F17/D17</f>
        <v>256.75675675675677</v>
      </c>
      <c r="I17" s="30" t="s">
        <v>3280</v>
      </c>
      <c r="J17" s="12" t="s">
        <v>3279</v>
      </c>
      <c r="K17" s="12" t="s">
        <v>3278</v>
      </c>
      <c r="L17" s="256" t="s">
        <v>18</v>
      </c>
    </row>
    <row r="18" spans="1:12" s="15" customFormat="1" ht="32.4" customHeight="1" x14ac:dyDescent="0.4">
      <c r="A18" s="329">
        <v>172112</v>
      </c>
      <c r="B18" s="792" t="s">
        <v>3277</v>
      </c>
      <c r="C18" s="9" t="s">
        <v>3276</v>
      </c>
      <c r="D18" s="33">
        <v>55</v>
      </c>
      <c r="E18" s="33" t="s">
        <v>12</v>
      </c>
      <c r="F18" s="34">
        <v>16380</v>
      </c>
      <c r="G18" s="775">
        <v>14000</v>
      </c>
      <c r="H18" s="63">
        <f>G18/D18</f>
        <v>254.54545454545453</v>
      </c>
      <c r="I18" s="6" t="s">
        <v>3275</v>
      </c>
      <c r="J18" s="33" t="s">
        <v>3274</v>
      </c>
      <c r="K18" s="33" t="s">
        <v>3090</v>
      </c>
      <c r="L18" s="244" t="s">
        <v>18</v>
      </c>
    </row>
    <row r="19" spans="1:12" s="15" customFormat="1" ht="32.4" customHeight="1" x14ac:dyDescent="0.4">
      <c r="A19" s="329">
        <v>229612</v>
      </c>
      <c r="B19" s="9" t="s">
        <v>3273</v>
      </c>
      <c r="C19" s="9" t="s">
        <v>3272</v>
      </c>
      <c r="D19" s="33">
        <v>120</v>
      </c>
      <c r="E19" s="33" t="s">
        <v>12</v>
      </c>
      <c r="F19" s="34">
        <v>15000</v>
      </c>
      <c r="G19" s="775"/>
      <c r="H19" s="63">
        <f>F19/D19</f>
        <v>125</v>
      </c>
      <c r="I19" s="6" t="s">
        <v>3271</v>
      </c>
      <c r="J19" s="33" t="s">
        <v>3270</v>
      </c>
      <c r="K19" s="33" t="s">
        <v>3090</v>
      </c>
      <c r="L19" s="244" t="s">
        <v>18</v>
      </c>
    </row>
    <row r="20" spans="1:12" s="15" customFormat="1" ht="32.4" customHeight="1" x14ac:dyDescent="0.4">
      <c r="A20" s="329">
        <v>174889</v>
      </c>
      <c r="B20" s="509" t="s">
        <v>3269</v>
      </c>
      <c r="C20" s="9" t="s">
        <v>3268</v>
      </c>
      <c r="D20" s="33">
        <v>120</v>
      </c>
      <c r="E20" s="33" t="s">
        <v>12</v>
      </c>
      <c r="F20" s="794">
        <v>9200</v>
      </c>
      <c r="G20" s="793">
        <v>7400</v>
      </c>
      <c r="H20" s="32">
        <f>G20/D20</f>
        <v>61.666666666666664</v>
      </c>
      <c r="I20" s="6" t="s">
        <v>3267</v>
      </c>
      <c r="J20" s="33" t="s">
        <v>3266</v>
      </c>
      <c r="K20" s="33" t="s">
        <v>3090</v>
      </c>
      <c r="L20" s="244" t="s">
        <v>18</v>
      </c>
    </row>
    <row r="21" spans="1:12" s="15" customFormat="1" ht="32.4" customHeight="1" x14ac:dyDescent="0.4">
      <c r="A21" s="258">
        <v>134008</v>
      </c>
      <c r="B21" s="630" t="s">
        <v>3265</v>
      </c>
      <c r="C21" s="9" t="s">
        <v>3264</v>
      </c>
      <c r="D21" s="33">
        <v>120</v>
      </c>
      <c r="E21" s="33" t="s">
        <v>12</v>
      </c>
      <c r="F21" s="34">
        <v>11200</v>
      </c>
      <c r="G21" s="775"/>
      <c r="H21" s="63">
        <f>F21/D21</f>
        <v>93.333333333333329</v>
      </c>
      <c r="I21" s="30" t="s">
        <v>3263</v>
      </c>
      <c r="J21" s="12" t="s">
        <v>2899</v>
      </c>
      <c r="K21" s="12" t="s">
        <v>1246</v>
      </c>
      <c r="L21" s="256" t="s">
        <v>18</v>
      </c>
    </row>
    <row r="22" spans="1:12" s="15" customFormat="1" ht="32.4" customHeight="1" x14ac:dyDescent="0.4">
      <c r="A22" s="260">
        <v>246714</v>
      </c>
      <c r="B22" s="9" t="s">
        <v>3262</v>
      </c>
      <c r="C22" s="9" t="s">
        <v>3261</v>
      </c>
      <c r="D22" s="7">
        <v>120</v>
      </c>
      <c r="E22" s="7" t="s">
        <v>12</v>
      </c>
      <c r="F22" s="783">
        <v>14000</v>
      </c>
      <c r="G22" s="32"/>
      <c r="H22" s="63">
        <f>F22/D22</f>
        <v>116.66666666666667</v>
      </c>
      <c r="I22" s="30" t="s">
        <v>3260</v>
      </c>
      <c r="J22" s="12" t="s">
        <v>3259</v>
      </c>
      <c r="K22" s="12" t="s">
        <v>2289</v>
      </c>
      <c r="L22" s="256" t="s">
        <v>18</v>
      </c>
    </row>
    <row r="23" spans="1:12" s="15" customFormat="1" ht="32.4" customHeight="1" x14ac:dyDescent="0.4">
      <c r="A23" s="260">
        <v>229802</v>
      </c>
      <c r="B23" s="509" t="s">
        <v>3258</v>
      </c>
      <c r="C23" s="9" t="s">
        <v>3257</v>
      </c>
      <c r="D23" s="7">
        <v>50</v>
      </c>
      <c r="E23" s="1001" t="s">
        <v>1012</v>
      </c>
      <c r="F23" s="1002"/>
      <c r="G23" s="1002"/>
      <c r="H23" s="1003"/>
      <c r="I23" s="30" t="s">
        <v>3256</v>
      </c>
      <c r="J23" s="12" t="s">
        <v>3255</v>
      </c>
      <c r="K23" s="12" t="s">
        <v>3254</v>
      </c>
      <c r="L23" s="256" t="s">
        <v>18</v>
      </c>
    </row>
    <row r="24" spans="1:12" s="15" customFormat="1" ht="32.4" customHeight="1" x14ac:dyDescent="0.4">
      <c r="A24" s="329">
        <v>301711</v>
      </c>
      <c r="B24" s="9" t="s">
        <v>3253</v>
      </c>
      <c r="C24" s="9" t="s">
        <v>3252</v>
      </c>
      <c r="D24" s="7">
        <v>35</v>
      </c>
      <c r="E24" s="7" t="s">
        <v>12</v>
      </c>
      <c r="F24" s="83">
        <v>6800</v>
      </c>
      <c r="G24" s="84"/>
      <c r="H24" s="32">
        <f>F24/D24</f>
        <v>194.28571428571428</v>
      </c>
      <c r="I24" s="6" t="s">
        <v>3251</v>
      </c>
      <c r="J24" s="7" t="s">
        <v>3175</v>
      </c>
      <c r="K24" s="8" t="s">
        <v>3183</v>
      </c>
      <c r="L24" s="346" t="s">
        <v>18</v>
      </c>
    </row>
    <row r="25" spans="1:12" s="15" customFormat="1" ht="32.4" customHeight="1" x14ac:dyDescent="0.4">
      <c r="A25" s="329">
        <v>301750</v>
      </c>
      <c r="B25" s="9" t="s">
        <v>3250</v>
      </c>
      <c r="C25" s="10" t="s">
        <v>3247</v>
      </c>
      <c r="D25" s="7">
        <v>125</v>
      </c>
      <c r="E25" s="7" t="s">
        <v>12</v>
      </c>
      <c r="F25" s="83">
        <v>8900</v>
      </c>
      <c r="G25" s="84"/>
      <c r="H25" s="32">
        <f>F25/D25</f>
        <v>71.2</v>
      </c>
      <c r="I25" s="6" t="s">
        <v>3249</v>
      </c>
      <c r="J25" s="7" t="s">
        <v>3245</v>
      </c>
      <c r="K25" s="8" t="s">
        <v>3090</v>
      </c>
      <c r="L25" s="346" t="s">
        <v>18</v>
      </c>
    </row>
    <row r="26" spans="1:12" s="15" customFormat="1" ht="32.4" customHeight="1" x14ac:dyDescent="0.4">
      <c r="A26" s="329">
        <v>319681</v>
      </c>
      <c r="B26" s="9" t="s">
        <v>3248</v>
      </c>
      <c r="C26" s="10" t="s">
        <v>3247</v>
      </c>
      <c r="D26" s="7">
        <v>125</v>
      </c>
      <c r="E26" s="7" t="s">
        <v>12</v>
      </c>
      <c r="F26" s="83">
        <v>9800</v>
      </c>
      <c r="G26" s="84"/>
      <c r="H26" s="32">
        <f>F26/D26</f>
        <v>78.400000000000006</v>
      </c>
      <c r="I26" s="6" t="s">
        <v>3246</v>
      </c>
      <c r="J26" s="7" t="s">
        <v>3245</v>
      </c>
      <c r="K26" s="8" t="s">
        <v>3090</v>
      </c>
      <c r="L26" s="346" t="s">
        <v>18</v>
      </c>
    </row>
    <row r="27" spans="1:12" s="15" customFormat="1" ht="32.4" customHeight="1" x14ac:dyDescent="0.4">
      <c r="A27" s="258">
        <v>159591</v>
      </c>
      <c r="B27" s="509" t="s">
        <v>3244</v>
      </c>
      <c r="C27" s="9" t="s">
        <v>3243</v>
      </c>
      <c r="D27" s="33">
        <v>55</v>
      </c>
      <c r="E27" s="33" t="s">
        <v>12</v>
      </c>
      <c r="F27" s="64">
        <v>28000</v>
      </c>
      <c r="G27" s="775"/>
      <c r="H27" s="32">
        <f>F27/D27</f>
        <v>509.09090909090907</v>
      </c>
      <c r="I27" s="30" t="s">
        <v>3242</v>
      </c>
      <c r="J27" s="12" t="s">
        <v>1155</v>
      </c>
      <c r="K27" s="12" t="s">
        <v>3239</v>
      </c>
      <c r="L27" s="256" t="s">
        <v>18</v>
      </c>
    </row>
    <row r="28" spans="1:12" s="15" customFormat="1" ht="32.4" customHeight="1" x14ac:dyDescent="0.4">
      <c r="A28" s="258">
        <v>159852</v>
      </c>
      <c r="B28" s="509" t="s">
        <v>3241</v>
      </c>
      <c r="C28" s="9" t="s">
        <v>1039</v>
      </c>
      <c r="D28" s="33"/>
      <c r="E28" s="33" t="s">
        <v>12</v>
      </c>
      <c r="F28" s="64">
        <v>28000</v>
      </c>
      <c r="G28" s="775"/>
      <c r="H28" s="32"/>
      <c r="I28" s="30" t="s">
        <v>3240</v>
      </c>
      <c r="J28" s="12" t="s">
        <v>1155</v>
      </c>
      <c r="K28" s="12" t="s">
        <v>3239</v>
      </c>
      <c r="L28" s="256" t="s">
        <v>18</v>
      </c>
    </row>
    <row r="29" spans="1:12" s="15" customFormat="1" ht="32.4" customHeight="1" x14ac:dyDescent="0.4">
      <c r="A29" s="258">
        <v>138244</v>
      </c>
      <c r="B29" s="792" t="s">
        <v>3238</v>
      </c>
      <c r="C29" s="9" t="s">
        <v>1039</v>
      </c>
      <c r="D29" s="33"/>
      <c r="E29" s="33" t="s">
        <v>12</v>
      </c>
      <c r="F29" s="34">
        <v>10000</v>
      </c>
      <c r="G29" s="48"/>
      <c r="H29" s="32"/>
      <c r="I29" s="30" t="s">
        <v>3237</v>
      </c>
      <c r="J29" s="12" t="s">
        <v>2899</v>
      </c>
      <c r="K29" s="12" t="s">
        <v>3183</v>
      </c>
      <c r="L29" s="256" t="s">
        <v>18</v>
      </c>
    </row>
    <row r="30" spans="1:12" s="15" customFormat="1" ht="32.4" customHeight="1" x14ac:dyDescent="0.4">
      <c r="A30" s="258">
        <v>138304</v>
      </c>
      <c r="B30" s="792" t="s">
        <v>3236</v>
      </c>
      <c r="C30" s="9" t="s">
        <v>3235</v>
      </c>
      <c r="D30" s="33">
        <v>26</v>
      </c>
      <c r="E30" s="33" t="s">
        <v>12</v>
      </c>
      <c r="F30" s="34">
        <v>8000</v>
      </c>
      <c r="G30" s="775"/>
      <c r="H30" s="32">
        <f>F30/D30</f>
        <v>307.69230769230768</v>
      </c>
      <c r="I30" s="30" t="s">
        <v>3234</v>
      </c>
      <c r="J30" s="12" t="s">
        <v>2691</v>
      </c>
      <c r="K30" s="12" t="s">
        <v>3227</v>
      </c>
      <c r="L30" s="256" t="s">
        <v>18</v>
      </c>
    </row>
    <row r="31" spans="1:12" s="15" customFormat="1" ht="32.4" customHeight="1" x14ac:dyDescent="0.4">
      <c r="A31" s="258">
        <v>138211</v>
      </c>
      <c r="B31" s="792" t="s">
        <v>3233</v>
      </c>
      <c r="C31" s="9" t="s">
        <v>3232</v>
      </c>
      <c r="D31" s="33">
        <v>16</v>
      </c>
      <c r="E31" s="33" t="s">
        <v>12</v>
      </c>
      <c r="F31" s="34">
        <v>8000</v>
      </c>
      <c r="G31" s="775"/>
      <c r="H31" s="32">
        <f>F31/D31</f>
        <v>500</v>
      </c>
      <c r="I31" s="30" t="s">
        <v>3231</v>
      </c>
      <c r="J31" s="12" t="s">
        <v>3230</v>
      </c>
      <c r="K31" s="12" t="s">
        <v>3227</v>
      </c>
      <c r="L31" s="256" t="s">
        <v>18</v>
      </c>
    </row>
    <row r="32" spans="1:12" s="15" customFormat="1" ht="32.4" customHeight="1" x14ac:dyDescent="0.4">
      <c r="A32" s="258">
        <v>138307</v>
      </c>
      <c r="B32" s="792" t="s">
        <v>3229</v>
      </c>
      <c r="C32" s="9" t="s">
        <v>1039</v>
      </c>
      <c r="D32" s="33"/>
      <c r="E32" s="33" t="s">
        <v>12</v>
      </c>
      <c r="F32" s="34">
        <v>15500</v>
      </c>
      <c r="G32" s="48"/>
      <c r="H32" s="32"/>
      <c r="I32" s="30" t="s">
        <v>3228</v>
      </c>
      <c r="J32" s="12" t="s">
        <v>2691</v>
      </c>
      <c r="K32" s="12" t="s">
        <v>3227</v>
      </c>
      <c r="L32" s="256" t="s">
        <v>18</v>
      </c>
    </row>
    <row r="33" spans="1:12" s="15" customFormat="1" ht="32.4" customHeight="1" x14ac:dyDescent="0.4">
      <c r="A33" s="258">
        <v>348843</v>
      </c>
      <c r="B33" s="792" t="s">
        <v>3226</v>
      </c>
      <c r="C33" s="9" t="s">
        <v>1039</v>
      </c>
      <c r="D33" s="33"/>
      <c r="E33" s="33" t="s">
        <v>12</v>
      </c>
      <c r="F33" s="791">
        <v>11500</v>
      </c>
      <c r="G33" s="790"/>
      <c r="H33" s="789"/>
      <c r="I33" s="30" t="s">
        <v>3225</v>
      </c>
      <c r="J33" s="12"/>
      <c r="K33" s="12" t="s">
        <v>3183</v>
      </c>
      <c r="L33" s="256" t="s">
        <v>18</v>
      </c>
    </row>
    <row r="34" spans="1:12" s="15" customFormat="1" ht="32.4" customHeight="1" x14ac:dyDescent="0.4">
      <c r="A34" s="258">
        <v>102114</v>
      </c>
      <c r="B34" s="9" t="s">
        <v>3224</v>
      </c>
      <c r="C34" s="9" t="s">
        <v>3223</v>
      </c>
      <c r="D34" s="33">
        <v>28</v>
      </c>
      <c r="E34" s="1001" t="s">
        <v>1012</v>
      </c>
      <c r="F34" s="1002"/>
      <c r="G34" s="1002"/>
      <c r="H34" s="1003"/>
      <c r="I34" s="30" t="s">
        <v>3222</v>
      </c>
      <c r="J34" s="12" t="s">
        <v>1150</v>
      </c>
      <c r="K34" s="12" t="s">
        <v>3090</v>
      </c>
      <c r="L34" s="256" t="s">
        <v>18</v>
      </c>
    </row>
    <row r="35" spans="1:12" s="15" customFormat="1" ht="32.4" customHeight="1" x14ac:dyDescent="0.4">
      <c r="A35" s="258">
        <v>229139</v>
      </c>
      <c r="B35" s="509" t="s">
        <v>3221</v>
      </c>
      <c r="C35" s="9" t="s">
        <v>3220</v>
      </c>
      <c r="D35" s="33">
        <v>35</v>
      </c>
      <c r="E35" s="33" t="s">
        <v>12</v>
      </c>
      <c r="F35" s="34">
        <v>6300</v>
      </c>
      <c r="G35" s="775"/>
      <c r="H35" s="32">
        <f>F35/D35</f>
        <v>180</v>
      </c>
      <c r="I35" s="30" t="s">
        <v>3219</v>
      </c>
      <c r="J35" s="12" t="s">
        <v>3218</v>
      </c>
      <c r="K35" s="12" t="s">
        <v>3183</v>
      </c>
      <c r="L35" s="256" t="s">
        <v>18</v>
      </c>
    </row>
    <row r="36" spans="1:12" s="15" customFormat="1" ht="32.4" customHeight="1" x14ac:dyDescent="0.4">
      <c r="A36" s="258">
        <v>138411</v>
      </c>
      <c r="B36" s="9" t="s">
        <v>3217</v>
      </c>
      <c r="C36" s="9" t="s">
        <v>3216</v>
      </c>
      <c r="D36" s="33">
        <v>12</v>
      </c>
      <c r="E36" s="33" t="s">
        <v>12</v>
      </c>
      <c r="F36" s="34">
        <v>11580</v>
      </c>
      <c r="G36" s="775">
        <v>11500</v>
      </c>
      <c r="H36" s="32">
        <f>G36/D36</f>
        <v>958.33333333333337</v>
      </c>
      <c r="I36" s="30" t="s">
        <v>3215</v>
      </c>
      <c r="J36" s="12" t="s">
        <v>3179</v>
      </c>
      <c r="K36" s="12" t="s">
        <v>3183</v>
      </c>
      <c r="L36" s="256" t="s">
        <v>18</v>
      </c>
    </row>
    <row r="37" spans="1:12" s="15" customFormat="1" ht="32.4" customHeight="1" x14ac:dyDescent="0.4">
      <c r="A37" s="258">
        <v>138412</v>
      </c>
      <c r="B37" s="9" t="s">
        <v>3214</v>
      </c>
      <c r="C37" s="9" t="s">
        <v>3213</v>
      </c>
      <c r="D37" s="33">
        <v>12</v>
      </c>
      <c r="E37" s="33" t="s">
        <v>12</v>
      </c>
      <c r="F37" s="34">
        <v>11360</v>
      </c>
      <c r="G37" s="775">
        <v>11500</v>
      </c>
      <c r="H37" s="32">
        <f>G37/D37</f>
        <v>958.33333333333337</v>
      </c>
      <c r="I37" s="30" t="s">
        <v>3212</v>
      </c>
      <c r="J37" s="12" t="s">
        <v>3179</v>
      </c>
      <c r="K37" s="12" t="s">
        <v>3183</v>
      </c>
      <c r="L37" s="256" t="s">
        <v>18</v>
      </c>
    </row>
    <row r="38" spans="1:12" s="15" customFormat="1" ht="32.4" customHeight="1" x14ac:dyDescent="0.4">
      <c r="A38" s="258">
        <v>122762</v>
      </c>
      <c r="B38" s="9" t="s">
        <v>3211</v>
      </c>
      <c r="C38" s="9" t="s">
        <v>1039</v>
      </c>
      <c r="D38" s="33"/>
      <c r="E38" s="33" t="s">
        <v>12</v>
      </c>
      <c r="F38" s="788">
        <v>25120</v>
      </c>
      <c r="G38" s="48">
        <v>22000</v>
      </c>
      <c r="H38" s="10"/>
      <c r="I38" s="30" t="s">
        <v>3210</v>
      </c>
      <c r="J38" s="12" t="s">
        <v>3206</v>
      </c>
      <c r="K38" s="12" t="s">
        <v>270</v>
      </c>
      <c r="L38" s="256" t="s">
        <v>18</v>
      </c>
    </row>
    <row r="39" spans="1:12" s="15" customFormat="1" ht="32.4" customHeight="1" x14ac:dyDescent="0.4">
      <c r="A39" s="258">
        <v>122751</v>
      </c>
      <c r="B39" s="9" t="s">
        <v>3209</v>
      </c>
      <c r="C39" s="9" t="s">
        <v>1039</v>
      </c>
      <c r="D39" s="33"/>
      <c r="E39" s="33" t="s">
        <v>12</v>
      </c>
      <c r="F39" s="788">
        <v>25010</v>
      </c>
      <c r="G39" s="48">
        <v>22000</v>
      </c>
      <c r="H39" s="10"/>
      <c r="I39" s="30" t="s">
        <v>3208</v>
      </c>
      <c r="J39" s="12" t="s">
        <v>3207</v>
      </c>
      <c r="K39" s="12" t="s">
        <v>1603</v>
      </c>
      <c r="L39" s="256" t="s">
        <v>18</v>
      </c>
    </row>
    <row r="40" spans="1:12" s="15" customFormat="1" ht="32.4" customHeight="1" x14ac:dyDescent="0.4">
      <c r="A40" s="329">
        <v>291221</v>
      </c>
      <c r="B40" s="9" t="s">
        <v>3205</v>
      </c>
      <c r="C40" s="10" t="s">
        <v>3204</v>
      </c>
      <c r="D40" s="7"/>
      <c r="E40" s="7" t="s">
        <v>12</v>
      </c>
      <c r="F40" s="83">
        <v>22880</v>
      </c>
      <c r="G40" s="84">
        <v>20000</v>
      </c>
      <c r="H40" s="63"/>
      <c r="I40" s="6" t="s">
        <v>3203</v>
      </c>
      <c r="J40" s="7" t="s">
        <v>1155</v>
      </c>
      <c r="K40" s="8" t="s">
        <v>506</v>
      </c>
      <c r="L40" s="346" t="s">
        <v>18</v>
      </c>
    </row>
    <row r="41" spans="1:12" s="15" customFormat="1" ht="32.4" customHeight="1" x14ac:dyDescent="0.4">
      <c r="A41" s="329">
        <v>121982</v>
      </c>
      <c r="B41" s="9" t="s">
        <v>3202</v>
      </c>
      <c r="C41" s="9" t="s">
        <v>1673</v>
      </c>
      <c r="D41" s="33"/>
      <c r="E41" s="33" t="s">
        <v>12</v>
      </c>
      <c r="F41" s="34">
        <v>3500</v>
      </c>
      <c r="G41" s="48"/>
      <c r="H41" s="10"/>
      <c r="I41" s="6" t="s">
        <v>3201</v>
      </c>
      <c r="J41" s="33" t="s">
        <v>1155</v>
      </c>
      <c r="K41" s="33" t="s">
        <v>3200</v>
      </c>
      <c r="L41" s="244" t="s">
        <v>18</v>
      </c>
    </row>
    <row r="42" spans="1:12" s="15" customFormat="1" ht="32.4" customHeight="1" x14ac:dyDescent="0.4">
      <c r="A42" s="329">
        <v>172195</v>
      </c>
      <c r="B42" s="9" t="s">
        <v>3199</v>
      </c>
      <c r="C42" s="9" t="s">
        <v>3198</v>
      </c>
      <c r="D42" s="33"/>
      <c r="E42" s="33" t="s">
        <v>12</v>
      </c>
      <c r="F42" s="34">
        <v>3000</v>
      </c>
      <c r="G42" s="34"/>
      <c r="H42" s="10"/>
      <c r="I42" s="6" t="s">
        <v>3197</v>
      </c>
      <c r="J42" s="33" t="s">
        <v>1155</v>
      </c>
      <c r="K42" s="33" t="s">
        <v>3196</v>
      </c>
      <c r="L42" s="244" t="s">
        <v>18</v>
      </c>
    </row>
    <row r="43" spans="1:12" s="15" customFormat="1" ht="32.4" customHeight="1" x14ac:dyDescent="0.4">
      <c r="A43" s="329">
        <v>139931</v>
      </c>
      <c r="B43" s="9" t="s">
        <v>3195</v>
      </c>
      <c r="C43" s="9" t="s">
        <v>3194</v>
      </c>
      <c r="D43" s="33"/>
      <c r="E43" s="33" t="s">
        <v>12</v>
      </c>
      <c r="F43" s="34">
        <v>16000</v>
      </c>
      <c r="G43" s="48"/>
      <c r="H43" s="10"/>
      <c r="I43" s="6" t="s">
        <v>3193</v>
      </c>
      <c r="J43" s="33" t="s">
        <v>2684</v>
      </c>
      <c r="K43" s="33" t="s">
        <v>3183</v>
      </c>
      <c r="L43" s="244" t="s">
        <v>18</v>
      </c>
    </row>
    <row r="44" spans="1:12" s="15" customFormat="1" ht="32.4" customHeight="1" x14ac:dyDescent="0.4">
      <c r="A44" s="329">
        <v>158511</v>
      </c>
      <c r="B44" s="9" t="s">
        <v>3192</v>
      </c>
      <c r="C44" s="9" t="s">
        <v>3191</v>
      </c>
      <c r="D44" s="33"/>
      <c r="E44" s="33" t="s">
        <v>12</v>
      </c>
      <c r="F44" s="34">
        <v>15000</v>
      </c>
      <c r="G44" s="48"/>
      <c r="H44" s="10"/>
      <c r="I44" s="6" t="s">
        <v>3190</v>
      </c>
      <c r="J44" s="33" t="s">
        <v>2684</v>
      </c>
      <c r="K44" s="33" t="s">
        <v>3189</v>
      </c>
      <c r="L44" s="244" t="s">
        <v>18</v>
      </c>
    </row>
    <row r="45" spans="1:12" s="15" customFormat="1" ht="32.4" customHeight="1" x14ac:dyDescent="0.4">
      <c r="A45" s="329">
        <v>102073</v>
      </c>
      <c r="B45" s="9" t="s">
        <v>3188</v>
      </c>
      <c r="C45" s="9" t="s">
        <v>1039</v>
      </c>
      <c r="D45" s="33"/>
      <c r="E45" s="33" t="s">
        <v>12</v>
      </c>
      <c r="F45" s="34">
        <v>12000</v>
      </c>
      <c r="G45" s="48"/>
      <c r="H45" s="10"/>
      <c r="I45" s="6" t="s">
        <v>3187</v>
      </c>
      <c r="J45" s="33" t="s">
        <v>3186</v>
      </c>
      <c r="K45" s="33" t="s">
        <v>3183</v>
      </c>
      <c r="L45" s="244" t="s">
        <v>18</v>
      </c>
    </row>
    <row r="46" spans="1:12" s="15" customFormat="1" ht="32.4" customHeight="1" x14ac:dyDescent="0.4">
      <c r="A46" s="329">
        <v>115002</v>
      </c>
      <c r="B46" s="9" t="s">
        <v>3185</v>
      </c>
      <c r="C46" s="9" t="s">
        <v>3181</v>
      </c>
      <c r="D46" s="33">
        <v>12</v>
      </c>
      <c r="E46" s="33" t="s">
        <v>12</v>
      </c>
      <c r="F46" s="34">
        <v>16500</v>
      </c>
      <c r="G46" s="48"/>
      <c r="H46" s="32">
        <f>F46/D46</f>
        <v>1375</v>
      </c>
      <c r="I46" s="30" t="s">
        <v>3184</v>
      </c>
      <c r="J46" s="33" t="s">
        <v>3179</v>
      </c>
      <c r="K46" s="33" t="s">
        <v>3183</v>
      </c>
      <c r="L46" s="244" t="s">
        <v>18</v>
      </c>
    </row>
    <row r="47" spans="1:12" s="15" customFormat="1" ht="32.4" customHeight="1" x14ac:dyDescent="0.4">
      <c r="A47" s="329">
        <v>115004</v>
      </c>
      <c r="B47" s="9" t="s">
        <v>3182</v>
      </c>
      <c r="C47" s="9" t="s">
        <v>3181</v>
      </c>
      <c r="D47" s="33">
        <v>12</v>
      </c>
      <c r="E47" s="33" t="s">
        <v>12</v>
      </c>
      <c r="F47" s="34">
        <v>16500</v>
      </c>
      <c r="G47" s="48"/>
      <c r="H47" s="32">
        <f>F47/D47</f>
        <v>1375</v>
      </c>
      <c r="I47" s="6" t="s">
        <v>3180</v>
      </c>
      <c r="J47" s="33" t="s">
        <v>3179</v>
      </c>
      <c r="K47" s="33" t="s">
        <v>1671</v>
      </c>
      <c r="L47" s="244" t="s">
        <v>18</v>
      </c>
    </row>
    <row r="48" spans="1:12" s="15" customFormat="1" ht="32.4" customHeight="1" x14ac:dyDescent="0.4">
      <c r="A48" s="329">
        <v>127976</v>
      </c>
      <c r="B48" s="9" t="s">
        <v>3178</v>
      </c>
      <c r="C48" s="9" t="s">
        <v>3177</v>
      </c>
      <c r="D48" s="33">
        <v>10</v>
      </c>
      <c r="E48" s="33" t="s">
        <v>12</v>
      </c>
      <c r="F48" s="34">
        <v>9000</v>
      </c>
      <c r="G48" s="34"/>
      <c r="H48" s="11">
        <f>F48/10</f>
        <v>900</v>
      </c>
      <c r="I48" s="6" t="s">
        <v>3176</v>
      </c>
      <c r="J48" s="33" t="s">
        <v>3175</v>
      </c>
      <c r="K48" s="33" t="s">
        <v>3174</v>
      </c>
      <c r="L48" s="244" t="s">
        <v>18</v>
      </c>
    </row>
    <row r="49" spans="1:12" s="15" customFormat="1" ht="32.4" customHeight="1" x14ac:dyDescent="0.4">
      <c r="A49" s="260">
        <v>230094</v>
      </c>
      <c r="B49" s="9" t="s">
        <v>3173</v>
      </c>
      <c r="C49" s="10" t="s">
        <v>3172</v>
      </c>
      <c r="D49" s="1001" t="s">
        <v>1012</v>
      </c>
      <c r="E49" s="1002"/>
      <c r="F49" s="1002"/>
      <c r="G49" s="1002"/>
      <c r="H49" s="1003"/>
      <c r="I49" s="6" t="s">
        <v>3171</v>
      </c>
      <c r="J49" s="33" t="s">
        <v>3170</v>
      </c>
      <c r="K49" s="33" t="s">
        <v>3169</v>
      </c>
      <c r="L49" s="244" t="s">
        <v>18</v>
      </c>
    </row>
    <row r="50" spans="1:12" s="15" customFormat="1" ht="32.4" customHeight="1" x14ac:dyDescent="0.4">
      <c r="A50" s="329">
        <v>235615</v>
      </c>
      <c r="B50" s="10" t="s">
        <v>3168</v>
      </c>
      <c r="C50" s="9" t="s">
        <v>3167</v>
      </c>
      <c r="D50" s="33">
        <v>33</v>
      </c>
      <c r="E50" s="33" t="s">
        <v>12</v>
      </c>
      <c r="F50" s="783">
        <v>13500</v>
      </c>
      <c r="G50" s="785"/>
      <c r="H50" s="32">
        <f t="shared" ref="H50:H72" si="0">F50/D50</f>
        <v>409.09090909090907</v>
      </c>
      <c r="I50" s="996" t="s">
        <v>3166</v>
      </c>
      <c r="J50" s="12" t="s">
        <v>3108</v>
      </c>
      <c r="K50" s="12" t="s">
        <v>3113</v>
      </c>
      <c r="L50" s="256" t="s">
        <v>18</v>
      </c>
    </row>
    <row r="51" spans="1:12" s="15" customFormat="1" ht="32.4" customHeight="1" x14ac:dyDescent="0.4">
      <c r="A51" s="329">
        <v>294464</v>
      </c>
      <c r="B51" s="10" t="s">
        <v>3161</v>
      </c>
      <c r="C51" s="9" t="s">
        <v>3165</v>
      </c>
      <c r="D51" s="7">
        <v>14</v>
      </c>
      <c r="E51" s="7" t="s">
        <v>12</v>
      </c>
      <c r="F51" s="783">
        <v>12600</v>
      </c>
      <c r="G51" s="785"/>
      <c r="H51" s="32">
        <f t="shared" si="0"/>
        <v>900</v>
      </c>
      <c r="I51" s="997"/>
      <c r="J51" s="12" t="s">
        <v>3109</v>
      </c>
      <c r="K51" s="12" t="s">
        <v>3114</v>
      </c>
      <c r="L51" s="256" t="s">
        <v>18</v>
      </c>
    </row>
    <row r="52" spans="1:12" s="15" customFormat="1" ht="32.4" customHeight="1" x14ac:dyDescent="0.4">
      <c r="A52" s="329">
        <v>342658</v>
      </c>
      <c r="B52" s="10" t="s">
        <v>3164</v>
      </c>
      <c r="C52" s="9" t="s">
        <v>3125</v>
      </c>
      <c r="D52" s="7">
        <v>110</v>
      </c>
      <c r="E52" s="7" t="s">
        <v>12</v>
      </c>
      <c r="F52" s="783">
        <v>13500</v>
      </c>
      <c r="G52" s="785"/>
      <c r="H52" s="32">
        <f t="shared" si="0"/>
        <v>122.72727272727273</v>
      </c>
      <c r="I52" s="997"/>
      <c r="J52" s="12" t="s">
        <v>3108</v>
      </c>
      <c r="K52" s="12" t="s">
        <v>3113</v>
      </c>
      <c r="L52" s="256" t="s">
        <v>18</v>
      </c>
    </row>
    <row r="53" spans="1:12" s="15" customFormat="1" ht="32.4" customHeight="1" x14ac:dyDescent="0.4">
      <c r="A53" s="329">
        <v>235619</v>
      </c>
      <c r="B53" s="509" t="s">
        <v>3163</v>
      </c>
      <c r="C53" s="9" t="s">
        <v>3129</v>
      </c>
      <c r="D53" s="7">
        <v>33</v>
      </c>
      <c r="E53" s="7" t="s">
        <v>12</v>
      </c>
      <c r="F53" s="783">
        <v>13500</v>
      </c>
      <c r="G53" s="785"/>
      <c r="H53" s="32">
        <f t="shared" si="0"/>
        <v>409.09090909090907</v>
      </c>
      <c r="I53" s="997"/>
      <c r="J53" s="12" t="s">
        <v>3157</v>
      </c>
      <c r="K53" s="12" t="s">
        <v>3162</v>
      </c>
      <c r="L53" s="256" t="s">
        <v>18</v>
      </c>
    </row>
    <row r="54" spans="1:12" s="15" customFormat="1" ht="32.4" customHeight="1" x14ac:dyDescent="0.4">
      <c r="A54" s="329">
        <v>294465</v>
      </c>
      <c r="B54" s="9" t="s">
        <v>3161</v>
      </c>
      <c r="C54" s="9" t="s">
        <v>3141</v>
      </c>
      <c r="D54" s="7">
        <v>14</v>
      </c>
      <c r="E54" s="7" t="s">
        <v>12</v>
      </c>
      <c r="F54" s="783">
        <v>13500</v>
      </c>
      <c r="G54" s="785"/>
      <c r="H54" s="32">
        <f t="shared" si="0"/>
        <v>964.28571428571433</v>
      </c>
      <c r="I54" s="997"/>
      <c r="J54" s="12" t="s">
        <v>3108</v>
      </c>
      <c r="K54" s="12" t="s">
        <v>3113</v>
      </c>
      <c r="L54" s="256" t="s">
        <v>18</v>
      </c>
    </row>
    <row r="55" spans="1:12" s="15" customFormat="1" ht="32.4" customHeight="1" x14ac:dyDescent="0.4">
      <c r="A55" s="329">
        <v>269135</v>
      </c>
      <c r="B55" s="509" t="s">
        <v>3151</v>
      </c>
      <c r="C55" s="9" t="s">
        <v>3160</v>
      </c>
      <c r="D55" s="7">
        <v>33</v>
      </c>
      <c r="E55" s="7" t="s">
        <v>12</v>
      </c>
      <c r="F55" s="783">
        <v>13500</v>
      </c>
      <c r="G55" s="785"/>
      <c r="H55" s="32">
        <f t="shared" si="0"/>
        <v>409.09090909090907</v>
      </c>
      <c r="I55" s="997"/>
      <c r="J55" s="12" t="s">
        <v>3159</v>
      </c>
      <c r="K55" s="12" t="s">
        <v>3114</v>
      </c>
      <c r="L55" s="256" t="s">
        <v>18</v>
      </c>
    </row>
    <row r="56" spans="1:12" s="15" customFormat="1" ht="32.4" customHeight="1" x14ac:dyDescent="0.4">
      <c r="A56" s="329">
        <v>294469</v>
      </c>
      <c r="B56" s="10" t="s">
        <v>3158</v>
      </c>
      <c r="C56" s="9" t="s">
        <v>3132</v>
      </c>
      <c r="D56" s="7">
        <v>14</v>
      </c>
      <c r="E56" s="7" t="s">
        <v>12</v>
      </c>
      <c r="F56" s="783">
        <v>12600</v>
      </c>
      <c r="G56" s="785"/>
      <c r="H56" s="32">
        <f t="shared" si="0"/>
        <v>900</v>
      </c>
      <c r="I56" s="997"/>
      <c r="J56" s="12" t="s">
        <v>3157</v>
      </c>
      <c r="K56" s="12" t="s">
        <v>3156</v>
      </c>
      <c r="L56" s="256" t="s">
        <v>18</v>
      </c>
    </row>
    <row r="57" spans="1:12" s="15" customFormat="1" ht="32.4" customHeight="1" x14ac:dyDescent="0.4">
      <c r="A57" s="329">
        <v>269818</v>
      </c>
      <c r="B57" s="10" t="s">
        <v>3155</v>
      </c>
      <c r="C57" s="9" t="s">
        <v>3154</v>
      </c>
      <c r="D57" s="7">
        <v>110</v>
      </c>
      <c r="E57" s="7" t="s">
        <v>12</v>
      </c>
      <c r="F57" s="783">
        <v>13500</v>
      </c>
      <c r="G57" s="785"/>
      <c r="H57" s="32">
        <f t="shared" si="0"/>
        <v>122.72727272727273</v>
      </c>
      <c r="I57" s="997"/>
      <c r="J57" s="12" t="s">
        <v>3108</v>
      </c>
      <c r="K57" s="12" t="s">
        <v>3113</v>
      </c>
      <c r="L57" s="256" t="s">
        <v>18</v>
      </c>
    </row>
    <row r="58" spans="1:12" s="15" customFormat="1" ht="32.4" customHeight="1" x14ac:dyDescent="0.4">
      <c r="A58" s="329">
        <v>269134</v>
      </c>
      <c r="B58" s="10" t="s">
        <v>3151</v>
      </c>
      <c r="C58" s="9" t="s">
        <v>3153</v>
      </c>
      <c r="D58" s="7">
        <v>33</v>
      </c>
      <c r="E58" s="7" t="s">
        <v>12</v>
      </c>
      <c r="F58" s="783">
        <v>13500</v>
      </c>
      <c r="G58" s="785"/>
      <c r="H58" s="32">
        <f t="shared" si="0"/>
        <v>409.09090909090907</v>
      </c>
      <c r="I58" s="997"/>
      <c r="J58" s="12" t="s">
        <v>3152</v>
      </c>
      <c r="K58" s="12" t="s">
        <v>3113</v>
      </c>
      <c r="L58" s="256" t="s">
        <v>18</v>
      </c>
    </row>
    <row r="59" spans="1:12" s="15" customFormat="1" ht="32.4" customHeight="1" x14ac:dyDescent="0.4">
      <c r="A59" s="329">
        <v>294472</v>
      </c>
      <c r="B59" s="10" t="s">
        <v>3151</v>
      </c>
      <c r="C59" s="9" t="s">
        <v>3150</v>
      </c>
      <c r="D59" s="7">
        <v>14</v>
      </c>
      <c r="E59" s="7" t="s">
        <v>12</v>
      </c>
      <c r="F59" s="783">
        <v>13500</v>
      </c>
      <c r="G59" s="785"/>
      <c r="H59" s="32">
        <f t="shared" si="0"/>
        <v>964.28571428571433</v>
      </c>
      <c r="I59" s="997"/>
      <c r="J59" s="12" t="s">
        <v>3133</v>
      </c>
      <c r="K59" s="12" t="s">
        <v>3113</v>
      </c>
      <c r="L59" s="256" t="s">
        <v>18</v>
      </c>
    </row>
    <row r="60" spans="1:12" s="15" customFormat="1" ht="32.4" customHeight="1" x14ac:dyDescent="0.4">
      <c r="A60" s="329">
        <v>301925</v>
      </c>
      <c r="B60" s="10" t="s">
        <v>3142</v>
      </c>
      <c r="C60" s="9" t="s">
        <v>3138</v>
      </c>
      <c r="D60" s="7">
        <v>33</v>
      </c>
      <c r="E60" s="7" t="s">
        <v>12</v>
      </c>
      <c r="F60" s="783">
        <v>13500</v>
      </c>
      <c r="G60" s="785"/>
      <c r="H60" s="32">
        <f t="shared" si="0"/>
        <v>409.09090909090907</v>
      </c>
      <c r="I60" s="997"/>
      <c r="J60" s="12" t="s">
        <v>3108</v>
      </c>
      <c r="K60" s="12" t="s">
        <v>3113</v>
      </c>
      <c r="L60" s="256" t="s">
        <v>18</v>
      </c>
    </row>
    <row r="61" spans="1:12" s="15" customFormat="1" ht="32.4" customHeight="1" x14ac:dyDescent="0.4">
      <c r="A61" s="329">
        <v>294467</v>
      </c>
      <c r="B61" s="10" t="s">
        <v>3149</v>
      </c>
      <c r="C61" s="9" t="s">
        <v>3148</v>
      </c>
      <c r="D61" s="7">
        <v>14</v>
      </c>
      <c r="E61" s="7" t="s">
        <v>12</v>
      </c>
      <c r="F61" s="783">
        <v>12600</v>
      </c>
      <c r="G61" s="785"/>
      <c r="H61" s="32">
        <f t="shared" si="0"/>
        <v>900</v>
      </c>
      <c r="I61" s="997"/>
      <c r="J61" s="12" t="s">
        <v>3108</v>
      </c>
      <c r="K61" s="12" t="s">
        <v>3144</v>
      </c>
      <c r="L61" s="256" t="s">
        <v>18</v>
      </c>
    </row>
    <row r="62" spans="1:12" s="15" customFormat="1" ht="32.4" customHeight="1" x14ac:dyDescent="0.4">
      <c r="A62" s="329">
        <v>269814</v>
      </c>
      <c r="B62" s="10" t="s">
        <v>3147</v>
      </c>
      <c r="C62" s="9" t="s">
        <v>3146</v>
      </c>
      <c r="D62" s="7">
        <v>110</v>
      </c>
      <c r="E62" s="7" t="s">
        <v>12</v>
      </c>
      <c r="F62" s="783">
        <v>13500</v>
      </c>
      <c r="G62" s="785"/>
      <c r="H62" s="32">
        <f t="shared" si="0"/>
        <v>122.72727272727273</v>
      </c>
      <c r="I62" s="997"/>
      <c r="J62" s="12" t="s">
        <v>3145</v>
      </c>
      <c r="K62" s="12" t="s">
        <v>3144</v>
      </c>
      <c r="L62" s="256" t="s">
        <v>18</v>
      </c>
    </row>
    <row r="63" spans="1:12" s="15" customFormat="1" ht="32.4" customHeight="1" x14ac:dyDescent="0.4">
      <c r="A63" s="329">
        <v>269131</v>
      </c>
      <c r="B63" s="10" t="s">
        <v>3142</v>
      </c>
      <c r="C63" s="9" t="s">
        <v>3130</v>
      </c>
      <c r="D63" s="7">
        <v>33</v>
      </c>
      <c r="E63" s="7" t="s">
        <v>12</v>
      </c>
      <c r="F63" s="783">
        <v>13500</v>
      </c>
      <c r="G63" s="785"/>
      <c r="H63" s="32">
        <f t="shared" si="0"/>
        <v>409.09090909090907</v>
      </c>
      <c r="I63" s="997"/>
      <c r="J63" s="12" t="s">
        <v>3109</v>
      </c>
      <c r="K63" s="12" t="s">
        <v>3114</v>
      </c>
      <c r="L63" s="256" t="s">
        <v>18</v>
      </c>
    </row>
    <row r="64" spans="1:12" s="15" customFormat="1" ht="32.4" customHeight="1" x14ac:dyDescent="0.4">
      <c r="A64" s="786">
        <v>294474</v>
      </c>
      <c r="B64" s="509" t="s">
        <v>3143</v>
      </c>
      <c r="C64" s="9" t="s">
        <v>3141</v>
      </c>
      <c r="D64" s="7">
        <v>14</v>
      </c>
      <c r="E64" s="7" t="s">
        <v>12</v>
      </c>
      <c r="F64" s="783">
        <v>13500</v>
      </c>
      <c r="G64" s="785"/>
      <c r="H64" s="32">
        <f t="shared" si="0"/>
        <v>964.28571428571433</v>
      </c>
      <c r="I64" s="997"/>
      <c r="J64" s="12" t="s">
        <v>3108</v>
      </c>
      <c r="K64" s="12" t="s">
        <v>3140</v>
      </c>
      <c r="L64" s="256" t="s">
        <v>18</v>
      </c>
    </row>
    <row r="65" spans="1:12" s="15" customFormat="1" ht="32.4" customHeight="1" x14ac:dyDescent="0.4">
      <c r="A65" s="786">
        <v>301929</v>
      </c>
      <c r="B65" s="787" t="s">
        <v>3136</v>
      </c>
      <c r="C65" s="9" t="s">
        <v>3139</v>
      </c>
      <c r="D65" s="7">
        <v>33</v>
      </c>
      <c r="E65" s="7" t="s">
        <v>12</v>
      </c>
      <c r="F65" s="783">
        <v>13500</v>
      </c>
      <c r="G65" s="785"/>
      <c r="H65" s="32">
        <f t="shared" si="0"/>
        <v>409.09090909090907</v>
      </c>
      <c r="I65" s="997"/>
      <c r="J65" s="12" t="s">
        <v>3109</v>
      </c>
      <c r="K65" s="12" t="s">
        <v>3113</v>
      </c>
      <c r="L65" s="256" t="s">
        <v>18</v>
      </c>
    </row>
    <row r="66" spans="1:12" s="15" customFormat="1" ht="32.4" customHeight="1" x14ac:dyDescent="0.4">
      <c r="A66" s="786">
        <v>294470</v>
      </c>
      <c r="B66" s="509" t="s">
        <v>3135</v>
      </c>
      <c r="C66" s="9" t="s">
        <v>3132</v>
      </c>
      <c r="D66" s="7">
        <v>14</v>
      </c>
      <c r="E66" s="7" t="s">
        <v>12</v>
      </c>
      <c r="F66" s="783">
        <v>12600</v>
      </c>
      <c r="G66" s="785"/>
      <c r="H66" s="32">
        <f t="shared" si="0"/>
        <v>900</v>
      </c>
      <c r="I66" s="997"/>
      <c r="J66" s="12" t="s">
        <v>3109</v>
      </c>
      <c r="K66" s="12" t="s">
        <v>3113</v>
      </c>
      <c r="L66" s="256" t="s">
        <v>18</v>
      </c>
    </row>
    <row r="67" spans="1:12" s="15" customFormat="1" ht="32.4" customHeight="1" x14ac:dyDescent="0.4">
      <c r="A67" s="786">
        <v>269819</v>
      </c>
      <c r="B67" s="787" t="s">
        <v>3137</v>
      </c>
      <c r="C67" s="9" t="s">
        <v>3125</v>
      </c>
      <c r="D67" s="7">
        <v>110</v>
      </c>
      <c r="E67" s="7" t="s">
        <v>12</v>
      </c>
      <c r="F67" s="783">
        <v>13500</v>
      </c>
      <c r="G67" s="785"/>
      <c r="H67" s="32">
        <f t="shared" si="0"/>
        <v>122.72727272727273</v>
      </c>
      <c r="I67" s="997"/>
      <c r="J67" s="12" t="s">
        <v>3108</v>
      </c>
      <c r="K67" s="12" t="s">
        <v>3113</v>
      </c>
      <c r="L67" s="256" t="s">
        <v>18</v>
      </c>
    </row>
    <row r="68" spans="1:12" s="15" customFormat="1" ht="32.4" customHeight="1" x14ac:dyDescent="0.4">
      <c r="A68" s="786">
        <v>301926</v>
      </c>
      <c r="B68" s="509" t="s">
        <v>3136</v>
      </c>
      <c r="C68" s="9" t="s">
        <v>3129</v>
      </c>
      <c r="D68" s="7">
        <v>33</v>
      </c>
      <c r="E68" s="7" t="s">
        <v>12</v>
      </c>
      <c r="F68" s="783">
        <v>13500</v>
      </c>
      <c r="G68" s="785"/>
      <c r="H68" s="32">
        <f t="shared" si="0"/>
        <v>409.09090909090907</v>
      </c>
      <c r="I68" s="997"/>
      <c r="J68" s="12" t="s">
        <v>3108</v>
      </c>
      <c r="K68" s="12" t="s">
        <v>3114</v>
      </c>
      <c r="L68" s="256" t="s">
        <v>18</v>
      </c>
    </row>
    <row r="69" spans="1:12" s="15" customFormat="1" ht="32.4" customHeight="1" x14ac:dyDescent="0.4">
      <c r="A69" s="786">
        <v>294471</v>
      </c>
      <c r="B69" s="509" t="s">
        <v>3135</v>
      </c>
      <c r="C69" s="9" t="s">
        <v>3134</v>
      </c>
      <c r="D69" s="7">
        <v>14</v>
      </c>
      <c r="E69" s="7" t="s">
        <v>12</v>
      </c>
      <c r="F69" s="783">
        <v>13500</v>
      </c>
      <c r="G69" s="785"/>
      <c r="H69" s="32">
        <f t="shared" si="0"/>
        <v>964.28571428571433</v>
      </c>
      <c r="I69" s="997"/>
      <c r="J69" s="12" t="s">
        <v>3133</v>
      </c>
      <c r="K69" s="12" t="s">
        <v>3113</v>
      </c>
      <c r="L69" s="256" t="s">
        <v>18</v>
      </c>
    </row>
    <row r="70" spans="1:12" s="15" customFormat="1" ht="32.4" customHeight="1" x14ac:dyDescent="0.4">
      <c r="A70" s="786">
        <v>294463</v>
      </c>
      <c r="B70" s="509" t="s">
        <v>3131</v>
      </c>
      <c r="C70" s="9" t="s">
        <v>3132</v>
      </c>
      <c r="D70" s="7">
        <v>14</v>
      </c>
      <c r="E70" s="7" t="s">
        <v>12</v>
      </c>
      <c r="F70" s="783">
        <v>12600</v>
      </c>
      <c r="G70" s="785"/>
      <c r="H70" s="32">
        <f t="shared" si="0"/>
        <v>900</v>
      </c>
      <c r="I70" s="997"/>
      <c r="J70" s="12" t="s">
        <v>3108</v>
      </c>
      <c r="K70" s="12" t="s">
        <v>3114</v>
      </c>
      <c r="L70" s="256" t="s">
        <v>18</v>
      </c>
    </row>
    <row r="71" spans="1:12" s="15" customFormat="1" ht="32.4" customHeight="1" x14ac:dyDescent="0.4">
      <c r="A71" s="786">
        <v>301986</v>
      </c>
      <c r="B71" s="509" t="s">
        <v>3131</v>
      </c>
      <c r="C71" s="9" t="s">
        <v>3130</v>
      </c>
      <c r="D71" s="7">
        <v>33</v>
      </c>
      <c r="E71" s="7" t="s">
        <v>12</v>
      </c>
      <c r="F71" s="783">
        <v>13500</v>
      </c>
      <c r="G71" s="785"/>
      <c r="H71" s="32">
        <f t="shared" si="0"/>
        <v>409.09090909090907</v>
      </c>
      <c r="I71" s="997"/>
      <c r="J71" s="12" t="s">
        <v>3108</v>
      </c>
      <c r="K71" s="12" t="s">
        <v>3128</v>
      </c>
      <c r="L71" s="256" t="s">
        <v>18</v>
      </c>
    </row>
    <row r="72" spans="1:12" s="15" customFormat="1" ht="32.4" customHeight="1" x14ac:dyDescent="0.4">
      <c r="A72" s="786">
        <v>334385</v>
      </c>
      <c r="B72" s="509" t="s">
        <v>3127</v>
      </c>
      <c r="C72" s="9" t="s">
        <v>3126</v>
      </c>
      <c r="D72" s="7">
        <v>110</v>
      </c>
      <c r="E72" s="7" t="s">
        <v>12</v>
      </c>
      <c r="F72" s="783">
        <v>13500</v>
      </c>
      <c r="G72" s="785"/>
      <c r="H72" s="32">
        <f t="shared" si="0"/>
        <v>122.72727272727273</v>
      </c>
      <c r="I72" s="998"/>
      <c r="J72" s="12" t="s">
        <v>3108</v>
      </c>
      <c r="K72" s="12" t="s">
        <v>3113</v>
      </c>
      <c r="L72" s="256" t="s">
        <v>18</v>
      </c>
    </row>
    <row r="73" spans="1:12" s="15" customFormat="1" ht="32.4" customHeight="1" x14ac:dyDescent="0.4">
      <c r="A73" s="258">
        <v>232521</v>
      </c>
      <c r="B73" s="56" t="s">
        <v>3124</v>
      </c>
      <c r="C73" s="10" t="s">
        <v>3123</v>
      </c>
      <c r="D73" s="7"/>
      <c r="E73" s="7" t="s">
        <v>12</v>
      </c>
      <c r="F73" s="783">
        <v>12000</v>
      </c>
      <c r="G73" s="48"/>
      <c r="H73" s="10"/>
      <c r="I73" s="30" t="s">
        <v>3122</v>
      </c>
      <c r="J73" s="12" t="s">
        <v>3108</v>
      </c>
      <c r="K73" s="12" t="s">
        <v>3113</v>
      </c>
      <c r="L73" s="256" t="s">
        <v>18</v>
      </c>
    </row>
    <row r="74" spans="1:12" s="15" customFormat="1" ht="32.4" customHeight="1" x14ac:dyDescent="0.4">
      <c r="A74" s="258">
        <v>368894</v>
      </c>
      <c r="B74" s="784" t="s">
        <v>3121</v>
      </c>
      <c r="C74" s="10" t="s">
        <v>3120</v>
      </c>
      <c r="D74" s="7"/>
      <c r="E74" s="7" t="s">
        <v>12</v>
      </c>
      <c r="F74" s="783">
        <v>35000</v>
      </c>
      <c r="G74" s="48"/>
      <c r="H74" s="10"/>
      <c r="I74" s="30" t="s">
        <v>3119</v>
      </c>
      <c r="J74" s="12" t="s">
        <v>3108</v>
      </c>
      <c r="K74" s="12" t="s">
        <v>873</v>
      </c>
      <c r="L74" s="256" t="s">
        <v>18</v>
      </c>
    </row>
    <row r="75" spans="1:12" s="15" customFormat="1" ht="32.4" customHeight="1" x14ac:dyDescent="0.4">
      <c r="A75" s="258">
        <v>233976</v>
      </c>
      <c r="B75" s="56" t="s">
        <v>3118</v>
      </c>
      <c r="C75" s="10" t="s">
        <v>3117</v>
      </c>
      <c r="D75" s="443"/>
      <c r="E75" s="443" t="s">
        <v>12</v>
      </c>
      <c r="F75" s="782" t="s">
        <v>3116</v>
      </c>
      <c r="G75" s="781"/>
      <c r="H75" s="444"/>
      <c r="I75" s="30" t="s">
        <v>3115</v>
      </c>
      <c r="J75" s="12" t="s">
        <v>3108</v>
      </c>
      <c r="K75" s="12" t="s">
        <v>3114</v>
      </c>
      <c r="L75" s="256" t="s">
        <v>18</v>
      </c>
    </row>
    <row r="76" spans="1:12" s="15" customFormat="1" ht="32.4" customHeight="1" x14ac:dyDescent="0.4">
      <c r="A76" s="323">
        <v>295373</v>
      </c>
      <c r="B76" s="242" t="s">
        <v>3112</v>
      </c>
      <c r="C76" s="242" t="s">
        <v>3111</v>
      </c>
      <c r="D76" s="341"/>
      <c r="E76" s="341" t="s">
        <v>12</v>
      </c>
      <c r="F76" s="780">
        <v>63000</v>
      </c>
      <c r="G76" s="779"/>
      <c r="H76" s="344"/>
      <c r="I76" s="457" t="s">
        <v>3110</v>
      </c>
      <c r="J76" s="304" t="s">
        <v>3109</v>
      </c>
      <c r="K76" s="304" t="s">
        <v>3107</v>
      </c>
      <c r="L76" s="322" t="s">
        <v>18</v>
      </c>
    </row>
    <row r="77" spans="1:12" s="15" customFormat="1" ht="32.4" customHeight="1" thickBot="1" x14ac:dyDescent="0.45">
      <c r="A77" s="18"/>
      <c r="B77" s="301"/>
      <c r="C77" s="301"/>
      <c r="D77" s="18"/>
      <c r="E77" s="18"/>
      <c r="F77" s="778"/>
      <c r="G77" s="301"/>
      <c r="H77" s="301"/>
      <c r="I77" s="54"/>
      <c r="J77" s="22"/>
      <c r="K77" s="22"/>
      <c r="L77" s="22"/>
    </row>
    <row r="78" spans="1:12" s="15" customFormat="1" ht="32.4" customHeight="1" x14ac:dyDescent="0.4">
      <c r="A78" s="999" t="s">
        <v>3106</v>
      </c>
      <c r="B78" s="1000"/>
      <c r="C78" s="301"/>
      <c r="D78" s="18"/>
      <c r="E78" s="18"/>
      <c r="F78" s="778"/>
      <c r="G78" s="301"/>
      <c r="H78" s="301"/>
      <c r="I78" s="54"/>
      <c r="J78" s="22"/>
      <c r="K78" s="22"/>
      <c r="L78" s="22"/>
    </row>
    <row r="79" spans="1:12" s="15" customFormat="1" ht="32.4" customHeight="1" x14ac:dyDescent="0.4">
      <c r="A79" s="332">
        <v>119587</v>
      </c>
      <c r="B79" s="253" t="s">
        <v>3105</v>
      </c>
      <c r="C79" s="253" t="s">
        <v>1039</v>
      </c>
      <c r="D79" s="249"/>
      <c r="E79" s="249" t="s">
        <v>12</v>
      </c>
      <c r="F79" s="777">
        <v>6200</v>
      </c>
      <c r="G79" s="776"/>
      <c r="H79" s="353"/>
      <c r="I79" s="294" t="s">
        <v>3104</v>
      </c>
      <c r="J79" s="249" t="s">
        <v>2684</v>
      </c>
      <c r="K79" s="249" t="s">
        <v>3090</v>
      </c>
      <c r="L79" s="248" t="s">
        <v>18</v>
      </c>
    </row>
    <row r="80" spans="1:12" s="15" customFormat="1" ht="32.4" customHeight="1" x14ac:dyDescent="0.4">
      <c r="A80" s="258">
        <v>119586</v>
      </c>
      <c r="B80" s="56" t="s">
        <v>3103</v>
      </c>
      <c r="C80" s="9" t="s">
        <v>3102</v>
      </c>
      <c r="D80" s="33">
        <v>60</v>
      </c>
      <c r="E80" s="33" t="s">
        <v>12</v>
      </c>
      <c r="F80" s="34">
        <v>6200</v>
      </c>
      <c r="G80" s="48"/>
      <c r="H80" s="32">
        <f>F80/D80</f>
        <v>103.33333333333333</v>
      </c>
      <c r="I80" s="30" t="s">
        <v>3101</v>
      </c>
      <c r="J80" s="12" t="s">
        <v>2684</v>
      </c>
      <c r="K80" s="12" t="s">
        <v>3090</v>
      </c>
      <c r="L80" s="256" t="s">
        <v>18</v>
      </c>
    </row>
    <row r="81" spans="1:12" s="15" customFormat="1" ht="32.4" customHeight="1" x14ac:dyDescent="0.4">
      <c r="A81" s="258">
        <v>122882</v>
      </c>
      <c r="B81" s="56" t="s">
        <v>3100</v>
      </c>
      <c r="C81" s="9" t="s">
        <v>3099</v>
      </c>
      <c r="D81" s="33">
        <v>55</v>
      </c>
      <c r="E81" s="33" t="s">
        <v>12</v>
      </c>
      <c r="F81" s="34">
        <v>7200</v>
      </c>
      <c r="G81" s="775"/>
      <c r="H81" s="32">
        <f>F81/D81</f>
        <v>130.90909090909091</v>
      </c>
      <c r="I81" s="30" t="s">
        <v>3098</v>
      </c>
      <c r="J81" s="12" t="s">
        <v>2684</v>
      </c>
      <c r="K81" s="12" t="s">
        <v>3090</v>
      </c>
      <c r="L81" s="256" t="s">
        <v>18</v>
      </c>
    </row>
    <row r="82" spans="1:12" s="15" customFormat="1" ht="32.4" customHeight="1" x14ac:dyDescent="0.4">
      <c r="A82" s="516">
        <v>336388</v>
      </c>
      <c r="B82" s="9" t="s">
        <v>3097</v>
      </c>
      <c r="C82" s="10" t="s">
        <v>3096</v>
      </c>
      <c r="D82" s="7"/>
      <c r="E82" s="7" t="s">
        <v>12</v>
      </c>
      <c r="F82" s="77">
        <v>110000</v>
      </c>
      <c r="G82" s="78"/>
      <c r="H82" s="99">
        <v>1571</v>
      </c>
      <c r="I82" s="6" t="s">
        <v>3095</v>
      </c>
      <c r="J82" s="7"/>
      <c r="K82" s="8" t="s">
        <v>893</v>
      </c>
      <c r="L82" s="79"/>
    </row>
    <row r="83" spans="1:12" s="15" customFormat="1" ht="32.4" customHeight="1" x14ac:dyDescent="0.4">
      <c r="A83" s="323">
        <v>161088</v>
      </c>
      <c r="B83" s="309" t="s">
        <v>3094</v>
      </c>
      <c r="C83" s="309" t="s">
        <v>3093</v>
      </c>
      <c r="D83" s="304">
        <v>60</v>
      </c>
      <c r="E83" s="304" t="s">
        <v>12</v>
      </c>
      <c r="F83" s="774">
        <v>7000</v>
      </c>
      <c r="G83" s="773"/>
      <c r="H83" s="421">
        <f>F83/D83</f>
        <v>116.66666666666667</v>
      </c>
      <c r="I83" s="457" t="s">
        <v>3092</v>
      </c>
      <c r="J83" s="304" t="s">
        <v>3091</v>
      </c>
      <c r="K83" s="304" t="s">
        <v>3090</v>
      </c>
      <c r="L83" s="322" t="s">
        <v>18</v>
      </c>
    </row>
    <row r="84" spans="1:12" s="15" customFormat="1" ht="32.4" customHeight="1" thickBot="1" x14ac:dyDescent="0.45">
      <c r="A84" s="18"/>
      <c r="B84" s="17"/>
      <c r="C84" s="17"/>
      <c r="D84" s="22"/>
      <c r="E84" s="22"/>
      <c r="F84" s="772"/>
      <c r="G84" s="771"/>
      <c r="H84" s="13"/>
      <c r="I84" s="54"/>
      <c r="J84" s="22"/>
      <c r="K84" s="22"/>
      <c r="L84" s="22"/>
    </row>
    <row r="85" spans="1:12" ht="32.4" customHeight="1" x14ac:dyDescent="0.4">
      <c r="A85" s="992" t="s">
        <v>3089</v>
      </c>
      <c r="B85" s="993"/>
      <c r="C85" s="769"/>
      <c r="D85" s="769"/>
      <c r="E85" s="770"/>
      <c r="F85" s="769"/>
      <c r="G85" s="769"/>
      <c r="H85" s="769"/>
      <c r="I85" s="769"/>
    </row>
    <row r="86" spans="1:12" ht="32.4" customHeight="1" x14ac:dyDescent="0.4">
      <c r="A86" s="543">
        <v>342909</v>
      </c>
      <c r="B86" s="253" t="s">
        <v>3088</v>
      </c>
      <c r="C86" s="353" t="s">
        <v>3087</v>
      </c>
      <c r="D86" s="350">
        <v>30</v>
      </c>
      <c r="E86" s="350" t="s">
        <v>31</v>
      </c>
      <c r="F86" s="541" t="s">
        <v>2086</v>
      </c>
      <c r="G86" s="540">
        <v>105000</v>
      </c>
      <c r="H86" s="768">
        <f>G86/D86</f>
        <v>3500</v>
      </c>
      <c r="I86" s="294" t="s">
        <v>3086</v>
      </c>
      <c r="J86" s="350" t="s">
        <v>3085</v>
      </c>
      <c r="K86" s="349" t="s">
        <v>3084</v>
      </c>
      <c r="L86" s="538"/>
    </row>
    <row r="87" spans="1:12" s="15" customFormat="1" ht="32.4" customHeight="1" x14ac:dyDescent="0.4">
      <c r="A87" s="705">
        <v>295552</v>
      </c>
      <c r="B87" s="704" t="s">
        <v>3083</v>
      </c>
      <c r="C87" s="635" t="s">
        <v>3066</v>
      </c>
      <c r="D87" s="767"/>
      <c r="E87" s="634" t="s">
        <v>12</v>
      </c>
      <c r="F87" s="766">
        <v>115000</v>
      </c>
      <c r="G87" s="765"/>
      <c r="H87" s="765"/>
      <c r="I87" s="41" t="s">
        <v>3082</v>
      </c>
      <c r="J87" s="661" t="s">
        <v>3081</v>
      </c>
      <c r="K87" s="764" t="s">
        <v>3055</v>
      </c>
      <c r="L87" s="551" t="s">
        <v>3080</v>
      </c>
    </row>
    <row r="88" spans="1:12" s="15" customFormat="1" ht="32.4" customHeight="1" x14ac:dyDescent="0.4">
      <c r="A88" s="247">
        <v>295555</v>
      </c>
      <c r="B88" s="629" t="s">
        <v>3079</v>
      </c>
      <c r="C88" s="9" t="s">
        <v>3066</v>
      </c>
      <c r="D88" s="10"/>
      <c r="E88" s="7" t="s">
        <v>12</v>
      </c>
      <c r="F88" s="34">
        <v>115000</v>
      </c>
      <c r="G88" s="48"/>
      <c r="H88" s="48"/>
      <c r="I88" s="6" t="s">
        <v>3078</v>
      </c>
      <c r="J88" s="12" t="s">
        <v>3077</v>
      </c>
      <c r="K88" s="265" t="s">
        <v>3039</v>
      </c>
      <c r="L88" s="311" t="s">
        <v>3076</v>
      </c>
    </row>
    <row r="89" spans="1:12" s="15" customFormat="1" ht="32.4" customHeight="1" x14ac:dyDescent="0.4">
      <c r="A89" s="247">
        <v>295546</v>
      </c>
      <c r="B89" s="629" t="s">
        <v>3075</v>
      </c>
      <c r="C89" s="9" t="s">
        <v>3066</v>
      </c>
      <c r="D89" s="10"/>
      <c r="E89" s="7" t="s">
        <v>12</v>
      </c>
      <c r="F89" s="34">
        <v>115000</v>
      </c>
      <c r="G89" s="48"/>
      <c r="H89" s="48"/>
      <c r="I89" s="6" t="s">
        <v>3074</v>
      </c>
      <c r="J89" s="12" t="s">
        <v>3069</v>
      </c>
      <c r="K89" s="265" t="s">
        <v>3039</v>
      </c>
      <c r="L89" s="311" t="s">
        <v>3073</v>
      </c>
    </row>
    <row r="90" spans="1:12" s="15" customFormat="1" ht="32.4" customHeight="1" x14ac:dyDescent="0.4">
      <c r="A90" s="247">
        <v>295548</v>
      </c>
      <c r="B90" s="629" t="s">
        <v>3072</v>
      </c>
      <c r="C90" s="9" t="s">
        <v>3066</v>
      </c>
      <c r="D90" s="10"/>
      <c r="E90" s="7" t="s">
        <v>12</v>
      </c>
      <c r="F90" s="34">
        <v>115000</v>
      </c>
      <c r="G90" s="48"/>
      <c r="H90" s="48"/>
      <c r="I90" s="6" t="s">
        <v>3071</v>
      </c>
      <c r="J90" s="12" t="s">
        <v>3070</v>
      </c>
      <c r="K90" s="265" t="s">
        <v>3068</v>
      </c>
      <c r="L90" s="311" t="s">
        <v>1131</v>
      </c>
    </row>
    <row r="91" spans="1:12" s="15" customFormat="1" ht="32.4" customHeight="1" x14ac:dyDescent="0.4">
      <c r="A91" s="247">
        <v>295550</v>
      </c>
      <c r="B91" s="629" t="s">
        <v>3067</v>
      </c>
      <c r="C91" s="9" t="s">
        <v>3066</v>
      </c>
      <c r="D91" s="10"/>
      <c r="E91" s="7" t="s">
        <v>12</v>
      </c>
      <c r="F91" s="34">
        <v>110000</v>
      </c>
      <c r="G91" s="48"/>
      <c r="H91" s="48"/>
      <c r="I91" s="6" t="s">
        <v>3065</v>
      </c>
      <c r="J91" s="12" t="s">
        <v>3040</v>
      </c>
      <c r="K91" s="265" t="s">
        <v>3039</v>
      </c>
      <c r="L91" s="311" t="s">
        <v>3064</v>
      </c>
    </row>
    <row r="92" spans="1:12" s="15" customFormat="1" ht="32.4" customHeight="1" x14ac:dyDescent="0.4">
      <c r="A92" s="763">
        <v>295551</v>
      </c>
      <c r="B92" s="762" t="s">
        <v>3063</v>
      </c>
      <c r="C92" s="524" t="s">
        <v>3062</v>
      </c>
      <c r="D92" s="523"/>
      <c r="E92" s="522" t="s">
        <v>12</v>
      </c>
      <c r="F92" s="761">
        <v>110000</v>
      </c>
      <c r="G92" s="760"/>
      <c r="H92" s="760"/>
      <c r="I92" s="52" t="s">
        <v>3061</v>
      </c>
      <c r="J92" s="46" t="s">
        <v>3040</v>
      </c>
      <c r="K92" s="758" t="s">
        <v>3039</v>
      </c>
      <c r="L92" s="757" t="s">
        <v>3060</v>
      </c>
    </row>
    <row r="93" spans="1:12" s="15" customFormat="1" ht="32.4" customHeight="1" x14ac:dyDescent="0.4">
      <c r="A93" s="247">
        <v>344753</v>
      </c>
      <c r="B93" s="629" t="s">
        <v>3059</v>
      </c>
      <c r="C93" s="9" t="s">
        <v>3047</v>
      </c>
      <c r="D93" s="10"/>
      <c r="E93" s="7" t="s">
        <v>12</v>
      </c>
      <c r="F93" s="396">
        <v>115000</v>
      </c>
      <c r="G93" s="759"/>
      <c r="H93" s="759"/>
      <c r="I93" s="6" t="s">
        <v>3045</v>
      </c>
      <c r="J93" s="46" t="s">
        <v>3058</v>
      </c>
      <c r="K93" s="758" t="s">
        <v>3055</v>
      </c>
      <c r="L93" s="757" t="s">
        <v>1131</v>
      </c>
    </row>
    <row r="94" spans="1:12" s="15" customFormat="1" ht="32.4" customHeight="1" x14ac:dyDescent="0.4">
      <c r="A94" s="247">
        <v>344754</v>
      </c>
      <c r="B94" s="629" t="s">
        <v>3057</v>
      </c>
      <c r="C94" s="9" t="s">
        <v>3047</v>
      </c>
      <c r="D94" s="10"/>
      <c r="E94" s="7" t="s">
        <v>12</v>
      </c>
      <c r="F94" s="396">
        <v>115000</v>
      </c>
      <c r="G94" s="759"/>
      <c r="H94" s="759"/>
      <c r="I94" s="6" t="s">
        <v>3056</v>
      </c>
      <c r="J94" s="46" t="s">
        <v>3040</v>
      </c>
      <c r="K94" s="758" t="s">
        <v>3055</v>
      </c>
      <c r="L94" s="757" t="s">
        <v>1131</v>
      </c>
    </row>
    <row r="95" spans="1:12" s="15" customFormat="1" ht="32.4" customHeight="1" x14ac:dyDescent="0.4">
      <c r="A95" s="247">
        <v>344755</v>
      </c>
      <c r="B95" s="629" t="s">
        <v>3054</v>
      </c>
      <c r="C95" s="9" t="s">
        <v>3047</v>
      </c>
      <c r="D95" s="10"/>
      <c r="E95" s="7" t="s">
        <v>12</v>
      </c>
      <c r="F95" s="396">
        <v>125000</v>
      </c>
      <c r="G95" s="759"/>
      <c r="H95" s="759"/>
      <c r="I95" s="6" t="s">
        <v>3045</v>
      </c>
      <c r="J95" s="46" t="s">
        <v>3053</v>
      </c>
      <c r="K95" s="758" t="s">
        <v>3039</v>
      </c>
      <c r="L95" s="757" t="s">
        <v>1131</v>
      </c>
    </row>
    <row r="96" spans="1:12" s="15" customFormat="1" ht="32.4" customHeight="1" x14ac:dyDescent="0.4">
      <c r="A96" s="247">
        <v>344756</v>
      </c>
      <c r="B96" s="629" t="s">
        <v>3052</v>
      </c>
      <c r="C96" s="9" t="s">
        <v>3047</v>
      </c>
      <c r="D96" s="10"/>
      <c r="E96" s="7" t="s">
        <v>12</v>
      </c>
      <c r="F96" s="396">
        <v>125000</v>
      </c>
      <c r="G96" s="759"/>
      <c r="H96" s="759"/>
      <c r="I96" s="6" t="s">
        <v>3041</v>
      </c>
      <c r="J96" s="46" t="s">
        <v>3040</v>
      </c>
      <c r="K96" s="758" t="s">
        <v>3039</v>
      </c>
      <c r="L96" s="757" t="s">
        <v>3051</v>
      </c>
    </row>
    <row r="97" spans="1:12" s="15" customFormat="1" ht="32.4" customHeight="1" x14ac:dyDescent="0.4">
      <c r="A97" s="247">
        <v>344757</v>
      </c>
      <c r="B97" s="629" t="s">
        <v>3050</v>
      </c>
      <c r="C97" s="9" t="s">
        <v>3047</v>
      </c>
      <c r="D97" s="10"/>
      <c r="E97" s="7" t="s">
        <v>12</v>
      </c>
      <c r="F97" s="396">
        <v>115000</v>
      </c>
      <c r="G97" s="759"/>
      <c r="H97" s="759"/>
      <c r="I97" s="6" t="s">
        <v>3045</v>
      </c>
      <c r="J97" s="46" t="s">
        <v>3049</v>
      </c>
      <c r="K97" s="758" t="s">
        <v>3039</v>
      </c>
      <c r="L97" s="757" t="s">
        <v>1131</v>
      </c>
    </row>
    <row r="98" spans="1:12" s="15" customFormat="1" ht="32.4" customHeight="1" x14ac:dyDescent="0.4">
      <c r="A98" s="247">
        <v>344758</v>
      </c>
      <c r="B98" s="629" t="s">
        <v>3048</v>
      </c>
      <c r="C98" s="9" t="s">
        <v>3047</v>
      </c>
      <c r="D98" s="10"/>
      <c r="E98" s="7" t="s">
        <v>12</v>
      </c>
      <c r="F98" s="396">
        <v>115000</v>
      </c>
      <c r="G98" s="759"/>
      <c r="H98" s="759"/>
      <c r="I98" s="6" t="s">
        <v>3041</v>
      </c>
      <c r="J98" s="46" t="s">
        <v>3040</v>
      </c>
      <c r="K98" s="758" t="s">
        <v>3039</v>
      </c>
      <c r="L98" s="757" t="s">
        <v>1131</v>
      </c>
    </row>
    <row r="99" spans="1:12" s="15" customFormat="1" ht="32.4" customHeight="1" x14ac:dyDescent="0.4">
      <c r="A99" s="247">
        <v>344759</v>
      </c>
      <c r="B99" s="629" t="s">
        <v>3046</v>
      </c>
      <c r="C99" s="9" t="s">
        <v>3042</v>
      </c>
      <c r="D99" s="10"/>
      <c r="E99" s="7" t="s">
        <v>12</v>
      </c>
      <c r="F99" s="396">
        <v>110000</v>
      </c>
      <c r="G99" s="759"/>
      <c r="H99" s="759"/>
      <c r="I99" s="6" t="s">
        <v>3045</v>
      </c>
      <c r="J99" s="46" t="s">
        <v>3040</v>
      </c>
      <c r="K99" s="758" t="s">
        <v>3044</v>
      </c>
      <c r="L99" s="757" t="s">
        <v>1131</v>
      </c>
    </row>
    <row r="100" spans="1:12" s="15" customFormat="1" ht="32.4" customHeight="1" x14ac:dyDescent="0.4">
      <c r="A100" s="243">
        <v>344760</v>
      </c>
      <c r="B100" s="756" t="s">
        <v>3043</v>
      </c>
      <c r="C100" s="242" t="s">
        <v>3042</v>
      </c>
      <c r="D100" s="344"/>
      <c r="E100" s="341" t="s">
        <v>12</v>
      </c>
      <c r="F100" s="416">
        <v>110000</v>
      </c>
      <c r="G100" s="755"/>
      <c r="H100" s="755"/>
      <c r="I100" s="239" t="s">
        <v>3041</v>
      </c>
      <c r="J100" s="304" t="s">
        <v>3040</v>
      </c>
      <c r="K100" s="303" t="s">
        <v>3039</v>
      </c>
      <c r="L100" s="302" t="s">
        <v>1131</v>
      </c>
    </row>
    <row r="101" spans="1:12" s="15" customFormat="1" ht="32.4" customHeight="1" thickBot="1" x14ac:dyDescent="0.45">
      <c r="A101" s="14"/>
      <c r="B101" s="754"/>
      <c r="C101" s="2"/>
      <c r="D101" s="3"/>
      <c r="E101" s="1"/>
      <c r="F101" s="753"/>
      <c r="G101" s="752"/>
      <c r="H101" s="752"/>
      <c r="I101" s="4"/>
      <c r="J101" s="22"/>
      <c r="K101" s="300"/>
      <c r="L101" s="300"/>
    </row>
    <row r="102" spans="1:12" ht="32.4" customHeight="1" x14ac:dyDescent="0.4">
      <c r="A102" s="990" t="s">
        <v>3038</v>
      </c>
      <c r="B102" s="991"/>
      <c r="C102" s="25"/>
      <c r="D102" s="25"/>
      <c r="E102" s="93"/>
      <c r="F102" s="26"/>
      <c r="G102" s="26"/>
      <c r="H102" s="27"/>
      <c r="I102" s="25"/>
      <c r="J102" s="25"/>
      <c r="K102" s="25"/>
      <c r="L102" s="25"/>
    </row>
    <row r="103" spans="1:12" s="128" customFormat="1" ht="32.4" customHeight="1" x14ac:dyDescent="0.4">
      <c r="A103" s="10">
        <v>352860</v>
      </c>
      <c r="B103" s="9" t="s">
        <v>3037</v>
      </c>
      <c r="C103" s="10" t="s">
        <v>3036</v>
      </c>
      <c r="D103" s="10"/>
      <c r="E103" s="10" t="s">
        <v>12</v>
      </c>
      <c r="F103" s="80">
        <v>56000</v>
      </c>
      <c r="G103" s="81"/>
      <c r="H103" s="11"/>
      <c r="I103" s="127" t="s">
        <v>3035</v>
      </c>
      <c r="J103" s="10"/>
      <c r="K103" s="8" t="s">
        <v>639</v>
      </c>
      <c r="L103" s="10"/>
    </row>
    <row r="104" spans="1:12" s="15" customFormat="1" ht="32.4" customHeight="1" x14ac:dyDescent="0.4">
      <c r="A104" s="107">
        <v>348937</v>
      </c>
      <c r="B104" s="96" t="s">
        <v>3034</v>
      </c>
      <c r="C104" s="96" t="s">
        <v>3033</v>
      </c>
      <c r="D104" s="107"/>
      <c r="E104" s="107" t="s">
        <v>12</v>
      </c>
      <c r="F104" s="479">
        <v>9500</v>
      </c>
      <c r="G104" s="751"/>
      <c r="H104" s="750"/>
      <c r="I104" s="108" t="s">
        <v>3032</v>
      </c>
      <c r="J104" s="97" t="s">
        <v>883</v>
      </c>
      <c r="K104" s="109" t="s">
        <v>3031</v>
      </c>
      <c r="L104" s="97"/>
    </row>
    <row r="105" spans="1:12" s="15" customFormat="1" ht="32.4" customHeight="1" x14ac:dyDescent="0.4">
      <c r="A105" s="10">
        <v>293515</v>
      </c>
      <c r="B105" s="9" t="s">
        <v>3030</v>
      </c>
      <c r="C105" s="10" t="s">
        <v>3029</v>
      </c>
      <c r="D105" s="10"/>
      <c r="E105" s="10" t="s">
        <v>12</v>
      </c>
      <c r="F105" s="34">
        <v>2800</v>
      </c>
      <c r="G105" s="48"/>
      <c r="H105" s="63"/>
      <c r="I105" s="6" t="s">
        <v>3028</v>
      </c>
      <c r="J105" s="7"/>
      <c r="K105" s="8" t="s">
        <v>586</v>
      </c>
      <c r="L105" s="7"/>
    </row>
  </sheetData>
  <mergeCells count="12">
    <mergeCell ref="F14:H14"/>
    <mergeCell ref="F15:H15"/>
    <mergeCell ref="A102:B102"/>
    <mergeCell ref="A85:B85"/>
    <mergeCell ref="A1:L1"/>
    <mergeCell ref="A5:B5"/>
    <mergeCell ref="A11:B11"/>
    <mergeCell ref="I50:I72"/>
    <mergeCell ref="A78:B78"/>
    <mergeCell ref="E23:H23"/>
    <mergeCell ref="D49:H49"/>
    <mergeCell ref="E34:H34"/>
  </mergeCells>
  <phoneticPr fontId="3" type="noConversion"/>
  <pageMargins left="0.7" right="0.7" top="0.75" bottom="0.75" header="0.3" footer="0.3"/>
  <pageSetup paperSize="9" scale="4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N270"/>
  <sheetViews>
    <sheetView view="pageBreakPreview" topLeftCell="A221" zoomScale="85" zoomScaleNormal="85" zoomScaleSheetLayoutView="85" workbookViewId="0">
      <selection activeCell="E173" sqref="E173"/>
    </sheetView>
  </sheetViews>
  <sheetFormatPr defaultRowHeight="17.399999999999999" x14ac:dyDescent="0.4"/>
  <cols>
    <col min="1" max="1" width="7.69921875" style="1" bestFit="1" customWidth="1"/>
    <col min="2" max="2" width="33.796875" style="4" customWidth="1"/>
    <col min="3" max="3" width="19.3984375" style="1" customWidth="1"/>
    <col min="4" max="5" width="7.5" style="1" hidden="1" customWidth="1"/>
    <col min="6" max="6" width="9.09765625" style="1" customWidth="1"/>
    <col min="7" max="7" width="8.8984375" style="5" customWidth="1"/>
    <col min="8" max="8" width="9.5" style="5" customWidth="1"/>
    <col min="9" max="9" width="46.8984375" style="4" customWidth="1"/>
    <col min="10" max="10" width="12.5" style="1" customWidth="1"/>
    <col min="11" max="11" width="10.5" style="5" customWidth="1"/>
    <col min="12" max="12" width="8.19921875" style="5" customWidth="1"/>
  </cols>
  <sheetData>
    <row r="1" spans="1:12" s="15" customFormat="1" ht="104.25" customHeight="1" thickBot="1" x14ac:dyDescent="0.45">
      <c r="A1" s="924"/>
      <c r="B1" s="925"/>
      <c r="C1" s="925"/>
      <c r="D1" s="925"/>
      <c r="E1" s="925"/>
      <c r="F1" s="925"/>
      <c r="G1" s="925"/>
      <c r="H1" s="925"/>
      <c r="I1" s="925"/>
      <c r="J1" s="925"/>
      <c r="K1" s="925"/>
      <c r="L1" s="926"/>
    </row>
    <row r="2" spans="1:12" s="15" customFormat="1" ht="13.2" x14ac:dyDescent="0.4">
      <c r="A2" s="1"/>
      <c r="B2" s="4"/>
      <c r="C2" s="1"/>
      <c r="D2" s="1"/>
      <c r="E2" s="1"/>
      <c r="F2" s="1"/>
      <c r="G2" s="5"/>
      <c r="H2" s="5"/>
      <c r="I2" s="4"/>
      <c r="J2" s="1"/>
      <c r="K2" s="5"/>
      <c r="L2" s="5"/>
    </row>
    <row r="3" spans="1:12" s="15" customFormat="1" ht="23.25" customHeight="1" x14ac:dyDescent="0.4">
      <c r="A3" s="338" t="s">
        <v>0</v>
      </c>
      <c r="B3" s="336" t="s">
        <v>1</v>
      </c>
      <c r="C3" s="336" t="s">
        <v>4181</v>
      </c>
      <c r="D3" s="336" t="s">
        <v>4180</v>
      </c>
      <c r="E3" s="336" t="s">
        <v>4179</v>
      </c>
      <c r="F3" s="337" t="s">
        <v>4178</v>
      </c>
      <c r="G3" s="336" t="s">
        <v>4177</v>
      </c>
      <c r="H3" s="922" t="s">
        <v>4176</v>
      </c>
      <c r="I3" s="336" t="s">
        <v>4175</v>
      </c>
      <c r="J3" s="336" t="s">
        <v>4174</v>
      </c>
      <c r="K3" s="336" t="s">
        <v>4173</v>
      </c>
      <c r="L3" s="335" t="s">
        <v>4172</v>
      </c>
    </row>
    <row r="4" spans="1:12" s="15" customFormat="1" ht="12" customHeight="1" thickBot="1" x14ac:dyDescent="0.45">
      <c r="A4" s="25"/>
      <c r="B4" s="25"/>
      <c r="C4" s="25"/>
      <c r="D4" s="25"/>
      <c r="E4" s="93"/>
      <c r="F4" s="26"/>
      <c r="G4" s="921"/>
      <c r="H4" s="921"/>
      <c r="I4" s="25"/>
      <c r="J4" s="25"/>
      <c r="K4" s="25"/>
      <c r="L4" s="25"/>
    </row>
    <row r="5" spans="1:12" s="15" customFormat="1" ht="27" customHeight="1" x14ac:dyDescent="0.4">
      <c r="A5" s="1004" t="s">
        <v>4171</v>
      </c>
      <c r="B5" s="1005"/>
      <c r="C5" s="25"/>
      <c r="D5" s="25"/>
      <c r="E5" s="93"/>
      <c r="F5" s="26"/>
      <c r="G5" s="921"/>
      <c r="H5" s="921"/>
      <c r="I5" s="25"/>
      <c r="J5" s="25"/>
      <c r="K5" s="25"/>
      <c r="L5" s="25"/>
    </row>
    <row r="6" spans="1:12" s="15" customFormat="1" ht="27" customHeight="1" x14ac:dyDescent="0.4">
      <c r="A6" s="329">
        <v>165269</v>
      </c>
      <c r="B6" s="56" t="s">
        <v>4170</v>
      </c>
      <c r="C6" s="9" t="s">
        <v>4122</v>
      </c>
      <c r="D6" s="9"/>
      <c r="E6" s="33" t="s">
        <v>12</v>
      </c>
      <c r="F6" s="34">
        <v>1000</v>
      </c>
      <c r="G6" s="48"/>
      <c r="H6" s="48">
        <v>840</v>
      </c>
      <c r="I6" s="6" t="s">
        <v>4169</v>
      </c>
      <c r="J6" s="33" t="s">
        <v>220</v>
      </c>
      <c r="K6" s="33" t="s">
        <v>3999</v>
      </c>
      <c r="L6" s="244" t="s">
        <v>18</v>
      </c>
    </row>
    <row r="7" spans="1:12" s="15" customFormat="1" ht="27" customHeight="1" x14ac:dyDescent="0.4">
      <c r="A7" s="329">
        <v>165267</v>
      </c>
      <c r="B7" s="509" t="s">
        <v>4168</v>
      </c>
      <c r="C7" s="9" t="s">
        <v>4122</v>
      </c>
      <c r="D7" s="9"/>
      <c r="E7" s="33" t="s">
        <v>12</v>
      </c>
      <c r="F7" s="34">
        <v>1000</v>
      </c>
      <c r="G7" s="48"/>
      <c r="H7" s="48">
        <v>840</v>
      </c>
      <c r="I7" s="6" t="s">
        <v>4167</v>
      </c>
      <c r="J7" s="33"/>
      <c r="K7" s="33" t="s">
        <v>3999</v>
      </c>
      <c r="L7" s="244" t="s">
        <v>18</v>
      </c>
    </row>
    <row r="8" spans="1:12" s="15" customFormat="1" ht="27" customHeight="1" x14ac:dyDescent="0.4">
      <c r="A8" s="329">
        <v>165268</v>
      </c>
      <c r="B8" s="509" t="s">
        <v>4166</v>
      </c>
      <c r="C8" s="9" t="s">
        <v>4122</v>
      </c>
      <c r="D8" s="9"/>
      <c r="E8" s="33" t="s">
        <v>12</v>
      </c>
      <c r="F8" s="34">
        <v>1000</v>
      </c>
      <c r="G8" s="48"/>
      <c r="H8" s="48">
        <v>840</v>
      </c>
      <c r="I8" s="6" t="s">
        <v>4165</v>
      </c>
      <c r="J8" s="33" t="s">
        <v>4164</v>
      </c>
      <c r="K8" s="33" t="s">
        <v>1278</v>
      </c>
      <c r="L8" s="244" t="s">
        <v>18</v>
      </c>
    </row>
    <row r="9" spans="1:12" s="15" customFormat="1" ht="27" customHeight="1" x14ac:dyDescent="0.4">
      <c r="A9" s="329">
        <v>172012</v>
      </c>
      <c r="B9" s="509" t="s">
        <v>4163</v>
      </c>
      <c r="C9" s="9" t="s">
        <v>4122</v>
      </c>
      <c r="D9" s="9"/>
      <c r="E9" s="33" t="s">
        <v>12</v>
      </c>
      <c r="F9" s="34">
        <v>1000</v>
      </c>
      <c r="G9" s="48"/>
      <c r="H9" s="48">
        <v>840</v>
      </c>
      <c r="I9" s="6" t="s">
        <v>4162</v>
      </c>
      <c r="J9" s="33"/>
      <c r="K9" s="33" t="s">
        <v>3999</v>
      </c>
      <c r="L9" s="244" t="s">
        <v>18</v>
      </c>
    </row>
    <row r="10" spans="1:12" s="15" customFormat="1" ht="27" customHeight="1" x14ac:dyDescent="0.4">
      <c r="A10" s="329">
        <v>243018</v>
      </c>
      <c r="B10" s="509" t="s">
        <v>4161</v>
      </c>
      <c r="C10" s="9" t="s">
        <v>4122</v>
      </c>
      <c r="D10" s="9"/>
      <c r="E10" s="33" t="s">
        <v>12</v>
      </c>
      <c r="F10" s="34">
        <v>1000</v>
      </c>
      <c r="G10" s="48"/>
      <c r="H10" s="48">
        <v>840</v>
      </c>
      <c r="I10" s="6" t="s">
        <v>4160</v>
      </c>
      <c r="J10" s="33" t="s">
        <v>220</v>
      </c>
      <c r="K10" s="33" t="s">
        <v>1278</v>
      </c>
      <c r="L10" s="244" t="s">
        <v>18</v>
      </c>
    </row>
    <row r="11" spans="1:12" s="15" customFormat="1" ht="27" customHeight="1" x14ac:dyDescent="0.4">
      <c r="A11" s="329">
        <v>165266</v>
      </c>
      <c r="B11" s="9" t="s">
        <v>4159</v>
      </c>
      <c r="C11" s="9" t="s">
        <v>4122</v>
      </c>
      <c r="D11" s="9"/>
      <c r="E11" s="33" t="s">
        <v>12</v>
      </c>
      <c r="F11" s="34">
        <v>940</v>
      </c>
      <c r="G11" s="48"/>
      <c r="H11" s="48">
        <v>840</v>
      </c>
      <c r="I11" s="6" t="s">
        <v>4158</v>
      </c>
      <c r="J11" s="33"/>
      <c r="K11" s="33" t="s">
        <v>3999</v>
      </c>
      <c r="L11" s="244" t="s">
        <v>18</v>
      </c>
    </row>
    <row r="12" spans="1:12" s="15" customFormat="1" ht="27" customHeight="1" x14ac:dyDescent="0.4">
      <c r="A12" s="920">
        <v>296061</v>
      </c>
      <c r="B12" s="919" t="s">
        <v>4157</v>
      </c>
      <c r="C12" s="10" t="s">
        <v>4151</v>
      </c>
      <c r="D12" s="10"/>
      <c r="E12" s="7" t="s">
        <v>12</v>
      </c>
      <c r="F12" s="34">
        <v>1000</v>
      </c>
      <c r="G12" s="48"/>
      <c r="H12" s="48">
        <v>840</v>
      </c>
      <c r="I12" s="6" t="s">
        <v>4156</v>
      </c>
      <c r="J12" s="7"/>
      <c r="K12" s="33" t="s">
        <v>3999</v>
      </c>
      <c r="L12" s="244" t="s">
        <v>18</v>
      </c>
    </row>
    <row r="13" spans="1:12" s="15" customFormat="1" ht="27" customHeight="1" x14ac:dyDescent="0.4">
      <c r="A13" s="920">
        <v>296052</v>
      </c>
      <c r="B13" s="919" t="s">
        <v>4155</v>
      </c>
      <c r="C13" s="10" t="s">
        <v>4152</v>
      </c>
      <c r="D13" s="10"/>
      <c r="E13" s="7" t="s">
        <v>12</v>
      </c>
      <c r="F13" s="34">
        <v>1000</v>
      </c>
      <c r="G13" s="48"/>
      <c r="H13" s="48">
        <v>840</v>
      </c>
      <c r="I13" s="6" t="s">
        <v>4154</v>
      </c>
      <c r="J13" s="7"/>
      <c r="K13" s="33" t="s">
        <v>3999</v>
      </c>
      <c r="L13" s="244" t="s">
        <v>18</v>
      </c>
    </row>
    <row r="14" spans="1:12" s="15" customFormat="1" ht="27" customHeight="1" x14ac:dyDescent="0.4">
      <c r="A14" s="920">
        <v>301759</v>
      </c>
      <c r="B14" s="919" t="s">
        <v>4153</v>
      </c>
      <c r="C14" s="10" t="s">
        <v>4152</v>
      </c>
      <c r="D14" s="10"/>
      <c r="E14" s="7" t="s">
        <v>12</v>
      </c>
      <c r="F14" s="34">
        <v>1000</v>
      </c>
      <c r="G14" s="48"/>
      <c r="H14" s="48">
        <v>840</v>
      </c>
      <c r="I14" s="6" t="s">
        <v>4150</v>
      </c>
      <c r="J14" s="7"/>
      <c r="K14" s="33" t="s">
        <v>1278</v>
      </c>
      <c r="L14" s="244" t="s">
        <v>18</v>
      </c>
    </row>
    <row r="15" spans="1:12" s="15" customFormat="1" ht="27" customHeight="1" x14ac:dyDescent="0.4">
      <c r="A15" s="258">
        <v>261306</v>
      </c>
      <c r="B15" s="509" t="s">
        <v>4149</v>
      </c>
      <c r="C15" s="9" t="s">
        <v>4142</v>
      </c>
      <c r="D15" s="9"/>
      <c r="E15" s="33" t="s">
        <v>12</v>
      </c>
      <c r="F15" s="34">
        <v>1400</v>
      </c>
      <c r="G15" s="48"/>
      <c r="H15" s="48">
        <v>1200</v>
      </c>
      <c r="I15" s="6" t="s">
        <v>4148</v>
      </c>
      <c r="J15" s="33" t="s">
        <v>576</v>
      </c>
      <c r="K15" s="12" t="s">
        <v>4003</v>
      </c>
      <c r="L15" s="256" t="s">
        <v>18</v>
      </c>
    </row>
    <row r="16" spans="1:12" s="15" customFormat="1" ht="27" customHeight="1" x14ac:dyDescent="0.4">
      <c r="A16" s="258">
        <v>261304</v>
      </c>
      <c r="B16" s="509" t="s">
        <v>4147</v>
      </c>
      <c r="C16" s="9" t="s">
        <v>4142</v>
      </c>
      <c r="D16" s="9"/>
      <c r="E16" s="33" t="s">
        <v>12</v>
      </c>
      <c r="F16" s="34">
        <v>1400</v>
      </c>
      <c r="G16" s="48"/>
      <c r="H16" s="48">
        <v>1200</v>
      </c>
      <c r="I16" s="6" t="s">
        <v>4146</v>
      </c>
      <c r="J16" s="33"/>
      <c r="K16" s="12" t="s">
        <v>3999</v>
      </c>
      <c r="L16" s="256" t="s">
        <v>18</v>
      </c>
    </row>
    <row r="17" spans="1:12" s="918" customFormat="1" ht="27" customHeight="1" x14ac:dyDescent="0.4">
      <c r="A17" s="258">
        <v>261303</v>
      </c>
      <c r="B17" s="509" t="s">
        <v>4145</v>
      </c>
      <c r="C17" s="9" t="s">
        <v>4142</v>
      </c>
      <c r="D17" s="9"/>
      <c r="E17" s="33" t="s">
        <v>12</v>
      </c>
      <c r="F17" s="34">
        <v>1400</v>
      </c>
      <c r="G17" s="48"/>
      <c r="H17" s="48">
        <v>1200</v>
      </c>
      <c r="I17" s="6" t="s">
        <v>4144</v>
      </c>
      <c r="J17" s="33"/>
      <c r="K17" s="12" t="s">
        <v>4003</v>
      </c>
      <c r="L17" s="256" t="s">
        <v>18</v>
      </c>
    </row>
    <row r="18" spans="1:12" s="918" customFormat="1" ht="27" customHeight="1" x14ac:dyDescent="0.4">
      <c r="A18" s="258">
        <v>261305</v>
      </c>
      <c r="B18" s="509" t="s">
        <v>4143</v>
      </c>
      <c r="C18" s="9" t="s">
        <v>4142</v>
      </c>
      <c r="D18" s="9"/>
      <c r="E18" s="33" t="s">
        <v>12</v>
      </c>
      <c r="F18" s="34">
        <v>1400</v>
      </c>
      <c r="G18" s="48"/>
      <c r="H18" s="48">
        <v>1200</v>
      </c>
      <c r="I18" s="6" t="s">
        <v>4141</v>
      </c>
      <c r="J18" s="33" t="s">
        <v>576</v>
      </c>
      <c r="K18" s="12" t="s">
        <v>3999</v>
      </c>
      <c r="L18" s="256" t="s">
        <v>18</v>
      </c>
    </row>
    <row r="19" spans="1:12" s="15" customFormat="1" ht="27" customHeight="1" x14ac:dyDescent="0.4">
      <c r="A19" s="329">
        <v>322719</v>
      </c>
      <c r="B19" s="9" t="s">
        <v>4140</v>
      </c>
      <c r="C19" s="10" t="s">
        <v>4139</v>
      </c>
      <c r="D19" s="7"/>
      <c r="E19" s="7" t="s">
        <v>12</v>
      </c>
      <c r="F19" s="34">
        <v>1700</v>
      </c>
      <c r="G19" s="48"/>
      <c r="H19" s="63">
        <v>1450</v>
      </c>
      <c r="I19" s="6" t="s">
        <v>4138</v>
      </c>
      <c r="J19" s="7"/>
      <c r="K19" s="8" t="s">
        <v>4131</v>
      </c>
      <c r="L19" s="346" t="s">
        <v>18</v>
      </c>
    </row>
    <row r="20" spans="1:12" s="15" customFormat="1" ht="27" customHeight="1" x14ac:dyDescent="0.4">
      <c r="A20" s="329">
        <v>322720</v>
      </c>
      <c r="B20" s="9" t="s">
        <v>4137</v>
      </c>
      <c r="C20" s="10" t="s">
        <v>4133</v>
      </c>
      <c r="D20" s="7"/>
      <c r="E20" s="7" t="s">
        <v>12</v>
      </c>
      <c r="F20" s="34">
        <v>1700</v>
      </c>
      <c r="G20" s="48"/>
      <c r="H20" s="63">
        <v>1450</v>
      </c>
      <c r="I20" s="6" t="s">
        <v>4136</v>
      </c>
      <c r="J20" s="7"/>
      <c r="K20" s="8" t="s">
        <v>4131</v>
      </c>
      <c r="L20" s="346" t="s">
        <v>18</v>
      </c>
    </row>
    <row r="21" spans="1:12" s="15" customFormat="1" ht="27" customHeight="1" x14ac:dyDescent="0.4">
      <c r="A21" s="329">
        <v>322721</v>
      </c>
      <c r="B21" s="9" t="s">
        <v>4135</v>
      </c>
      <c r="C21" s="10" t="s">
        <v>4134</v>
      </c>
      <c r="D21" s="7"/>
      <c r="E21" s="7" t="s">
        <v>12</v>
      </c>
      <c r="F21" s="34">
        <v>1700</v>
      </c>
      <c r="G21" s="48"/>
      <c r="H21" s="63">
        <v>1450</v>
      </c>
      <c r="I21" s="6" t="s">
        <v>4132</v>
      </c>
      <c r="J21" s="7"/>
      <c r="K21" s="8" t="s">
        <v>4131</v>
      </c>
      <c r="L21" s="346" t="s">
        <v>18</v>
      </c>
    </row>
    <row r="22" spans="1:12" s="15" customFormat="1" ht="27" customHeight="1" x14ac:dyDescent="0.4">
      <c r="A22" s="329">
        <v>295013</v>
      </c>
      <c r="B22" s="9" t="s">
        <v>4130</v>
      </c>
      <c r="C22" s="9" t="s">
        <v>4122</v>
      </c>
      <c r="D22" s="9"/>
      <c r="E22" s="33" t="s">
        <v>12</v>
      </c>
      <c r="F22" s="80">
        <v>1400</v>
      </c>
      <c r="G22" s="82"/>
      <c r="H22" s="11">
        <v>1200</v>
      </c>
      <c r="I22" s="6" t="s">
        <v>4129</v>
      </c>
      <c r="J22" s="33" t="s">
        <v>4128</v>
      </c>
      <c r="K22" s="33" t="s">
        <v>3999</v>
      </c>
      <c r="L22" s="244" t="s">
        <v>18</v>
      </c>
    </row>
    <row r="23" spans="1:12" s="15" customFormat="1" ht="27" customHeight="1" x14ac:dyDescent="0.4">
      <c r="A23" s="329">
        <v>295011</v>
      </c>
      <c r="B23" s="9" t="s">
        <v>4127</v>
      </c>
      <c r="C23" s="9" t="s">
        <v>4122</v>
      </c>
      <c r="D23" s="9"/>
      <c r="E23" s="33" t="s">
        <v>12</v>
      </c>
      <c r="F23" s="80">
        <v>1400</v>
      </c>
      <c r="G23" s="82"/>
      <c r="H23" s="11">
        <v>1200</v>
      </c>
      <c r="I23" s="6" t="s">
        <v>4126</v>
      </c>
      <c r="J23" s="33" t="s">
        <v>337</v>
      </c>
      <c r="K23" s="33" t="s">
        <v>1278</v>
      </c>
      <c r="L23" s="244" t="s">
        <v>18</v>
      </c>
    </row>
    <row r="24" spans="1:12" s="15" customFormat="1" ht="27" customHeight="1" x14ac:dyDescent="0.4">
      <c r="A24" s="329">
        <v>295014</v>
      </c>
      <c r="B24" s="9" t="s">
        <v>4125</v>
      </c>
      <c r="C24" s="9" t="s">
        <v>4122</v>
      </c>
      <c r="D24" s="9"/>
      <c r="E24" s="33" t="s">
        <v>12</v>
      </c>
      <c r="F24" s="80">
        <v>1400</v>
      </c>
      <c r="G24" s="82"/>
      <c r="H24" s="11">
        <v>1200</v>
      </c>
      <c r="I24" s="6" t="s">
        <v>4124</v>
      </c>
      <c r="J24" s="33" t="s">
        <v>576</v>
      </c>
      <c r="K24" s="33" t="s">
        <v>1278</v>
      </c>
      <c r="L24" s="244" t="s">
        <v>18</v>
      </c>
    </row>
    <row r="25" spans="1:12" s="15" customFormat="1" ht="27" customHeight="1" x14ac:dyDescent="0.4">
      <c r="A25" s="329">
        <v>295010</v>
      </c>
      <c r="B25" s="9" t="s">
        <v>4123</v>
      </c>
      <c r="C25" s="9" t="s">
        <v>4122</v>
      </c>
      <c r="D25" s="9"/>
      <c r="E25" s="33" t="s">
        <v>12</v>
      </c>
      <c r="F25" s="80">
        <v>1400</v>
      </c>
      <c r="G25" s="82"/>
      <c r="H25" s="11">
        <v>1200</v>
      </c>
      <c r="I25" s="6" t="s">
        <v>4121</v>
      </c>
      <c r="J25" s="33" t="s">
        <v>337</v>
      </c>
      <c r="K25" s="33" t="s">
        <v>4003</v>
      </c>
      <c r="L25" s="244" t="s">
        <v>18</v>
      </c>
    </row>
    <row r="26" spans="1:12" s="15" customFormat="1" ht="27" customHeight="1" x14ac:dyDescent="0.4">
      <c r="A26" s="390">
        <v>251280</v>
      </c>
      <c r="B26" s="266" t="s">
        <v>4120</v>
      </c>
      <c r="C26" s="28" t="s">
        <v>4119</v>
      </c>
      <c r="D26" s="313">
        <v>6</v>
      </c>
      <c r="E26" s="29" t="s">
        <v>12</v>
      </c>
      <c r="F26" s="824">
        <v>4000</v>
      </c>
      <c r="G26" s="811"/>
      <c r="H26" s="31">
        <f t="shared" ref="H26:H31" si="0">F26/D26</f>
        <v>666.66666666666663</v>
      </c>
      <c r="I26" s="30" t="s">
        <v>4118</v>
      </c>
      <c r="J26" s="12" t="s">
        <v>4117</v>
      </c>
      <c r="K26" s="12" t="s">
        <v>3420</v>
      </c>
      <c r="L26" s="256"/>
    </row>
    <row r="27" spans="1:12" s="918" customFormat="1" ht="27" customHeight="1" x14ac:dyDescent="0.4">
      <c r="A27" s="406">
        <v>154721</v>
      </c>
      <c r="B27" s="266" t="s">
        <v>4116</v>
      </c>
      <c r="C27" s="9" t="s">
        <v>4111</v>
      </c>
      <c r="D27" s="9">
        <v>20</v>
      </c>
      <c r="E27" s="33" t="s">
        <v>12</v>
      </c>
      <c r="F27" s="917">
        <v>6800</v>
      </c>
      <c r="G27" s="263"/>
      <c r="H27" s="263">
        <f t="shared" si="0"/>
        <v>340</v>
      </c>
      <c r="I27" s="262" t="s">
        <v>4115</v>
      </c>
      <c r="J27" s="33" t="s">
        <v>576</v>
      </c>
      <c r="K27" s="12" t="s">
        <v>4103</v>
      </c>
      <c r="L27" s="256" t="s">
        <v>18</v>
      </c>
    </row>
    <row r="28" spans="1:12" s="15" customFormat="1" ht="27" customHeight="1" x14ac:dyDescent="0.4">
      <c r="A28" s="406">
        <v>154723</v>
      </c>
      <c r="B28" s="266" t="s">
        <v>4114</v>
      </c>
      <c r="C28" s="9" t="s">
        <v>4111</v>
      </c>
      <c r="D28" s="9">
        <v>20</v>
      </c>
      <c r="E28" s="33" t="s">
        <v>12</v>
      </c>
      <c r="F28" s="917">
        <v>6800</v>
      </c>
      <c r="G28" s="263"/>
      <c r="H28" s="263">
        <f t="shared" si="0"/>
        <v>340</v>
      </c>
      <c r="I28" s="262" t="s">
        <v>4113</v>
      </c>
      <c r="J28" s="33" t="s">
        <v>576</v>
      </c>
      <c r="K28" s="12" t="s">
        <v>1246</v>
      </c>
      <c r="L28" s="256" t="s">
        <v>18</v>
      </c>
    </row>
    <row r="29" spans="1:12" s="15" customFormat="1" ht="27" customHeight="1" x14ac:dyDescent="0.4">
      <c r="A29" s="406">
        <v>164298</v>
      </c>
      <c r="B29" s="266" t="s">
        <v>4112</v>
      </c>
      <c r="C29" s="9" t="s">
        <v>4111</v>
      </c>
      <c r="D29" s="9">
        <v>20</v>
      </c>
      <c r="E29" s="33" t="s">
        <v>12</v>
      </c>
      <c r="F29" s="917">
        <v>6800</v>
      </c>
      <c r="G29" s="263"/>
      <c r="H29" s="263">
        <f t="shared" si="0"/>
        <v>340</v>
      </c>
      <c r="I29" s="262" t="s">
        <v>4110</v>
      </c>
      <c r="J29" s="33" t="s">
        <v>576</v>
      </c>
      <c r="K29" s="12" t="s">
        <v>4103</v>
      </c>
      <c r="L29" s="256" t="s">
        <v>18</v>
      </c>
    </row>
    <row r="30" spans="1:12" s="15" customFormat="1" ht="27" customHeight="1" x14ac:dyDescent="0.4">
      <c r="A30" s="406">
        <v>164300</v>
      </c>
      <c r="B30" s="266" t="s">
        <v>4109</v>
      </c>
      <c r="C30" s="9" t="s">
        <v>4108</v>
      </c>
      <c r="D30" s="9">
        <v>20</v>
      </c>
      <c r="E30" s="33" t="s">
        <v>12</v>
      </c>
      <c r="F30" s="917">
        <v>6800</v>
      </c>
      <c r="G30" s="263"/>
      <c r="H30" s="263">
        <f t="shared" si="0"/>
        <v>340</v>
      </c>
      <c r="I30" s="262" t="s">
        <v>4107</v>
      </c>
      <c r="J30" s="33" t="s">
        <v>576</v>
      </c>
      <c r="K30" s="12" t="s">
        <v>1246</v>
      </c>
      <c r="L30" s="256" t="s">
        <v>18</v>
      </c>
    </row>
    <row r="31" spans="1:12" s="15" customFormat="1" ht="27" customHeight="1" x14ac:dyDescent="0.4">
      <c r="A31" s="916">
        <v>169987</v>
      </c>
      <c r="B31" s="614" t="s">
        <v>4106</v>
      </c>
      <c r="C31" s="242" t="s">
        <v>4105</v>
      </c>
      <c r="D31" s="242">
        <v>20</v>
      </c>
      <c r="E31" s="238" t="s">
        <v>12</v>
      </c>
      <c r="F31" s="915">
        <v>6800</v>
      </c>
      <c r="G31" s="458"/>
      <c r="H31" s="458">
        <f t="shared" si="0"/>
        <v>340</v>
      </c>
      <c r="I31" s="611" t="s">
        <v>4104</v>
      </c>
      <c r="J31" s="238" t="s">
        <v>576</v>
      </c>
      <c r="K31" s="304" t="s">
        <v>4103</v>
      </c>
      <c r="L31" s="322" t="s">
        <v>18</v>
      </c>
    </row>
    <row r="32" spans="1:12" s="15" customFormat="1" ht="27" customHeight="1" thickBot="1" x14ac:dyDescent="0.45">
      <c r="A32" s="1"/>
      <c r="B32" s="2"/>
      <c r="C32" s="2"/>
      <c r="D32" s="14"/>
      <c r="E32" s="14"/>
      <c r="F32" s="355"/>
      <c r="G32" s="373"/>
      <c r="H32" s="373"/>
      <c r="I32" s="4"/>
      <c r="J32" s="14"/>
      <c r="K32" s="14"/>
      <c r="L32" s="14"/>
    </row>
    <row r="33" spans="1:12" s="15" customFormat="1" ht="27" customHeight="1" x14ac:dyDescent="0.4">
      <c r="A33" s="1006" t="s">
        <v>4102</v>
      </c>
      <c r="B33" s="1007"/>
      <c r="C33" s="2"/>
      <c r="D33" s="14"/>
      <c r="E33" s="14"/>
      <c r="F33" s="355"/>
      <c r="G33" s="373"/>
      <c r="H33" s="373"/>
      <c r="I33" s="4"/>
      <c r="J33" s="14"/>
      <c r="K33" s="14"/>
      <c r="L33" s="14"/>
    </row>
    <row r="34" spans="1:12" s="88" customFormat="1" ht="27" customHeight="1" x14ac:dyDescent="0.4">
      <c r="A34" s="914">
        <v>281846</v>
      </c>
      <c r="B34" s="564" t="s">
        <v>4101</v>
      </c>
      <c r="C34" s="564" t="s">
        <v>4100</v>
      </c>
      <c r="D34" s="353"/>
      <c r="E34" s="350" t="s">
        <v>12</v>
      </c>
      <c r="F34" s="913">
        <v>540</v>
      </c>
      <c r="G34" s="912"/>
      <c r="H34" s="912">
        <v>430</v>
      </c>
      <c r="I34" s="911" t="s">
        <v>4099</v>
      </c>
      <c r="J34" s="556" t="s">
        <v>4098</v>
      </c>
      <c r="K34" s="556" t="s">
        <v>1681</v>
      </c>
      <c r="L34" s="667" t="s">
        <v>4077</v>
      </c>
    </row>
    <row r="35" spans="1:12" s="15" customFormat="1" ht="27" customHeight="1" x14ac:dyDescent="0.4">
      <c r="A35" s="76">
        <v>328928</v>
      </c>
      <c r="B35" s="9" t="s">
        <v>4097</v>
      </c>
      <c r="C35" s="10" t="s">
        <v>4096</v>
      </c>
      <c r="D35" s="7"/>
      <c r="E35" s="7" t="s">
        <v>12</v>
      </c>
      <c r="F35" s="77">
        <v>480</v>
      </c>
      <c r="G35" s="99"/>
      <c r="H35" s="99">
        <v>430</v>
      </c>
      <c r="I35" s="6" t="s">
        <v>4095</v>
      </c>
      <c r="J35" s="7" t="s">
        <v>4094</v>
      </c>
      <c r="K35" s="8" t="s">
        <v>4093</v>
      </c>
      <c r="L35" s="79" t="s">
        <v>18</v>
      </c>
    </row>
    <row r="36" spans="1:12" s="15" customFormat="1" ht="27" customHeight="1" x14ac:dyDescent="0.4">
      <c r="A36" s="329">
        <v>290503</v>
      </c>
      <c r="B36" s="10" t="s">
        <v>4092</v>
      </c>
      <c r="C36" s="10" t="s">
        <v>4087</v>
      </c>
      <c r="D36" s="10">
        <v>6</v>
      </c>
      <c r="E36" s="7" t="s">
        <v>12</v>
      </c>
      <c r="F36" s="34">
        <v>2200</v>
      </c>
      <c r="G36" s="48">
        <v>2000</v>
      </c>
      <c r="H36" s="48">
        <f>G36/D36</f>
        <v>333.33333333333331</v>
      </c>
      <c r="I36" s="389" t="s">
        <v>4091</v>
      </c>
      <c r="J36" s="7" t="s">
        <v>4090</v>
      </c>
      <c r="K36" s="7" t="s">
        <v>4085</v>
      </c>
      <c r="L36" s="356" t="s">
        <v>18</v>
      </c>
    </row>
    <row r="37" spans="1:12" s="15" customFormat="1" ht="27" customHeight="1" x14ac:dyDescent="0.4">
      <c r="A37" s="329">
        <v>290504</v>
      </c>
      <c r="B37" s="10" t="s">
        <v>4089</v>
      </c>
      <c r="C37" s="10" t="s">
        <v>4088</v>
      </c>
      <c r="D37" s="10">
        <v>6</v>
      </c>
      <c r="E37" s="7" t="s">
        <v>12</v>
      </c>
      <c r="F37" s="34">
        <v>2200</v>
      </c>
      <c r="G37" s="48">
        <v>2000</v>
      </c>
      <c r="H37" s="48">
        <f>G37/D37</f>
        <v>333.33333333333331</v>
      </c>
      <c r="I37" s="389" t="s">
        <v>4086</v>
      </c>
      <c r="J37" s="7" t="s">
        <v>1539</v>
      </c>
      <c r="K37" s="7" t="s">
        <v>4085</v>
      </c>
      <c r="L37" s="356" t="s">
        <v>18</v>
      </c>
    </row>
    <row r="38" spans="1:12" s="15" customFormat="1" ht="27" customHeight="1" x14ac:dyDescent="0.4">
      <c r="A38" s="910">
        <v>349595</v>
      </c>
      <c r="B38" s="96" t="s">
        <v>4084</v>
      </c>
      <c r="C38" s="107" t="s">
        <v>4083</v>
      </c>
      <c r="D38" s="107"/>
      <c r="E38" s="107" t="s">
        <v>12</v>
      </c>
      <c r="F38" s="479">
        <v>1300</v>
      </c>
      <c r="G38" s="751">
        <v>950</v>
      </c>
      <c r="H38" s="751"/>
      <c r="I38" s="108" t="s">
        <v>4082</v>
      </c>
      <c r="J38" s="97" t="s">
        <v>688</v>
      </c>
      <c r="K38" s="109" t="s">
        <v>4081</v>
      </c>
      <c r="L38" s="97" t="s">
        <v>18</v>
      </c>
    </row>
    <row r="39" spans="1:12" s="88" customFormat="1" ht="27" customHeight="1" x14ac:dyDescent="0.4">
      <c r="A39" s="406">
        <v>277542</v>
      </c>
      <c r="B39" s="395" t="s">
        <v>4080</v>
      </c>
      <c r="C39" s="57" t="s">
        <v>4079</v>
      </c>
      <c r="D39" s="10">
        <v>40</v>
      </c>
      <c r="E39" s="7" t="s">
        <v>12</v>
      </c>
      <c r="F39" s="64">
        <v>23870</v>
      </c>
      <c r="G39" s="48">
        <f>H39*D39</f>
        <v>20800</v>
      </c>
      <c r="H39" s="32">
        <v>520</v>
      </c>
      <c r="I39" s="262" t="s">
        <v>4078</v>
      </c>
      <c r="J39" s="265"/>
      <c r="K39" s="265" t="s">
        <v>4073</v>
      </c>
      <c r="L39" s="311" t="s">
        <v>4077</v>
      </c>
    </row>
    <row r="40" spans="1:12" s="88" customFormat="1" ht="27" customHeight="1" x14ac:dyDescent="0.4">
      <c r="A40" s="406">
        <v>277541</v>
      </c>
      <c r="B40" s="395" t="s">
        <v>4076</v>
      </c>
      <c r="C40" s="57" t="s">
        <v>4075</v>
      </c>
      <c r="D40" s="10">
        <v>40</v>
      </c>
      <c r="E40" s="7" t="s">
        <v>12</v>
      </c>
      <c r="F40" s="64">
        <v>23870</v>
      </c>
      <c r="G40" s="48">
        <f>H40*D40</f>
        <v>20000</v>
      </c>
      <c r="H40" s="32">
        <v>500</v>
      </c>
      <c r="I40" s="262" t="s">
        <v>4074</v>
      </c>
      <c r="J40" s="265"/>
      <c r="K40" s="265" t="s">
        <v>4073</v>
      </c>
      <c r="L40" s="311" t="s">
        <v>2526</v>
      </c>
    </row>
    <row r="41" spans="1:12" s="15" customFormat="1" ht="27" customHeight="1" x14ac:dyDescent="0.4">
      <c r="A41" s="260">
        <v>280432</v>
      </c>
      <c r="B41" s="9" t="s">
        <v>4072</v>
      </c>
      <c r="C41" s="9" t="s">
        <v>4071</v>
      </c>
      <c r="D41" s="9">
        <v>24</v>
      </c>
      <c r="E41" s="33" t="s">
        <v>12</v>
      </c>
      <c r="F41" s="909">
        <v>420</v>
      </c>
      <c r="G41" s="11"/>
      <c r="H41" s="32">
        <v>390</v>
      </c>
      <c r="I41" s="30" t="s">
        <v>4070</v>
      </c>
      <c r="J41" s="12" t="s">
        <v>337</v>
      </c>
      <c r="K41" s="12" t="s">
        <v>1852</v>
      </c>
      <c r="L41" s="256" t="s">
        <v>18</v>
      </c>
    </row>
    <row r="42" spans="1:12" s="15" customFormat="1" ht="27" customHeight="1" x14ac:dyDescent="0.4">
      <c r="A42" s="260">
        <v>280433</v>
      </c>
      <c r="B42" s="9" t="s">
        <v>4069</v>
      </c>
      <c r="C42" s="9" t="s">
        <v>4068</v>
      </c>
      <c r="D42" s="9">
        <v>24</v>
      </c>
      <c r="E42" s="33" t="s">
        <v>12</v>
      </c>
      <c r="F42" s="909">
        <v>420</v>
      </c>
      <c r="G42" s="11"/>
      <c r="H42" s="32">
        <v>390</v>
      </c>
      <c r="I42" s="30" t="s">
        <v>4067</v>
      </c>
      <c r="J42" s="12" t="s">
        <v>337</v>
      </c>
      <c r="K42" s="12" t="s">
        <v>1852</v>
      </c>
      <c r="L42" s="256" t="s">
        <v>18</v>
      </c>
    </row>
    <row r="43" spans="1:12" s="15" customFormat="1" ht="27" customHeight="1" x14ac:dyDescent="0.4">
      <c r="A43" s="76">
        <v>335676</v>
      </c>
      <c r="B43" s="9" t="s">
        <v>4066</v>
      </c>
      <c r="C43" s="10" t="s">
        <v>4060</v>
      </c>
      <c r="D43" s="7">
        <v>40</v>
      </c>
      <c r="E43" s="7" t="s">
        <v>12</v>
      </c>
      <c r="F43" s="77">
        <v>26520</v>
      </c>
      <c r="G43" s="99">
        <f>D43*H43</f>
        <v>23200</v>
      </c>
      <c r="H43" s="99">
        <v>580</v>
      </c>
      <c r="I43" s="6" t="s">
        <v>4065</v>
      </c>
      <c r="J43" s="33"/>
      <c r="K43" s="8" t="s">
        <v>1745</v>
      </c>
      <c r="L43" s="908" t="s">
        <v>4057</v>
      </c>
    </row>
    <row r="44" spans="1:12" s="15" customFormat="1" ht="27" customHeight="1" x14ac:dyDescent="0.4">
      <c r="A44" s="76">
        <v>335690</v>
      </c>
      <c r="B44" s="9" t="s">
        <v>4064</v>
      </c>
      <c r="C44" s="10" t="s">
        <v>4063</v>
      </c>
      <c r="D44" s="7">
        <v>40</v>
      </c>
      <c r="E44" s="7" t="s">
        <v>12</v>
      </c>
      <c r="F44" s="77">
        <v>26700</v>
      </c>
      <c r="G44" s="99">
        <f>D44*H44</f>
        <v>23200</v>
      </c>
      <c r="H44" s="99">
        <v>580</v>
      </c>
      <c r="I44" s="6" t="s">
        <v>4062</v>
      </c>
      <c r="J44" s="33"/>
      <c r="K44" s="8" t="s">
        <v>1745</v>
      </c>
      <c r="L44" s="908" t="s">
        <v>4057</v>
      </c>
    </row>
    <row r="45" spans="1:12" s="15" customFormat="1" ht="27" customHeight="1" x14ac:dyDescent="0.4">
      <c r="A45" s="76">
        <v>335822</v>
      </c>
      <c r="B45" s="9" t="s">
        <v>4061</v>
      </c>
      <c r="C45" s="10" t="s">
        <v>4060</v>
      </c>
      <c r="D45" s="7">
        <v>40</v>
      </c>
      <c r="E45" s="7" t="s">
        <v>12</v>
      </c>
      <c r="F45" s="80">
        <v>26520</v>
      </c>
      <c r="G45" s="99">
        <f>D45*H45</f>
        <v>23200</v>
      </c>
      <c r="H45" s="99">
        <v>580</v>
      </c>
      <c r="I45" s="6" t="s">
        <v>4059</v>
      </c>
      <c r="J45" s="33"/>
      <c r="K45" s="8" t="s">
        <v>1745</v>
      </c>
      <c r="L45" s="908" t="s">
        <v>4058</v>
      </c>
    </row>
    <row r="46" spans="1:12" ht="27" customHeight="1" x14ac:dyDescent="0.4">
      <c r="A46" s="76">
        <v>338444</v>
      </c>
      <c r="B46" s="9" t="s">
        <v>4056</v>
      </c>
      <c r="C46" s="10" t="s">
        <v>4032</v>
      </c>
      <c r="D46" s="7">
        <v>40</v>
      </c>
      <c r="E46" s="7" t="s">
        <v>12</v>
      </c>
      <c r="F46" s="80">
        <v>29180</v>
      </c>
      <c r="G46" s="82">
        <f>D46*H46</f>
        <v>24800</v>
      </c>
      <c r="H46" s="11">
        <v>620</v>
      </c>
      <c r="I46" s="6" t="s">
        <v>4055</v>
      </c>
      <c r="J46" s="7"/>
      <c r="K46" s="8" t="s">
        <v>4030</v>
      </c>
      <c r="L46" s="161" t="s">
        <v>4054</v>
      </c>
    </row>
    <row r="47" spans="1:12" ht="27" customHeight="1" x14ac:dyDescent="0.4">
      <c r="A47" s="76">
        <v>335821</v>
      </c>
      <c r="B47" s="9" t="s">
        <v>4053</v>
      </c>
      <c r="C47" s="10" t="s">
        <v>4027</v>
      </c>
      <c r="D47" s="7">
        <v>40</v>
      </c>
      <c r="E47" s="7" t="s">
        <v>12</v>
      </c>
      <c r="F47" s="80">
        <v>26520</v>
      </c>
      <c r="G47" s="82">
        <f>D47*H47</f>
        <v>22400</v>
      </c>
      <c r="H47" s="11">
        <v>560</v>
      </c>
      <c r="I47" s="6" t="s">
        <v>4052</v>
      </c>
      <c r="J47" s="7"/>
      <c r="K47" s="8" t="s">
        <v>4048</v>
      </c>
      <c r="L47" s="161" t="s">
        <v>4047</v>
      </c>
    </row>
    <row r="48" spans="1:12" ht="27" customHeight="1" x14ac:dyDescent="0.4">
      <c r="A48" s="76">
        <v>341999</v>
      </c>
      <c r="B48" s="9" t="s">
        <v>4051</v>
      </c>
      <c r="C48" s="10" t="s">
        <v>4027</v>
      </c>
      <c r="D48" s="7">
        <v>40</v>
      </c>
      <c r="E48" s="7" t="s">
        <v>12</v>
      </c>
      <c r="F48" s="80">
        <f>H48*D48</f>
        <v>22400</v>
      </c>
      <c r="G48" s="99"/>
      <c r="H48" s="11">
        <v>560</v>
      </c>
      <c r="I48" s="6" t="s">
        <v>4050</v>
      </c>
      <c r="J48" s="7" t="s">
        <v>4049</v>
      </c>
      <c r="K48" s="8" t="s">
        <v>4048</v>
      </c>
      <c r="L48" s="161" t="s">
        <v>4047</v>
      </c>
    </row>
    <row r="49" spans="1:12" s="15" customFormat="1" ht="27" customHeight="1" x14ac:dyDescent="0.4">
      <c r="A49" s="907">
        <v>275208</v>
      </c>
      <c r="B49" s="56" t="s">
        <v>4046</v>
      </c>
      <c r="C49" s="9" t="s">
        <v>4045</v>
      </c>
      <c r="D49" s="10">
        <v>40</v>
      </c>
      <c r="E49" s="7" t="s">
        <v>12</v>
      </c>
      <c r="F49" s="34">
        <v>20910</v>
      </c>
      <c r="G49" s="82">
        <f>D49*H49</f>
        <v>19200</v>
      </c>
      <c r="H49" s="32">
        <v>480</v>
      </c>
      <c r="I49" s="6" t="s">
        <v>4044</v>
      </c>
      <c r="J49" s="7"/>
      <c r="K49" s="8" t="s">
        <v>3415</v>
      </c>
      <c r="L49" s="906" t="s">
        <v>18</v>
      </c>
    </row>
    <row r="50" spans="1:12" s="15" customFormat="1" ht="27" customHeight="1" x14ac:dyDescent="0.4">
      <c r="A50" s="329">
        <v>321647</v>
      </c>
      <c r="B50" s="9" t="s">
        <v>4043</v>
      </c>
      <c r="C50" s="10" t="s">
        <v>3985</v>
      </c>
      <c r="D50" s="7">
        <v>40</v>
      </c>
      <c r="E50" s="7" t="s">
        <v>12</v>
      </c>
      <c r="F50" s="34">
        <v>32040</v>
      </c>
      <c r="G50" s="48">
        <f t="shared" ref="G50:G58" si="1">H50*D50</f>
        <v>22400</v>
      </c>
      <c r="H50" s="63">
        <v>560</v>
      </c>
      <c r="I50" s="6" t="s">
        <v>4042</v>
      </c>
      <c r="J50" s="7"/>
      <c r="K50" s="8" t="s">
        <v>4041</v>
      </c>
      <c r="L50" s="346" t="s">
        <v>18</v>
      </c>
    </row>
    <row r="51" spans="1:12" s="15" customFormat="1" ht="27" customHeight="1" x14ac:dyDescent="0.4">
      <c r="A51" s="329">
        <v>286530</v>
      </c>
      <c r="B51" s="10" t="s">
        <v>4040</v>
      </c>
      <c r="C51" s="10" t="s">
        <v>4039</v>
      </c>
      <c r="D51" s="10">
        <v>40</v>
      </c>
      <c r="E51" s="7" t="s">
        <v>12</v>
      </c>
      <c r="F51" s="34">
        <v>27760</v>
      </c>
      <c r="G51" s="48">
        <f t="shared" si="1"/>
        <v>24000</v>
      </c>
      <c r="H51" s="48">
        <v>600</v>
      </c>
      <c r="I51" s="6" t="s">
        <v>4038</v>
      </c>
      <c r="J51" s="7"/>
      <c r="K51" s="7" t="s">
        <v>1029</v>
      </c>
      <c r="L51" s="356" t="s">
        <v>18</v>
      </c>
    </row>
    <row r="52" spans="1:12" ht="27" customHeight="1" x14ac:dyDescent="0.4">
      <c r="A52" s="361">
        <v>342690</v>
      </c>
      <c r="B52" s="2" t="s">
        <v>4037</v>
      </c>
      <c r="C52" s="3" t="s">
        <v>4036</v>
      </c>
      <c r="D52" s="1">
        <v>36</v>
      </c>
      <c r="E52" s="1" t="s">
        <v>12</v>
      </c>
      <c r="F52" s="80">
        <v>27850</v>
      </c>
      <c r="G52" s="872">
        <f t="shared" si="1"/>
        <v>23400</v>
      </c>
      <c r="H52" s="360">
        <v>650</v>
      </c>
      <c r="I52" s="4" t="s">
        <v>4035</v>
      </c>
      <c r="K52" s="65" t="s">
        <v>4034</v>
      </c>
      <c r="L52" s="75" t="s">
        <v>18</v>
      </c>
    </row>
    <row r="53" spans="1:12" ht="27" customHeight="1" x14ac:dyDescent="0.4">
      <c r="A53" s="361">
        <v>339126</v>
      </c>
      <c r="B53" s="2" t="s">
        <v>4033</v>
      </c>
      <c r="C53" s="3" t="s">
        <v>4032</v>
      </c>
      <c r="D53" s="1">
        <v>40</v>
      </c>
      <c r="E53" s="1" t="s">
        <v>12</v>
      </c>
      <c r="F53" s="80">
        <v>29180</v>
      </c>
      <c r="G53" s="872">
        <f t="shared" si="1"/>
        <v>24800</v>
      </c>
      <c r="H53" s="13">
        <v>620</v>
      </c>
      <c r="I53" s="4" t="s">
        <v>4031</v>
      </c>
      <c r="K53" s="65" t="s">
        <v>4030</v>
      </c>
      <c r="L53" s="75" t="s">
        <v>18</v>
      </c>
    </row>
    <row r="54" spans="1:12" ht="27" customHeight="1" x14ac:dyDescent="0.4">
      <c r="A54" s="361">
        <v>339125</v>
      </c>
      <c r="B54" s="2" t="s">
        <v>4029</v>
      </c>
      <c r="C54" s="3" t="s">
        <v>4028</v>
      </c>
      <c r="D54" s="1">
        <v>40</v>
      </c>
      <c r="E54" s="1" t="s">
        <v>12</v>
      </c>
      <c r="F54" s="80">
        <v>29180</v>
      </c>
      <c r="G54" s="872">
        <f t="shared" si="1"/>
        <v>24800</v>
      </c>
      <c r="H54" s="13">
        <v>620</v>
      </c>
      <c r="I54" s="4" t="s">
        <v>4026</v>
      </c>
      <c r="K54" s="65" t="s">
        <v>4025</v>
      </c>
      <c r="L54" s="75" t="s">
        <v>18</v>
      </c>
    </row>
    <row r="55" spans="1:12" s="15" customFormat="1" ht="27" customHeight="1" x14ac:dyDescent="0.4">
      <c r="A55" s="258">
        <v>162659</v>
      </c>
      <c r="B55" s="266" t="s">
        <v>4024</v>
      </c>
      <c r="C55" s="28" t="s">
        <v>4023</v>
      </c>
      <c r="D55" s="28">
        <v>40</v>
      </c>
      <c r="E55" s="12" t="s">
        <v>12</v>
      </c>
      <c r="F55" s="461">
        <v>20580</v>
      </c>
      <c r="G55" s="872">
        <f t="shared" si="1"/>
        <v>17200</v>
      </c>
      <c r="H55" s="263">
        <v>430</v>
      </c>
      <c r="I55" s="30" t="s">
        <v>4022</v>
      </c>
      <c r="J55" s="12"/>
      <c r="K55" s="12" t="s">
        <v>1029</v>
      </c>
      <c r="L55" s="256" t="s">
        <v>18</v>
      </c>
    </row>
    <row r="56" spans="1:12" s="15" customFormat="1" ht="27" customHeight="1" x14ac:dyDescent="0.4">
      <c r="A56" s="258">
        <v>146337</v>
      </c>
      <c r="B56" s="28" t="s">
        <v>4021</v>
      </c>
      <c r="C56" s="28" t="s">
        <v>4018</v>
      </c>
      <c r="D56" s="28">
        <v>40</v>
      </c>
      <c r="E56" s="12" t="s">
        <v>12</v>
      </c>
      <c r="F56" s="461">
        <v>20580</v>
      </c>
      <c r="G56" s="872">
        <f t="shared" si="1"/>
        <v>17200</v>
      </c>
      <c r="H56" s="263">
        <v>430</v>
      </c>
      <c r="I56" s="30" t="s">
        <v>4020</v>
      </c>
      <c r="J56" s="12"/>
      <c r="K56" s="12" t="s">
        <v>3354</v>
      </c>
      <c r="L56" s="256" t="s">
        <v>18</v>
      </c>
    </row>
    <row r="57" spans="1:12" s="15" customFormat="1" ht="27" customHeight="1" x14ac:dyDescent="0.4">
      <c r="A57" s="329">
        <v>172084</v>
      </c>
      <c r="B57" s="9" t="s">
        <v>4019</v>
      </c>
      <c r="C57" s="9" t="s">
        <v>4018</v>
      </c>
      <c r="D57" s="28">
        <v>40</v>
      </c>
      <c r="E57" s="12" t="s">
        <v>12</v>
      </c>
      <c r="F57" s="461">
        <v>20580</v>
      </c>
      <c r="G57" s="872">
        <f t="shared" si="1"/>
        <v>17200</v>
      </c>
      <c r="H57" s="263">
        <v>430</v>
      </c>
      <c r="I57" s="30" t="s">
        <v>4017</v>
      </c>
      <c r="J57" s="12"/>
      <c r="K57" s="12" t="s">
        <v>1029</v>
      </c>
      <c r="L57" s="256" t="s">
        <v>18</v>
      </c>
    </row>
    <row r="58" spans="1:12" s="15" customFormat="1" ht="27" customHeight="1" x14ac:dyDescent="0.4">
      <c r="A58" s="247">
        <v>241524</v>
      </c>
      <c r="B58" s="9" t="s">
        <v>4016</v>
      </c>
      <c r="C58" s="9" t="s">
        <v>4015</v>
      </c>
      <c r="D58" s="313">
        <v>40</v>
      </c>
      <c r="E58" s="29" t="s">
        <v>12</v>
      </c>
      <c r="F58" s="824">
        <v>20580</v>
      </c>
      <c r="G58" s="872">
        <f t="shared" si="1"/>
        <v>17200</v>
      </c>
      <c r="H58" s="263">
        <v>430</v>
      </c>
      <c r="I58" s="30" t="s">
        <v>4014</v>
      </c>
      <c r="J58" s="12"/>
      <c r="K58" s="12" t="s">
        <v>1809</v>
      </c>
      <c r="L58" s="256" t="s">
        <v>18</v>
      </c>
    </row>
    <row r="59" spans="1:12" s="15" customFormat="1" ht="27" customHeight="1" x14ac:dyDescent="0.4">
      <c r="A59" s="247">
        <v>346731</v>
      </c>
      <c r="B59" s="9" t="s">
        <v>4013</v>
      </c>
      <c r="C59" s="9" t="s">
        <v>4012</v>
      </c>
      <c r="D59" s="313">
        <v>45</v>
      </c>
      <c r="E59" s="29" t="s">
        <v>12</v>
      </c>
      <c r="F59" s="819">
        <v>21150</v>
      </c>
      <c r="G59" s="872">
        <f>H59*45</f>
        <v>14850</v>
      </c>
      <c r="H59" s="263">
        <v>330</v>
      </c>
      <c r="I59" s="30" t="s">
        <v>4011</v>
      </c>
      <c r="J59" s="12"/>
      <c r="K59" s="12" t="s">
        <v>1498</v>
      </c>
      <c r="L59" s="256" t="s">
        <v>18</v>
      </c>
    </row>
    <row r="60" spans="1:12" s="15" customFormat="1" ht="27" customHeight="1" x14ac:dyDescent="0.4">
      <c r="A60" s="247">
        <v>229287</v>
      </c>
      <c r="B60" s="28" t="s">
        <v>4010</v>
      </c>
      <c r="C60" s="28" t="s">
        <v>4009</v>
      </c>
      <c r="D60" s="28">
        <v>45</v>
      </c>
      <c r="E60" s="12" t="s">
        <v>12</v>
      </c>
      <c r="F60" s="822">
        <v>22110</v>
      </c>
      <c r="G60" s="821">
        <f>D60*H60</f>
        <v>18000</v>
      </c>
      <c r="H60" s="818">
        <v>400</v>
      </c>
      <c r="I60" s="6" t="s">
        <v>4008</v>
      </c>
      <c r="J60" s="33"/>
      <c r="K60" s="33" t="s">
        <v>1498</v>
      </c>
      <c r="L60" s="244" t="s">
        <v>18</v>
      </c>
    </row>
    <row r="61" spans="1:12" s="15" customFormat="1" ht="27" customHeight="1" x14ac:dyDescent="0.4">
      <c r="A61" s="329">
        <v>143362</v>
      </c>
      <c r="B61" s="28" t="s">
        <v>4007</v>
      </c>
      <c r="C61" s="28" t="s">
        <v>4001</v>
      </c>
      <c r="D61" s="28">
        <v>45</v>
      </c>
      <c r="E61" s="12" t="s">
        <v>12</v>
      </c>
      <c r="F61" s="819">
        <v>16810</v>
      </c>
      <c r="G61" s="872">
        <f>H61*D61</f>
        <v>15750</v>
      </c>
      <c r="H61" s="263">
        <v>350</v>
      </c>
      <c r="I61" s="6" t="s">
        <v>4006</v>
      </c>
      <c r="J61" s="33"/>
      <c r="K61" s="33" t="s">
        <v>3999</v>
      </c>
      <c r="L61" s="244" t="s">
        <v>18</v>
      </c>
    </row>
    <row r="62" spans="1:12" s="15" customFormat="1" ht="27" customHeight="1" x14ac:dyDescent="0.4">
      <c r="A62" s="329">
        <v>164446</v>
      </c>
      <c r="B62" s="28" t="s">
        <v>4005</v>
      </c>
      <c r="C62" s="28" t="s">
        <v>4001</v>
      </c>
      <c r="D62" s="28">
        <v>45</v>
      </c>
      <c r="E62" s="12" t="s">
        <v>12</v>
      </c>
      <c r="F62" s="819">
        <v>19380</v>
      </c>
      <c r="G62" s="872">
        <f>H62*D62</f>
        <v>18000</v>
      </c>
      <c r="H62" s="263">
        <v>400</v>
      </c>
      <c r="I62" s="6" t="s">
        <v>4004</v>
      </c>
      <c r="J62" s="33"/>
      <c r="K62" s="33" t="s">
        <v>4003</v>
      </c>
      <c r="L62" s="244" t="s">
        <v>18</v>
      </c>
    </row>
    <row r="63" spans="1:12" s="15" customFormat="1" ht="27" customHeight="1" x14ac:dyDescent="0.4">
      <c r="A63" s="329">
        <v>165840</v>
      </c>
      <c r="B63" s="28" t="s">
        <v>4002</v>
      </c>
      <c r="C63" s="28" t="s">
        <v>4001</v>
      </c>
      <c r="D63" s="28">
        <v>45</v>
      </c>
      <c r="E63" s="12" t="s">
        <v>12</v>
      </c>
      <c r="F63" s="819">
        <v>21150</v>
      </c>
      <c r="G63" s="263">
        <f>D63*H63</f>
        <v>19350</v>
      </c>
      <c r="H63" s="263">
        <v>430</v>
      </c>
      <c r="I63" s="6" t="s">
        <v>4000</v>
      </c>
      <c r="J63" s="33"/>
      <c r="K63" s="33" t="s">
        <v>3999</v>
      </c>
      <c r="L63" s="244" t="s">
        <v>18</v>
      </c>
    </row>
    <row r="64" spans="1:12" s="88" customFormat="1" ht="27" customHeight="1" x14ac:dyDescent="0.4">
      <c r="A64" s="406">
        <v>281807</v>
      </c>
      <c r="B64" s="267" t="s">
        <v>3998</v>
      </c>
      <c r="C64" s="267" t="s">
        <v>3997</v>
      </c>
      <c r="D64" s="313">
        <v>50</v>
      </c>
      <c r="E64" s="29" t="s">
        <v>12</v>
      </c>
      <c r="F64" s="264">
        <v>42000</v>
      </c>
      <c r="G64" s="263">
        <v>37500</v>
      </c>
      <c r="H64" s="818">
        <f>G64/D64</f>
        <v>750</v>
      </c>
      <c r="I64" s="262" t="s">
        <v>3996</v>
      </c>
      <c r="J64" s="265" t="s">
        <v>3995</v>
      </c>
      <c r="K64" s="265" t="s">
        <v>1278</v>
      </c>
      <c r="L64" s="826" t="s">
        <v>3450</v>
      </c>
    </row>
    <row r="65" spans="1:12" s="15" customFormat="1" ht="27" customHeight="1" x14ac:dyDescent="0.4">
      <c r="A65" s="114">
        <v>351923</v>
      </c>
      <c r="B65" s="115" t="s">
        <v>3994</v>
      </c>
      <c r="C65" s="10" t="s">
        <v>3990</v>
      </c>
      <c r="D65" s="10">
        <v>40</v>
      </c>
      <c r="E65" s="10" t="s">
        <v>12</v>
      </c>
      <c r="F65" s="34"/>
      <c r="G65" s="48">
        <f>H65*D65</f>
        <v>28000</v>
      </c>
      <c r="H65" s="63">
        <v>700</v>
      </c>
      <c r="I65" s="6" t="s">
        <v>3993</v>
      </c>
      <c r="J65" s="7"/>
      <c r="K65" s="8" t="s">
        <v>3992</v>
      </c>
      <c r="L65" s="7" t="s">
        <v>18</v>
      </c>
    </row>
    <row r="66" spans="1:12" s="15" customFormat="1" ht="27" customHeight="1" x14ac:dyDescent="0.4">
      <c r="A66" s="114">
        <v>351922</v>
      </c>
      <c r="B66" s="115" t="s">
        <v>3991</v>
      </c>
      <c r="C66" s="10" t="s">
        <v>3990</v>
      </c>
      <c r="D66" s="10">
        <v>40</v>
      </c>
      <c r="E66" s="10" t="s">
        <v>12</v>
      </c>
      <c r="F66" s="34"/>
      <c r="G66" s="48">
        <f>H66*D66</f>
        <v>28000</v>
      </c>
      <c r="H66" s="63">
        <v>700</v>
      </c>
      <c r="I66" s="6" t="s">
        <v>3989</v>
      </c>
      <c r="J66" s="7"/>
      <c r="K66" s="8" t="s">
        <v>3394</v>
      </c>
      <c r="L66" s="7" t="s">
        <v>18</v>
      </c>
    </row>
    <row r="67" spans="1:12" s="410" customFormat="1" ht="27" customHeight="1" x14ac:dyDescent="0.4">
      <c r="A67" s="905">
        <v>298509</v>
      </c>
      <c r="B67" s="904" t="s">
        <v>3988</v>
      </c>
      <c r="C67" s="143" t="s">
        <v>3985</v>
      </c>
      <c r="D67" s="144">
        <v>40</v>
      </c>
      <c r="E67" s="1021" t="s">
        <v>3984</v>
      </c>
      <c r="F67" s="1022"/>
      <c r="G67" s="1022"/>
      <c r="H67" s="1022"/>
      <c r="I67" s="141" t="s">
        <v>3987</v>
      </c>
      <c r="J67" s="144" t="s">
        <v>1212</v>
      </c>
      <c r="K67" s="145" t="s">
        <v>507</v>
      </c>
      <c r="L67" s="903" t="s">
        <v>18</v>
      </c>
    </row>
    <row r="68" spans="1:12" s="410" customFormat="1" ht="27" customHeight="1" x14ac:dyDescent="0.4">
      <c r="A68" s="905">
        <v>298510</v>
      </c>
      <c r="B68" s="904" t="s">
        <v>3986</v>
      </c>
      <c r="C68" s="143" t="s">
        <v>3985</v>
      </c>
      <c r="D68" s="144">
        <v>40</v>
      </c>
      <c r="E68" s="1021" t="s">
        <v>3984</v>
      </c>
      <c r="F68" s="1022"/>
      <c r="G68" s="1022"/>
      <c r="H68" s="1022"/>
      <c r="I68" s="141" t="s">
        <v>3983</v>
      </c>
      <c r="J68" s="144" t="s">
        <v>1212</v>
      </c>
      <c r="K68" s="145" t="s">
        <v>507</v>
      </c>
      <c r="L68" s="903" t="s">
        <v>18</v>
      </c>
    </row>
    <row r="69" spans="1:12" s="15" customFormat="1" ht="27" customHeight="1" x14ac:dyDescent="0.4">
      <c r="A69" s="361">
        <v>322738</v>
      </c>
      <c r="B69" s="2" t="s">
        <v>3982</v>
      </c>
      <c r="C69" s="3" t="s">
        <v>3981</v>
      </c>
      <c r="D69" s="1">
        <v>40</v>
      </c>
      <c r="E69" s="1021" t="s">
        <v>3980</v>
      </c>
      <c r="F69" s="1022"/>
      <c r="G69" s="1022"/>
      <c r="H69" s="1022"/>
      <c r="I69" s="4" t="s">
        <v>3979</v>
      </c>
      <c r="J69" s="1"/>
      <c r="K69" s="65" t="s">
        <v>1029</v>
      </c>
      <c r="L69" s="75" t="s">
        <v>3978</v>
      </c>
    </row>
    <row r="70" spans="1:12" s="15" customFormat="1" ht="27" customHeight="1" x14ac:dyDescent="0.4">
      <c r="A70" s="361">
        <v>322740</v>
      </c>
      <c r="B70" s="2" t="s">
        <v>3977</v>
      </c>
      <c r="C70" s="3" t="s">
        <v>3976</v>
      </c>
      <c r="D70" s="1">
        <v>40</v>
      </c>
      <c r="E70" s="33" t="s">
        <v>12</v>
      </c>
      <c r="F70" s="70">
        <v>30790</v>
      </c>
      <c r="G70" s="835">
        <f>D70*H70</f>
        <v>26400</v>
      </c>
      <c r="H70" s="13">
        <v>660</v>
      </c>
      <c r="I70" s="4" t="s">
        <v>3975</v>
      </c>
      <c r="J70" s="1"/>
      <c r="K70" s="65" t="s">
        <v>1029</v>
      </c>
      <c r="L70" s="75" t="s">
        <v>3385</v>
      </c>
    </row>
    <row r="71" spans="1:12" s="15" customFormat="1" ht="27" customHeight="1" x14ac:dyDescent="0.4">
      <c r="A71" s="361">
        <v>322739</v>
      </c>
      <c r="B71" s="2" t="s">
        <v>3974</v>
      </c>
      <c r="C71" s="3" t="s">
        <v>3973</v>
      </c>
      <c r="D71" s="1">
        <v>40</v>
      </c>
      <c r="E71" s="33" t="s">
        <v>12</v>
      </c>
      <c r="F71" s="70">
        <v>30790</v>
      </c>
      <c r="G71" s="835">
        <f>D71*H71</f>
        <v>26400</v>
      </c>
      <c r="H71" s="13">
        <v>660</v>
      </c>
      <c r="I71" s="4" t="s">
        <v>3972</v>
      </c>
      <c r="J71" s="1"/>
      <c r="K71" s="65" t="s">
        <v>3354</v>
      </c>
      <c r="L71" s="75" t="s">
        <v>3971</v>
      </c>
    </row>
    <row r="72" spans="1:12" s="15" customFormat="1" ht="27" customHeight="1" x14ac:dyDescent="0.4">
      <c r="A72" s="258">
        <v>173009</v>
      </c>
      <c r="B72" s="28" t="s">
        <v>3970</v>
      </c>
      <c r="C72" s="28" t="s">
        <v>3967</v>
      </c>
      <c r="D72" s="28">
        <v>24</v>
      </c>
      <c r="E72" s="33" t="s">
        <v>12</v>
      </c>
      <c r="F72" s="819">
        <v>11330</v>
      </c>
      <c r="G72" s="263">
        <f>D72*H72</f>
        <v>10800</v>
      </c>
      <c r="H72" s="263">
        <v>450</v>
      </c>
      <c r="I72" s="30" t="s">
        <v>3969</v>
      </c>
      <c r="J72" s="12"/>
      <c r="K72" s="12" t="s">
        <v>1852</v>
      </c>
      <c r="L72" s="256" t="s">
        <v>18</v>
      </c>
    </row>
    <row r="73" spans="1:12" s="15" customFormat="1" ht="27" customHeight="1" x14ac:dyDescent="0.4">
      <c r="A73" s="258">
        <v>173010</v>
      </c>
      <c r="B73" s="28" t="s">
        <v>3968</v>
      </c>
      <c r="C73" s="28" t="s">
        <v>3967</v>
      </c>
      <c r="D73" s="28">
        <v>24</v>
      </c>
      <c r="E73" s="33" t="s">
        <v>12</v>
      </c>
      <c r="F73" s="819">
        <v>11330</v>
      </c>
      <c r="G73" s="263">
        <f>D73*H73</f>
        <v>10800</v>
      </c>
      <c r="H73" s="263">
        <v>450</v>
      </c>
      <c r="I73" s="30" t="s">
        <v>3966</v>
      </c>
      <c r="J73" s="12"/>
      <c r="K73" s="12" t="s">
        <v>3965</v>
      </c>
      <c r="L73" s="256" t="s">
        <v>18</v>
      </c>
    </row>
    <row r="74" spans="1:12" s="894" customFormat="1" ht="27" customHeight="1" x14ac:dyDescent="0.4">
      <c r="A74" s="258">
        <v>201511</v>
      </c>
      <c r="B74" s="28" t="s">
        <v>3964</v>
      </c>
      <c r="C74" s="28" t="s">
        <v>3963</v>
      </c>
      <c r="D74" s="28"/>
      <c r="E74" s="33" t="s">
        <v>12</v>
      </c>
      <c r="F74" s="819">
        <v>10580</v>
      </c>
      <c r="G74" s="263">
        <v>9000</v>
      </c>
      <c r="H74" s="263"/>
      <c r="I74" s="30" t="s">
        <v>3960</v>
      </c>
      <c r="J74" s="12" t="s">
        <v>337</v>
      </c>
      <c r="K74" s="12" t="s">
        <v>3962</v>
      </c>
      <c r="L74" s="256" t="s">
        <v>18</v>
      </c>
    </row>
    <row r="75" spans="1:12" s="15" customFormat="1" ht="27" customHeight="1" x14ac:dyDescent="0.4">
      <c r="A75" s="258">
        <v>165245</v>
      </c>
      <c r="B75" s="693" t="s">
        <v>3961</v>
      </c>
      <c r="C75" s="9" t="s">
        <v>1035</v>
      </c>
      <c r="D75" s="9"/>
      <c r="E75" s="33" t="s">
        <v>12</v>
      </c>
      <c r="F75" s="34">
        <v>21490</v>
      </c>
      <c r="G75" s="48">
        <v>18000</v>
      </c>
      <c r="H75" s="48"/>
      <c r="I75" s="30" t="s">
        <v>3960</v>
      </c>
      <c r="J75" s="12" t="s">
        <v>337</v>
      </c>
      <c r="K75" s="12" t="s">
        <v>3959</v>
      </c>
      <c r="L75" s="256" t="s">
        <v>18</v>
      </c>
    </row>
    <row r="76" spans="1:12" s="15" customFormat="1" ht="27" customHeight="1" x14ac:dyDescent="0.4">
      <c r="A76" s="902">
        <v>164256</v>
      </c>
      <c r="B76" s="9" t="s">
        <v>3958</v>
      </c>
      <c r="C76" s="9" t="s">
        <v>1039</v>
      </c>
      <c r="D76" s="9"/>
      <c r="E76" s="33" t="s">
        <v>12</v>
      </c>
      <c r="F76" s="34">
        <v>19130</v>
      </c>
      <c r="G76" s="48">
        <v>17500</v>
      </c>
      <c r="H76" s="48"/>
      <c r="I76" s="30" t="s">
        <v>3957</v>
      </c>
      <c r="J76" s="12" t="s">
        <v>337</v>
      </c>
      <c r="K76" s="12" t="s">
        <v>1029</v>
      </c>
      <c r="L76" s="256"/>
    </row>
    <row r="77" spans="1:12" s="15" customFormat="1" ht="27" customHeight="1" x14ac:dyDescent="0.4">
      <c r="A77" s="902">
        <v>199658</v>
      </c>
      <c r="B77" s="9" t="s">
        <v>3956</v>
      </c>
      <c r="C77" s="9" t="s">
        <v>1039</v>
      </c>
      <c r="D77" s="9"/>
      <c r="E77" s="33" t="s">
        <v>12</v>
      </c>
      <c r="F77" s="34">
        <v>14000</v>
      </c>
      <c r="G77" s="48"/>
      <c r="H77" s="48"/>
      <c r="I77" s="30" t="s">
        <v>3955</v>
      </c>
      <c r="J77" s="12" t="s">
        <v>337</v>
      </c>
      <c r="K77" s="12" t="s">
        <v>3420</v>
      </c>
      <c r="L77" s="256"/>
    </row>
    <row r="78" spans="1:12" s="15" customFormat="1" ht="27" customHeight="1" x14ac:dyDescent="0.4">
      <c r="A78" s="901">
        <v>266349</v>
      </c>
      <c r="B78" s="28" t="s">
        <v>3954</v>
      </c>
      <c r="C78" s="28" t="s">
        <v>3953</v>
      </c>
      <c r="D78" s="28"/>
      <c r="E78" s="12" t="s">
        <v>12</v>
      </c>
      <c r="F78" s="819">
        <v>32730</v>
      </c>
      <c r="G78" s="263">
        <v>30000</v>
      </c>
      <c r="H78" s="263"/>
      <c r="I78" s="30" t="s">
        <v>3952</v>
      </c>
      <c r="J78" s="12"/>
      <c r="K78" s="12" t="s">
        <v>1278</v>
      </c>
      <c r="L78" s="900"/>
    </row>
    <row r="79" spans="1:12" ht="27" customHeight="1" x14ac:dyDescent="0.4">
      <c r="A79" s="76">
        <v>124620</v>
      </c>
      <c r="B79" s="9" t="s">
        <v>3951</v>
      </c>
      <c r="C79" s="10" t="s">
        <v>3950</v>
      </c>
      <c r="D79" s="7"/>
      <c r="E79" s="7" t="s">
        <v>12</v>
      </c>
      <c r="F79" s="80">
        <v>63540</v>
      </c>
      <c r="G79" s="82">
        <v>52000</v>
      </c>
      <c r="H79" s="7"/>
      <c r="I79" s="6" t="s">
        <v>3949</v>
      </c>
      <c r="J79" s="7"/>
      <c r="K79" s="8" t="s">
        <v>3948</v>
      </c>
      <c r="L79" s="79" t="s">
        <v>18</v>
      </c>
    </row>
    <row r="80" spans="1:12" ht="27" customHeight="1" x14ac:dyDescent="0.4">
      <c r="A80" s="76">
        <v>159507</v>
      </c>
      <c r="B80" s="9" t="s">
        <v>3947</v>
      </c>
      <c r="C80" s="10" t="s">
        <v>3946</v>
      </c>
      <c r="D80" s="7"/>
      <c r="E80" s="7" t="s">
        <v>12</v>
      </c>
      <c r="F80" s="80">
        <v>63540</v>
      </c>
      <c r="G80" s="82">
        <v>52000</v>
      </c>
      <c r="H80" s="7"/>
      <c r="I80" s="6" t="s">
        <v>3945</v>
      </c>
      <c r="J80" s="7"/>
      <c r="K80" s="8" t="s">
        <v>3944</v>
      </c>
      <c r="L80" s="79" t="s">
        <v>18</v>
      </c>
    </row>
    <row r="81" spans="1:13" ht="27" customHeight="1" x14ac:dyDescent="0.4">
      <c r="A81" s="76">
        <v>144773</v>
      </c>
      <c r="B81" s="9" t="s">
        <v>3943</v>
      </c>
      <c r="C81" s="10" t="s">
        <v>3942</v>
      </c>
      <c r="D81" s="7"/>
      <c r="E81" s="7" t="s">
        <v>12</v>
      </c>
      <c r="F81" s="80">
        <v>28000</v>
      </c>
      <c r="G81" s="82"/>
      <c r="H81" s="7"/>
      <c r="I81" s="6" t="s">
        <v>3941</v>
      </c>
      <c r="J81" s="7"/>
      <c r="K81" s="8" t="s">
        <v>3933</v>
      </c>
      <c r="L81" s="79" t="s">
        <v>18</v>
      </c>
    </row>
    <row r="82" spans="1:13" ht="27" customHeight="1" x14ac:dyDescent="0.4">
      <c r="A82" s="76">
        <v>108444</v>
      </c>
      <c r="B82" s="9" t="s">
        <v>3940</v>
      </c>
      <c r="C82" s="10" t="s">
        <v>3939</v>
      </c>
      <c r="D82" s="7"/>
      <c r="E82" s="7" t="s">
        <v>12</v>
      </c>
      <c r="F82" s="80">
        <v>44680</v>
      </c>
      <c r="G82" s="82">
        <v>36000</v>
      </c>
      <c r="H82" s="7"/>
      <c r="I82" s="6" t="s">
        <v>3938</v>
      </c>
      <c r="J82" s="7"/>
      <c r="K82" s="8" t="s">
        <v>3937</v>
      </c>
      <c r="L82" s="79" t="s">
        <v>18</v>
      </c>
    </row>
    <row r="83" spans="1:13" ht="27" customHeight="1" x14ac:dyDescent="0.4">
      <c r="A83" s="76">
        <v>146126</v>
      </c>
      <c r="B83" s="9" t="s">
        <v>3936</v>
      </c>
      <c r="C83" s="10" t="s">
        <v>3935</v>
      </c>
      <c r="D83" s="7"/>
      <c r="E83" s="7" t="s">
        <v>12</v>
      </c>
      <c r="F83" s="80">
        <v>25710</v>
      </c>
      <c r="G83" s="82">
        <v>21000</v>
      </c>
      <c r="H83" s="7"/>
      <c r="I83" s="6" t="s">
        <v>3934</v>
      </c>
      <c r="J83" s="7"/>
      <c r="K83" s="8" t="s">
        <v>3933</v>
      </c>
      <c r="L83" s="79" t="s">
        <v>18</v>
      </c>
    </row>
    <row r="84" spans="1:13" s="15" customFormat="1" ht="27" customHeight="1" x14ac:dyDescent="0.4">
      <c r="A84" s="424">
        <v>100921</v>
      </c>
      <c r="B84" s="242" t="s">
        <v>3932</v>
      </c>
      <c r="C84" s="242" t="s">
        <v>3931</v>
      </c>
      <c r="D84" s="242"/>
      <c r="E84" s="238" t="s">
        <v>12</v>
      </c>
      <c r="F84" s="774">
        <v>11130</v>
      </c>
      <c r="G84" s="458"/>
      <c r="H84" s="458"/>
      <c r="I84" s="239" t="s">
        <v>3930</v>
      </c>
      <c r="J84" s="238"/>
      <c r="K84" s="238" t="s">
        <v>3929</v>
      </c>
      <c r="L84" s="899"/>
      <c r="M84"/>
    </row>
    <row r="85" spans="1:13" s="15" customFormat="1" ht="27" customHeight="1" x14ac:dyDescent="0.4">
      <c r="A85" s="1"/>
      <c r="B85" s="2"/>
      <c r="C85" s="2"/>
      <c r="D85" s="2"/>
      <c r="E85" s="14"/>
      <c r="F85" s="772"/>
      <c r="G85" s="898"/>
      <c r="H85" s="898"/>
      <c r="I85" s="4"/>
      <c r="J85" s="14"/>
      <c r="K85" s="14"/>
      <c r="L85" s="14"/>
      <c r="M85"/>
    </row>
    <row r="86" spans="1:13" s="15" customFormat="1" ht="27" customHeight="1" thickBot="1" x14ac:dyDescent="0.45">
      <c r="A86" s="18"/>
      <c r="B86" s="17"/>
      <c r="C86" s="17"/>
      <c r="D86" s="22"/>
      <c r="E86" s="22"/>
      <c r="F86" s="355"/>
      <c r="G86" s="373"/>
      <c r="H86" s="373"/>
      <c r="I86" s="54"/>
      <c r="J86" s="22"/>
      <c r="K86" s="22"/>
      <c r="L86" s="22"/>
      <c r="M86"/>
    </row>
    <row r="87" spans="1:13" s="15" customFormat="1" ht="27" customHeight="1" x14ac:dyDescent="0.4">
      <c r="A87" s="1008" t="s">
        <v>3928</v>
      </c>
      <c r="B87" s="1009"/>
      <c r="C87" s="17"/>
      <c r="D87" s="18"/>
      <c r="E87" s="18"/>
      <c r="F87" s="833"/>
      <c r="G87" s="813"/>
      <c r="H87" s="867"/>
      <c r="I87" s="54"/>
      <c r="J87" s="22"/>
      <c r="K87" s="22"/>
      <c r="L87" s="22"/>
      <c r="M87"/>
    </row>
    <row r="88" spans="1:13" s="894" customFormat="1" ht="27" customHeight="1" x14ac:dyDescent="0.4">
      <c r="A88" s="897">
        <v>273715</v>
      </c>
      <c r="B88" s="564" t="s">
        <v>3927</v>
      </c>
      <c r="C88" s="253" t="s">
        <v>3926</v>
      </c>
      <c r="D88" s="353">
        <v>40</v>
      </c>
      <c r="E88" s="350" t="s">
        <v>12</v>
      </c>
      <c r="F88" s="830">
        <v>70000</v>
      </c>
      <c r="G88" s="896"/>
      <c r="H88" s="828">
        <f>F88/D88</f>
        <v>1750</v>
      </c>
      <c r="I88" s="462" t="s">
        <v>3925</v>
      </c>
      <c r="J88" s="293" t="s">
        <v>2358</v>
      </c>
      <c r="K88" s="293" t="s">
        <v>1912</v>
      </c>
      <c r="L88" s="292" t="s">
        <v>18</v>
      </c>
      <c r="M88"/>
    </row>
    <row r="89" spans="1:13" s="894" customFormat="1" ht="27" customHeight="1" x14ac:dyDescent="0.4">
      <c r="A89" s="260">
        <v>273713</v>
      </c>
      <c r="B89" s="9" t="s">
        <v>3924</v>
      </c>
      <c r="C89" s="9" t="s">
        <v>3923</v>
      </c>
      <c r="D89" s="10">
        <v>40</v>
      </c>
      <c r="E89" s="7" t="s">
        <v>12</v>
      </c>
      <c r="F89" s="379">
        <f>D89*H89</f>
        <v>72000</v>
      </c>
      <c r="G89" s="378"/>
      <c r="H89" s="828">
        <v>1800</v>
      </c>
      <c r="I89" s="30" t="s">
        <v>3922</v>
      </c>
      <c r="J89" s="895" t="s">
        <v>1428</v>
      </c>
      <c r="K89" s="895" t="s">
        <v>3586</v>
      </c>
      <c r="L89" s="817" t="s">
        <v>18</v>
      </c>
      <c r="M89"/>
    </row>
    <row r="90" spans="1:13" s="15" customFormat="1" ht="27" customHeight="1" x14ac:dyDescent="0.4">
      <c r="A90" s="9">
        <v>351297</v>
      </c>
      <c r="B90" s="10" t="s">
        <v>3921</v>
      </c>
      <c r="C90" s="10" t="s">
        <v>3920</v>
      </c>
      <c r="D90" s="10">
        <v>80</v>
      </c>
      <c r="E90" s="10" t="s">
        <v>12</v>
      </c>
      <c r="F90" s="34"/>
      <c r="G90" s="48">
        <v>60000</v>
      </c>
      <c r="H90" s="48">
        <f>G90/D90</f>
        <v>750</v>
      </c>
      <c r="I90" s="511" t="s">
        <v>3919</v>
      </c>
      <c r="J90" s="8" t="s">
        <v>355</v>
      </c>
      <c r="K90" s="8" t="s">
        <v>639</v>
      </c>
      <c r="L90" s="8" t="s">
        <v>3911</v>
      </c>
      <c r="M90"/>
    </row>
    <row r="91" spans="1:13" s="15" customFormat="1" ht="27" customHeight="1" x14ac:dyDescent="0.4">
      <c r="A91" s="9">
        <v>351298</v>
      </c>
      <c r="B91" s="10" t="s">
        <v>3918</v>
      </c>
      <c r="C91" s="10" t="s">
        <v>3917</v>
      </c>
      <c r="D91" s="10">
        <v>60</v>
      </c>
      <c r="E91" s="10" t="s">
        <v>12</v>
      </c>
      <c r="F91" s="34"/>
      <c r="G91" s="48">
        <v>56000</v>
      </c>
      <c r="H91" s="48">
        <f>G91/D91</f>
        <v>933.33333333333337</v>
      </c>
      <c r="I91" s="511" t="s">
        <v>3916</v>
      </c>
      <c r="J91" s="8" t="s">
        <v>355</v>
      </c>
      <c r="K91" s="8" t="s">
        <v>3754</v>
      </c>
      <c r="L91" s="8" t="s">
        <v>3911</v>
      </c>
      <c r="M91"/>
    </row>
    <row r="92" spans="1:13" s="15" customFormat="1" ht="27" customHeight="1" x14ac:dyDescent="0.4">
      <c r="A92" s="506">
        <v>351296</v>
      </c>
      <c r="B92" s="10" t="s">
        <v>3915</v>
      </c>
      <c r="C92" s="10" t="s">
        <v>3914</v>
      </c>
      <c r="D92" s="10">
        <v>80</v>
      </c>
      <c r="E92" s="10" t="s">
        <v>12</v>
      </c>
      <c r="F92" s="34"/>
      <c r="G92" s="48">
        <v>58000</v>
      </c>
      <c r="H92" s="48">
        <f>G92/D92</f>
        <v>725</v>
      </c>
      <c r="I92" s="511" t="s">
        <v>3913</v>
      </c>
      <c r="J92" s="8" t="s">
        <v>355</v>
      </c>
      <c r="K92" s="8" t="s">
        <v>3912</v>
      </c>
      <c r="L92" s="8" t="s">
        <v>3911</v>
      </c>
      <c r="M92"/>
    </row>
    <row r="93" spans="1:13" s="88" customFormat="1" ht="27" customHeight="1" x14ac:dyDescent="0.4">
      <c r="A93" s="406">
        <v>297611</v>
      </c>
      <c r="B93" s="388" t="s">
        <v>3910</v>
      </c>
      <c r="C93" s="388" t="s">
        <v>3909</v>
      </c>
      <c r="D93" s="57"/>
      <c r="E93" s="8" t="s">
        <v>12</v>
      </c>
      <c r="F93" s="64">
        <v>1600</v>
      </c>
      <c r="G93" s="48"/>
      <c r="H93" s="32"/>
      <c r="I93" s="262" t="s">
        <v>3908</v>
      </c>
      <c r="J93" s="7" t="s">
        <v>1428</v>
      </c>
      <c r="K93" s="265" t="s">
        <v>1912</v>
      </c>
      <c r="L93" s="311" t="s">
        <v>3076</v>
      </c>
      <c r="M93"/>
    </row>
    <row r="94" spans="1:13" s="15" customFormat="1" ht="27" customHeight="1" x14ac:dyDescent="0.4">
      <c r="A94" s="258">
        <v>285950</v>
      </c>
      <c r="B94" s="9" t="s">
        <v>3907</v>
      </c>
      <c r="C94" s="9" t="s">
        <v>3903</v>
      </c>
      <c r="D94" s="9"/>
      <c r="E94" s="33" t="s">
        <v>12</v>
      </c>
      <c r="F94" s="382">
        <v>1500</v>
      </c>
      <c r="G94" s="378"/>
      <c r="H94" s="885"/>
      <c r="I94" s="30" t="s">
        <v>3906</v>
      </c>
      <c r="J94" s="12" t="s">
        <v>355</v>
      </c>
      <c r="K94" s="12" t="s">
        <v>3586</v>
      </c>
      <c r="L94" s="256" t="s">
        <v>18</v>
      </c>
      <c r="M94"/>
    </row>
    <row r="95" spans="1:13" s="15" customFormat="1" ht="27" customHeight="1" x14ac:dyDescent="0.4">
      <c r="A95" s="258">
        <v>285948</v>
      </c>
      <c r="B95" s="9" t="s">
        <v>3905</v>
      </c>
      <c r="C95" s="9" t="s">
        <v>3904</v>
      </c>
      <c r="D95" s="9"/>
      <c r="E95" s="33" t="s">
        <v>12</v>
      </c>
      <c r="F95" s="382">
        <v>1500</v>
      </c>
      <c r="G95" s="378"/>
      <c r="H95" s="885"/>
      <c r="I95" s="30" t="s">
        <v>3902</v>
      </c>
      <c r="J95" s="12" t="s">
        <v>355</v>
      </c>
      <c r="K95" s="12" t="s">
        <v>3586</v>
      </c>
      <c r="L95" s="256" t="s">
        <v>18</v>
      </c>
      <c r="M95"/>
    </row>
    <row r="96" spans="1:13" s="15" customFormat="1" ht="36" customHeight="1" x14ac:dyDescent="0.4">
      <c r="A96" s="258">
        <v>346110</v>
      </c>
      <c r="B96" s="9" t="s">
        <v>3901</v>
      </c>
      <c r="C96" s="9" t="s">
        <v>3891</v>
      </c>
      <c r="D96" s="9"/>
      <c r="E96" s="33" t="s">
        <v>12</v>
      </c>
      <c r="F96" s="382">
        <v>750</v>
      </c>
      <c r="G96" s="885"/>
      <c r="H96" s="885"/>
      <c r="I96" s="30" t="s">
        <v>3900</v>
      </c>
      <c r="J96" s="12" t="s">
        <v>355</v>
      </c>
      <c r="K96" s="12" t="s">
        <v>3893</v>
      </c>
      <c r="L96" s="256" t="s">
        <v>18</v>
      </c>
      <c r="M96"/>
    </row>
    <row r="97" spans="1:13" s="15" customFormat="1" ht="27" customHeight="1" x14ac:dyDescent="0.4">
      <c r="A97" s="258">
        <v>346111</v>
      </c>
      <c r="B97" s="9" t="s">
        <v>3899</v>
      </c>
      <c r="C97" s="9" t="s">
        <v>3891</v>
      </c>
      <c r="D97" s="9"/>
      <c r="E97" s="33" t="s">
        <v>12</v>
      </c>
      <c r="F97" s="382">
        <v>750</v>
      </c>
      <c r="G97" s="885"/>
      <c r="H97" s="885"/>
      <c r="I97" s="30" t="s">
        <v>3898</v>
      </c>
      <c r="J97" s="12" t="s">
        <v>355</v>
      </c>
      <c r="K97" s="12" t="s">
        <v>3897</v>
      </c>
      <c r="L97" s="256" t="s">
        <v>18</v>
      </c>
      <c r="M97"/>
    </row>
    <row r="98" spans="1:13" s="15" customFormat="1" ht="27" customHeight="1" x14ac:dyDescent="0.4">
      <c r="A98" s="258">
        <v>346112</v>
      </c>
      <c r="B98" s="9" t="s">
        <v>3896</v>
      </c>
      <c r="C98" s="9" t="s">
        <v>3895</v>
      </c>
      <c r="D98" s="9"/>
      <c r="E98" s="33" t="s">
        <v>12</v>
      </c>
      <c r="F98" s="382">
        <v>750</v>
      </c>
      <c r="G98" s="885"/>
      <c r="H98" s="885"/>
      <c r="I98" s="30" t="s">
        <v>3894</v>
      </c>
      <c r="J98" s="12" t="s">
        <v>355</v>
      </c>
      <c r="K98" s="12" t="s">
        <v>3893</v>
      </c>
      <c r="L98" s="256" t="s">
        <v>18</v>
      </c>
      <c r="M98"/>
    </row>
    <row r="99" spans="1:13" s="15" customFormat="1" ht="27" customHeight="1" x14ac:dyDescent="0.4">
      <c r="A99" s="258">
        <v>356857</v>
      </c>
      <c r="B99" s="9" t="s">
        <v>3892</v>
      </c>
      <c r="C99" s="9" t="s">
        <v>3891</v>
      </c>
      <c r="D99" s="9"/>
      <c r="E99" s="33" t="s">
        <v>12</v>
      </c>
      <c r="F99" s="34">
        <v>950</v>
      </c>
      <c r="G99" s="48"/>
      <c r="H99" s="48"/>
      <c r="I99" s="30" t="s">
        <v>3890</v>
      </c>
      <c r="J99" s="12" t="s">
        <v>355</v>
      </c>
      <c r="K99" s="12" t="s">
        <v>3889</v>
      </c>
      <c r="L99" s="256" t="s">
        <v>18</v>
      </c>
      <c r="M99"/>
    </row>
    <row r="100" spans="1:13" s="279" customFormat="1" ht="26.4" x14ac:dyDescent="0.4">
      <c r="A100" s="878">
        <v>144131</v>
      </c>
      <c r="B100" s="285" t="s">
        <v>3888</v>
      </c>
      <c r="C100" s="285" t="s">
        <v>1699</v>
      </c>
      <c r="D100" s="285"/>
      <c r="E100" s="281" t="s">
        <v>12</v>
      </c>
      <c r="F100" s="893" t="s">
        <v>1012</v>
      </c>
      <c r="G100" s="887"/>
      <c r="H100" s="892"/>
      <c r="I100" s="282" t="s">
        <v>3887</v>
      </c>
      <c r="J100" s="281" t="s">
        <v>3315</v>
      </c>
      <c r="K100" s="891" t="s">
        <v>3871</v>
      </c>
      <c r="L100" s="280" t="s">
        <v>18</v>
      </c>
      <c r="M100"/>
    </row>
    <row r="101" spans="1:13" s="279" customFormat="1" ht="26.4" x14ac:dyDescent="0.4">
      <c r="A101" s="878">
        <v>135440</v>
      </c>
      <c r="B101" s="285" t="s">
        <v>3886</v>
      </c>
      <c r="C101" s="285" t="s">
        <v>3885</v>
      </c>
      <c r="D101" s="285"/>
      <c r="E101" s="281" t="s">
        <v>12</v>
      </c>
      <c r="F101" s="893" t="s">
        <v>1012</v>
      </c>
      <c r="G101" s="887"/>
      <c r="H101" s="892"/>
      <c r="I101" s="282" t="s">
        <v>3884</v>
      </c>
      <c r="J101" s="281" t="s">
        <v>355</v>
      </c>
      <c r="K101" s="891" t="s">
        <v>3880</v>
      </c>
      <c r="L101" s="280" t="s">
        <v>18</v>
      </c>
      <c r="M101"/>
    </row>
    <row r="102" spans="1:13" s="279" customFormat="1" ht="26.4" x14ac:dyDescent="0.4">
      <c r="A102" s="878">
        <v>285968</v>
      </c>
      <c r="B102" s="285" t="s">
        <v>3883</v>
      </c>
      <c r="C102" s="285" t="s">
        <v>3882</v>
      </c>
      <c r="D102" s="285"/>
      <c r="E102" s="281" t="s">
        <v>12</v>
      </c>
      <c r="F102" s="893" t="s">
        <v>1012</v>
      </c>
      <c r="G102" s="887"/>
      <c r="H102" s="892"/>
      <c r="I102" s="282" t="s">
        <v>3881</v>
      </c>
      <c r="J102" s="281" t="s">
        <v>355</v>
      </c>
      <c r="K102" s="891" t="s">
        <v>3880</v>
      </c>
      <c r="L102" s="280" t="s">
        <v>18</v>
      </c>
      <c r="M102"/>
    </row>
    <row r="103" spans="1:13" s="15" customFormat="1" ht="52.8" x14ac:dyDescent="0.4">
      <c r="A103" s="258">
        <v>146367</v>
      </c>
      <c r="B103" s="9" t="s">
        <v>3879</v>
      </c>
      <c r="C103" s="9" t="s">
        <v>3874</v>
      </c>
      <c r="D103" s="9"/>
      <c r="E103" s="33" t="s">
        <v>12</v>
      </c>
      <c r="F103" s="382"/>
      <c r="G103" s="378">
        <v>1300</v>
      </c>
      <c r="H103" s="885"/>
      <c r="I103" s="30" t="s">
        <v>3878</v>
      </c>
      <c r="J103" s="12" t="s">
        <v>355</v>
      </c>
      <c r="K103" s="12" t="s">
        <v>3871</v>
      </c>
      <c r="L103" s="256" t="s">
        <v>18</v>
      </c>
      <c r="M103"/>
    </row>
    <row r="104" spans="1:13" s="15" customFormat="1" ht="52.8" x14ac:dyDescent="0.4">
      <c r="A104" s="258">
        <v>146368</v>
      </c>
      <c r="B104" s="9" t="s">
        <v>3877</v>
      </c>
      <c r="C104" s="9" t="s">
        <v>3874</v>
      </c>
      <c r="D104" s="9"/>
      <c r="E104" s="33" t="s">
        <v>12</v>
      </c>
      <c r="F104" s="382"/>
      <c r="G104" s="378">
        <v>1300</v>
      </c>
      <c r="H104" s="885"/>
      <c r="I104" s="30" t="s">
        <v>3876</v>
      </c>
      <c r="J104" s="12" t="s">
        <v>355</v>
      </c>
      <c r="K104" s="12" t="s">
        <v>3871</v>
      </c>
      <c r="L104" s="256" t="s">
        <v>18</v>
      </c>
      <c r="M104"/>
    </row>
    <row r="105" spans="1:13" s="15" customFormat="1" ht="52.8" x14ac:dyDescent="0.4">
      <c r="A105" s="258">
        <v>146369</v>
      </c>
      <c r="B105" s="9" t="s">
        <v>3875</v>
      </c>
      <c r="C105" s="9" t="s">
        <v>3874</v>
      </c>
      <c r="D105" s="9"/>
      <c r="E105" s="33" t="s">
        <v>12</v>
      </c>
      <c r="F105" s="382"/>
      <c r="G105" s="378">
        <v>1300</v>
      </c>
      <c r="H105" s="885"/>
      <c r="I105" s="30" t="s">
        <v>3873</v>
      </c>
      <c r="J105" s="12" t="s">
        <v>355</v>
      </c>
      <c r="K105" s="12" t="s">
        <v>3872</v>
      </c>
      <c r="L105" s="256" t="s">
        <v>18</v>
      </c>
      <c r="M105"/>
    </row>
    <row r="106" spans="1:13" s="15" customFormat="1" ht="52.8" x14ac:dyDescent="0.4">
      <c r="A106" s="258">
        <v>146370</v>
      </c>
      <c r="B106" s="9" t="s">
        <v>3870</v>
      </c>
      <c r="C106" s="9" t="s">
        <v>3869</v>
      </c>
      <c r="D106" s="9"/>
      <c r="E106" s="33" t="s">
        <v>12</v>
      </c>
      <c r="F106" s="382"/>
      <c r="G106" s="378">
        <v>3500</v>
      </c>
      <c r="H106" s="885"/>
      <c r="I106" s="30" t="s">
        <v>3868</v>
      </c>
      <c r="J106" s="12" t="s">
        <v>3315</v>
      </c>
      <c r="K106" s="12" t="s">
        <v>1230</v>
      </c>
      <c r="L106" s="256" t="s">
        <v>18</v>
      </c>
      <c r="M106"/>
    </row>
    <row r="107" spans="1:13" s="279" customFormat="1" ht="27" customHeight="1" x14ac:dyDescent="0.4">
      <c r="A107" s="890">
        <v>252756</v>
      </c>
      <c r="B107" s="889" t="s">
        <v>3867</v>
      </c>
      <c r="C107" s="285" t="s">
        <v>3866</v>
      </c>
      <c r="D107" s="444">
        <v>30</v>
      </c>
      <c r="E107" s="443"/>
      <c r="F107" s="888" t="s">
        <v>1012</v>
      </c>
      <c r="G107" s="887">
        <v>28000</v>
      </c>
      <c r="H107" s="886">
        <f>G107/D107</f>
        <v>933.33333333333337</v>
      </c>
      <c r="I107" s="282" t="s">
        <v>3865</v>
      </c>
      <c r="J107" s="281" t="s">
        <v>3864</v>
      </c>
      <c r="K107" s="281" t="s">
        <v>3863</v>
      </c>
      <c r="L107" s="280" t="s">
        <v>18</v>
      </c>
      <c r="M107"/>
    </row>
    <row r="108" spans="1:13" s="15" customFormat="1" ht="27" customHeight="1" x14ac:dyDescent="0.4">
      <c r="A108" s="516">
        <v>337837</v>
      </c>
      <c r="B108" s="9" t="s">
        <v>3862</v>
      </c>
      <c r="C108" s="10" t="s">
        <v>3861</v>
      </c>
      <c r="D108" s="7">
        <v>36</v>
      </c>
      <c r="E108" s="7" t="s">
        <v>12</v>
      </c>
      <c r="F108" s="80"/>
      <c r="G108" s="82">
        <v>54000</v>
      </c>
      <c r="H108" s="11">
        <f>G108/D108</f>
        <v>1500</v>
      </c>
      <c r="I108" s="6" t="s">
        <v>3860</v>
      </c>
      <c r="J108" s="7" t="s">
        <v>3859</v>
      </c>
      <c r="K108" s="8" t="s">
        <v>3858</v>
      </c>
      <c r="L108" s="79" t="s">
        <v>18</v>
      </c>
      <c r="M108"/>
    </row>
    <row r="109" spans="1:13" s="15" customFormat="1" ht="27" customHeight="1" x14ac:dyDescent="0.4">
      <c r="A109" s="516">
        <v>337836</v>
      </c>
      <c r="B109" s="9" t="s">
        <v>3857</v>
      </c>
      <c r="C109" s="10" t="s">
        <v>3856</v>
      </c>
      <c r="D109" s="7">
        <v>24</v>
      </c>
      <c r="E109" s="7" t="s">
        <v>12</v>
      </c>
      <c r="F109" s="80">
        <v>24640</v>
      </c>
      <c r="G109" s="82">
        <v>24000</v>
      </c>
      <c r="H109" s="11">
        <f>G109/D109</f>
        <v>1000</v>
      </c>
      <c r="I109" s="6" t="s">
        <v>3855</v>
      </c>
      <c r="J109" s="7" t="s">
        <v>3463</v>
      </c>
      <c r="K109" s="8" t="s">
        <v>3854</v>
      </c>
      <c r="L109" s="79" t="s">
        <v>18</v>
      </c>
      <c r="M109"/>
    </row>
    <row r="110" spans="1:13" s="15" customFormat="1" ht="27" customHeight="1" x14ac:dyDescent="0.4">
      <c r="A110" s="516">
        <v>337825</v>
      </c>
      <c r="B110" s="9" t="s">
        <v>3853</v>
      </c>
      <c r="C110" s="10" t="s">
        <v>3852</v>
      </c>
      <c r="D110" s="7">
        <v>30</v>
      </c>
      <c r="E110" s="7" t="s">
        <v>12</v>
      </c>
      <c r="F110" s="80">
        <v>27450</v>
      </c>
      <c r="G110" s="82">
        <v>26000</v>
      </c>
      <c r="H110" s="11">
        <f>G110/D110</f>
        <v>866.66666666666663</v>
      </c>
      <c r="I110" s="6" t="s">
        <v>3851</v>
      </c>
      <c r="J110" s="7" t="s">
        <v>3463</v>
      </c>
      <c r="K110" s="8" t="s">
        <v>1671</v>
      </c>
      <c r="L110" s="79" t="s">
        <v>18</v>
      </c>
      <c r="M110"/>
    </row>
    <row r="111" spans="1:13" ht="27" customHeight="1" x14ac:dyDescent="0.4">
      <c r="A111" s="361">
        <v>344653</v>
      </c>
      <c r="B111" s="2" t="s">
        <v>3850</v>
      </c>
      <c r="C111" s="3" t="s">
        <v>3849</v>
      </c>
      <c r="D111" s="1">
        <v>25</v>
      </c>
      <c r="E111" s="1" t="s">
        <v>12</v>
      </c>
      <c r="F111" s="70">
        <v>34000</v>
      </c>
      <c r="G111" s="835"/>
      <c r="H111" s="13">
        <f>F111/D111</f>
        <v>1360</v>
      </c>
      <c r="I111" s="4" t="s">
        <v>3848</v>
      </c>
      <c r="J111" s="1" t="s">
        <v>3847</v>
      </c>
      <c r="K111" s="65" t="s">
        <v>3846</v>
      </c>
      <c r="L111" s="75" t="s">
        <v>18</v>
      </c>
    </row>
    <row r="112" spans="1:13" s="15" customFormat="1" ht="27" customHeight="1" x14ac:dyDescent="0.4">
      <c r="A112" s="390">
        <v>255939</v>
      </c>
      <c r="B112" s="388" t="s">
        <v>3845</v>
      </c>
      <c r="C112" s="9" t="s">
        <v>3842</v>
      </c>
      <c r="D112" s="10">
        <v>30</v>
      </c>
      <c r="E112" s="7" t="s">
        <v>12</v>
      </c>
      <c r="F112" s="379">
        <v>14450</v>
      </c>
      <c r="G112" s="378">
        <v>12000</v>
      </c>
      <c r="H112" s="785">
        <f>G112/30</f>
        <v>400</v>
      </c>
      <c r="I112" s="30" t="s">
        <v>3844</v>
      </c>
      <c r="J112" s="12" t="s">
        <v>3505</v>
      </c>
      <c r="K112" s="12" t="s">
        <v>3646</v>
      </c>
      <c r="L112" s="256" t="s">
        <v>18</v>
      </c>
      <c r="M112"/>
    </row>
    <row r="113" spans="1:13" s="15" customFormat="1" ht="27" customHeight="1" x14ac:dyDescent="0.4">
      <c r="A113" s="390">
        <v>255940</v>
      </c>
      <c r="B113" s="388" t="s">
        <v>3843</v>
      </c>
      <c r="C113" s="9" t="s">
        <v>3842</v>
      </c>
      <c r="D113" s="10">
        <v>30</v>
      </c>
      <c r="E113" s="7" t="s">
        <v>12</v>
      </c>
      <c r="F113" s="379">
        <v>14450</v>
      </c>
      <c r="G113" s="378">
        <v>12000</v>
      </c>
      <c r="H113" s="785">
        <f>G113/30</f>
        <v>400</v>
      </c>
      <c r="I113" s="30" t="s">
        <v>3841</v>
      </c>
      <c r="J113" s="12" t="s">
        <v>3505</v>
      </c>
      <c r="K113" s="12" t="s">
        <v>1671</v>
      </c>
      <c r="L113" s="256" t="s">
        <v>18</v>
      </c>
      <c r="M113"/>
    </row>
    <row r="114" spans="1:13" s="15" customFormat="1" ht="27" customHeight="1" x14ac:dyDescent="0.4">
      <c r="A114" s="258">
        <v>135077</v>
      </c>
      <c r="B114" s="9" t="s">
        <v>3840</v>
      </c>
      <c r="C114" s="9" t="s">
        <v>3839</v>
      </c>
      <c r="D114" s="9">
        <v>60</v>
      </c>
      <c r="E114" s="33" t="s">
        <v>12</v>
      </c>
      <c r="F114" s="382">
        <v>34000</v>
      </c>
      <c r="G114" s="378"/>
      <c r="H114" s="885">
        <f>F114/D114</f>
        <v>566.66666666666663</v>
      </c>
      <c r="I114" s="30" t="s">
        <v>3838</v>
      </c>
      <c r="J114" s="12" t="s">
        <v>355</v>
      </c>
      <c r="K114" s="12" t="s">
        <v>3586</v>
      </c>
      <c r="L114" s="256" t="s">
        <v>18</v>
      </c>
      <c r="M114"/>
    </row>
    <row r="115" spans="1:13" s="15" customFormat="1" ht="27" customHeight="1" x14ac:dyDescent="0.4">
      <c r="A115" s="258">
        <v>176598</v>
      </c>
      <c r="B115" s="9" t="s">
        <v>3837</v>
      </c>
      <c r="C115" s="9" t="s">
        <v>3836</v>
      </c>
      <c r="D115" s="9">
        <v>20</v>
      </c>
      <c r="E115" s="33" t="s">
        <v>12</v>
      </c>
      <c r="F115" s="382"/>
      <c r="G115" s="378">
        <v>16000</v>
      </c>
      <c r="H115" s="885">
        <f>G115/D115</f>
        <v>800</v>
      </c>
      <c r="I115" s="30" t="s">
        <v>3835</v>
      </c>
      <c r="J115" s="12" t="s">
        <v>355</v>
      </c>
      <c r="K115" s="12" t="s">
        <v>3586</v>
      </c>
      <c r="L115" s="256" t="s">
        <v>18</v>
      </c>
      <c r="M115"/>
    </row>
    <row r="116" spans="1:13" s="15" customFormat="1" ht="27" customHeight="1" x14ac:dyDescent="0.4">
      <c r="A116" s="258">
        <v>176595</v>
      </c>
      <c r="B116" s="56" t="s">
        <v>3834</v>
      </c>
      <c r="C116" s="9" t="s">
        <v>3833</v>
      </c>
      <c r="D116" s="9">
        <v>20</v>
      </c>
      <c r="E116" s="33" t="s">
        <v>12</v>
      </c>
      <c r="F116" s="382">
        <v>16000</v>
      </c>
      <c r="G116" s="378"/>
      <c r="H116" s="885">
        <f>F116/D116</f>
        <v>800</v>
      </c>
      <c r="I116" s="30" t="s">
        <v>3832</v>
      </c>
      <c r="J116" s="12" t="s">
        <v>577</v>
      </c>
      <c r="K116" s="12" t="s">
        <v>3586</v>
      </c>
      <c r="L116" s="256" t="s">
        <v>18</v>
      </c>
      <c r="M116"/>
    </row>
    <row r="117" spans="1:13" s="15" customFormat="1" ht="27" customHeight="1" x14ac:dyDescent="0.4">
      <c r="A117" s="258">
        <v>145345</v>
      </c>
      <c r="B117" s="56" t="s">
        <v>3831</v>
      </c>
      <c r="C117" s="9" t="s">
        <v>3830</v>
      </c>
      <c r="D117" s="9">
        <v>30</v>
      </c>
      <c r="E117" s="33" t="s">
        <v>12</v>
      </c>
      <c r="F117" s="382"/>
      <c r="G117" s="378">
        <v>14400</v>
      </c>
      <c r="H117" s="885">
        <f>G117/D117</f>
        <v>480</v>
      </c>
      <c r="I117" s="30" t="s">
        <v>3829</v>
      </c>
      <c r="J117" s="12" t="s">
        <v>3828</v>
      </c>
      <c r="K117" s="12" t="s">
        <v>3586</v>
      </c>
      <c r="L117" s="256" t="s">
        <v>18</v>
      </c>
      <c r="M117"/>
    </row>
    <row r="118" spans="1:13" s="15" customFormat="1" ht="27" customHeight="1" x14ac:dyDescent="0.4">
      <c r="A118" s="10">
        <v>348486</v>
      </c>
      <c r="B118" s="10" t="s">
        <v>3827</v>
      </c>
      <c r="C118" s="10" t="s">
        <v>3826</v>
      </c>
      <c r="D118" s="10">
        <v>30</v>
      </c>
      <c r="E118" s="10" t="s">
        <v>12</v>
      </c>
      <c r="F118" s="34">
        <v>21000</v>
      </c>
      <c r="G118" s="48"/>
      <c r="H118" s="48">
        <f>F118/D118</f>
        <v>700</v>
      </c>
      <c r="I118" s="6" t="s">
        <v>3825</v>
      </c>
      <c r="J118" s="7" t="s">
        <v>3824</v>
      </c>
      <c r="K118" s="8" t="s">
        <v>3823</v>
      </c>
      <c r="L118" s="7" t="s">
        <v>18</v>
      </c>
      <c r="M118"/>
    </row>
    <row r="119" spans="1:13" s="15" customFormat="1" ht="27" customHeight="1" x14ac:dyDescent="0.4">
      <c r="A119" s="10">
        <v>348487</v>
      </c>
      <c r="B119" s="147" t="s">
        <v>3822</v>
      </c>
      <c r="C119" s="10" t="s">
        <v>3821</v>
      </c>
      <c r="D119" s="10">
        <v>21</v>
      </c>
      <c r="E119" s="10" t="s">
        <v>12</v>
      </c>
      <c r="F119" s="34">
        <v>26590</v>
      </c>
      <c r="G119" s="48">
        <v>23100</v>
      </c>
      <c r="H119" s="48">
        <f>G119/D119</f>
        <v>1100</v>
      </c>
      <c r="I119" s="6" t="s">
        <v>3820</v>
      </c>
      <c r="J119" s="7" t="s">
        <v>3463</v>
      </c>
      <c r="K119" s="8" t="s">
        <v>3819</v>
      </c>
      <c r="L119" s="7" t="s">
        <v>18</v>
      </c>
      <c r="M119"/>
    </row>
    <row r="120" spans="1:13" s="279" customFormat="1" ht="27" customHeight="1" x14ac:dyDescent="0.4">
      <c r="A120" s="286">
        <v>229759</v>
      </c>
      <c r="B120" s="285" t="s">
        <v>3818</v>
      </c>
      <c r="C120" s="285" t="s">
        <v>3817</v>
      </c>
      <c r="D120" s="444">
        <v>16</v>
      </c>
      <c r="E120" s="443" t="s">
        <v>12</v>
      </c>
      <c r="F120" s="1018" t="s">
        <v>3664</v>
      </c>
      <c r="G120" s="1019"/>
      <c r="H120" s="1020"/>
      <c r="I120" s="282" t="s">
        <v>3816</v>
      </c>
      <c r="J120" s="281" t="s">
        <v>3766</v>
      </c>
      <c r="K120" s="281" t="s">
        <v>3586</v>
      </c>
      <c r="L120" s="280" t="s">
        <v>18</v>
      </c>
      <c r="M120"/>
    </row>
    <row r="121" spans="1:13" s="15" customFormat="1" ht="27" customHeight="1" x14ac:dyDescent="0.4">
      <c r="A121" s="258">
        <v>145344</v>
      </c>
      <c r="B121" s="9" t="s">
        <v>3815</v>
      </c>
      <c r="C121" s="9" t="s">
        <v>3814</v>
      </c>
      <c r="D121" s="9">
        <v>16</v>
      </c>
      <c r="E121" s="33" t="s">
        <v>12</v>
      </c>
      <c r="F121" s="382"/>
      <c r="G121" s="378">
        <v>19200</v>
      </c>
      <c r="H121" s="885">
        <f>G121/D121</f>
        <v>1200</v>
      </c>
      <c r="I121" s="30" t="s">
        <v>3813</v>
      </c>
      <c r="J121" s="12" t="s">
        <v>355</v>
      </c>
      <c r="K121" s="12" t="s">
        <v>3586</v>
      </c>
      <c r="L121" s="256" t="s">
        <v>18</v>
      </c>
      <c r="M121"/>
    </row>
    <row r="122" spans="1:13" s="128" customFormat="1" ht="27" customHeight="1" x14ac:dyDescent="0.4">
      <c r="A122" s="10">
        <v>353620</v>
      </c>
      <c r="B122" s="9" t="s">
        <v>3812</v>
      </c>
      <c r="C122" s="10" t="s">
        <v>3811</v>
      </c>
      <c r="D122" s="10">
        <v>10</v>
      </c>
      <c r="E122" s="10" t="s">
        <v>12</v>
      </c>
      <c r="F122" s="80">
        <v>11000</v>
      </c>
      <c r="G122" s="81"/>
      <c r="H122" s="11">
        <f>F122/D122</f>
        <v>1100</v>
      </c>
      <c r="I122" s="6" t="s">
        <v>3810</v>
      </c>
      <c r="J122" s="10"/>
      <c r="K122" s="57" t="s">
        <v>3809</v>
      </c>
      <c r="L122" s="7" t="s">
        <v>18</v>
      </c>
      <c r="M122"/>
    </row>
    <row r="123" spans="1:13" s="15" customFormat="1" ht="27" customHeight="1" x14ac:dyDescent="0.4">
      <c r="A123" s="258">
        <v>145343</v>
      </c>
      <c r="B123" s="28" t="s">
        <v>3808</v>
      </c>
      <c r="C123" s="28" t="s">
        <v>3807</v>
      </c>
      <c r="D123" s="28">
        <v>30</v>
      </c>
      <c r="E123" s="12" t="s">
        <v>12</v>
      </c>
      <c r="F123" s="357">
        <v>17000</v>
      </c>
      <c r="G123" s="811"/>
      <c r="H123" s="11">
        <f>F123/D123</f>
        <v>566.66666666666663</v>
      </c>
      <c r="I123" s="30" t="s">
        <v>3806</v>
      </c>
      <c r="J123" s="12" t="s">
        <v>355</v>
      </c>
      <c r="K123" s="12" t="s">
        <v>3586</v>
      </c>
      <c r="L123" s="256" t="s">
        <v>18</v>
      </c>
      <c r="M123"/>
    </row>
    <row r="124" spans="1:13" s="15" customFormat="1" ht="27" customHeight="1" x14ac:dyDescent="0.4">
      <c r="A124" s="258">
        <v>158489</v>
      </c>
      <c r="B124" s="28" t="s">
        <v>3805</v>
      </c>
      <c r="C124" s="28" t="s">
        <v>3804</v>
      </c>
      <c r="D124" s="28">
        <v>30</v>
      </c>
      <c r="E124" s="12" t="s">
        <v>12</v>
      </c>
      <c r="F124" s="357"/>
      <c r="G124" s="811">
        <v>27000</v>
      </c>
      <c r="H124" s="90">
        <f t="shared" ref="H124:H134" si="2">G124/D124</f>
        <v>900</v>
      </c>
      <c r="I124" s="30" t="s">
        <v>3803</v>
      </c>
      <c r="J124" s="12" t="s">
        <v>3802</v>
      </c>
      <c r="K124" s="12" t="s">
        <v>3586</v>
      </c>
      <c r="L124" s="256" t="s">
        <v>18</v>
      </c>
      <c r="M124"/>
    </row>
    <row r="125" spans="1:13" s="15" customFormat="1" ht="27" customHeight="1" x14ac:dyDescent="0.4">
      <c r="A125" s="258">
        <v>135203</v>
      </c>
      <c r="B125" s="28" t="s">
        <v>3801</v>
      </c>
      <c r="C125" s="28" t="s">
        <v>3797</v>
      </c>
      <c r="D125" s="28">
        <v>24</v>
      </c>
      <c r="E125" s="12" t="s">
        <v>12</v>
      </c>
      <c r="F125" s="448"/>
      <c r="G125" s="811">
        <v>11000</v>
      </c>
      <c r="H125" s="90">
        <f t="shared" si="2"/>
        <v>458.33333333333331</v>
      </c>
      <c r="I125" s="30" t="s">
        <v>3800</v>
      </c>
      <c r="J125" s="12" t="s">
        <v>355</v>
      </c>
      <c r="K125" s="12" t="s">
        <v>3586</v>
      </c>
      <c r="L125" s="256" t="s">
        <v>18</v>
      </c>
      <c r="M125"/>
    </row>
    <row r="126" spans="1:13" s="15" customFormat="1" ht="27" customHeight="1" x14ac:dyDescent="0.4">
      <c r="A126" s="258">
        <v>135204</v>
      </c>
      <c r="B126" s="28" t="s">
        <v>3799</v>
      </c>
      <c r="C126" s="28" t="s">
        <v>3798</v>
      </c>
      <c r="D126" s="28">
        <v>24</v>
      </c>
      <c r="E126" s="12" t="s">
        <v>12</v>
      </c>
      <c r="F126" s="448"/>
      <c r="G126" s="811">
        <v>11000</v>
      </c>
      <c r="H126" s="90">
        <f t="shared" si="2"/>
        <v>458.33333333333331</v>
      </c>
      <c r="I126" s="30" t="s">
        <v>3796</v>
      </c>
      <c r="J126" s="12" t="s">
        <v>355</v>
      </c>
      <c r="K126" s="12" t="s">
        <v>3586</v>
      </c>
      <c r="L126" s="256" t="s">
        <v>18</v>
      </c>
      <c r="M126"/>
    </row>
    <row r="127" spans="1:13" s="15" customFormat="1" ht="27" customHeight="1" x14ac:dyDescent="0.4">
      <c r="A127" s="258">
        <v>194755</v>
      </c>
      <c r="B127" s="28" t="s">
        <v>3795</v>
      </c>
      <c r="C127" s="28" t="s">
        <v>3794</v>
      </c>
      <c r="D127" s="28">
        <v>40</v>
      </c>
      <c r="E127" s="12" t="s">
        <v>12</v>
      </c>
      <c r="F127" s="357">
        <v>15700</v>
      </c>
      <c r="G127" s="811">
        <v>15200</v>
      </c>
      <c r="H127" s="90">
        <f t="shared" si="2"/>
        <v>380</v>
      </c>
      <c r="I127" s="30" t="s">
        <v>3793</v>
      </c>
      <c r="J127" s="12" t="s">
        <v>355</v>
      </c>
      <c r="K127" s="12" t="s">
        <v>1603</v>
      </c>
      <c r="L127" s="256"/>
      <c r="M127"/>
    </row>
    <row r="128" spans="1:13" s="15" customFormat="1" ht="27" customHeight="1" x14ac:dyDescent="0.4">
      <c r="A128" s="258">
        <v>194756</v>
      </c>
      <c r="B128" s="28" t="s">
        <v>3792</v>
      </c>
      <c r="C128" s="28" t="s">
        <v>3791</v>
      </c>
      <c r="D128" s="28">
        <v>40</v>
      </c>
      <c r="E128" s="12" t="s">
        <v>12</v>
      </c>
      <c r="F128" s="448">
        <v>17100</v>
      </c>
      <c r="G128" s="811">
        <v>15200</v>
      </c>
      <c r="H128" s="90">
        <f t="shared" si="2"/>
        <v>380</v>
      </c>
      <c r="I128" s="30" t="s">
        <v>3790</v>
      </c>
      <c r="J128" s="12" t="s">
        <v>355</v>
      </c>
      <c r="K128" s="12" t="s">
        <v>1603</v>
      </c>
      <c r="L128" s="256"/>
      <c r="M128"/>
    </row>
    <row r="129" spans="1:13" s="15" customFormat="1" ht="27" customHeight="1" x14ac:dyDescent="0.4">
      <c r="A129" s="390">
        <v>264781</v>
      </c>
      <c r="B129" s="266" t="s">
        <v>3789</v>
      </c>
      <c r="C129" s="28" t="s">
        <v>3788</v>
      </c>
      <c r="D129" s="313">
        <v>30</v>
      </c>
      <c r="E129" s="18" t="s">
        <v>12</v>
      </c>
      <c r="F129" s="884">
        <v>29540</v>
      </c>
      <c r="G129" s="811">
        <v>24000</v>
      </c>
      <c r="H129" s="90">
        <f t="shared" si="2"/>
        <v>800</v>
      </c>
      <c r="I129" s="30" t="s">
        <v>3787</v>
      </c>
      <c r="J129" s="12" t="s">
        <v>3478</v>
      </c>
      <c r="K129" s="12" t="s">
        <v>1671</v>
      </c>
      <c r="L129" s="256" t="s">
        <v>18</v>
      </c>
      <c r="M129"/>
    </row>
    <row r="130" spans="1:13" s="15" customFormat="1" ht="27" customHeight="1" x14ac:dyDescent="0.4">
      <c r="A130" s="329">
        <v>321313</v>
      </c>
      <c r="B130" s="9" t="s">
        <v>3786</v>
      </c>
      <c r="C130" s="10" t="s">
        <v>3785</v>
      </c>
      <c r="D130" s="7">
        <v>24</v>
      </c>
      <c r="E130" s="7" t="s">
        <v>12</v>
      </c>
      <c r="F130" s="433">
        <v>22900</v>
      </c>
      <c r="G130" s="432">
        <v>21600</v>
      </c>
      <c r="H130" s="825">
        <f t="shared" si="2"/>
        <v>900</v>
      </c>
      <c r="I130" s="6" t="s">
        <v>3784</v>
      </c>
      <c r="J130" s="7" t="s">
        <v>355</v>
      </c>
      <c r="K130" s="8" t="s">
        <v>3783</v>
      </c>
      <c r="L130" s="346" t="s">
        <v>18</v>
      </c>
      <c r="M130"/>
    </row>
    <row r="131" spans="1:13" s="1" customFormat="1" ht="27" customHeight="1" x14ac:dyDescent="0.4">
      <c r="A131" s="390">
        <v>263482</v>
      </c>
      <c r="B131" s="388" t="s">
        <v>3782</v>
      </c>
      <c r="C131" s="9" t="s">
        <v>3781</v>
      </c>
      <c r="D131" s="10">
        <v>14</v>
      </c>
      <c r="E131" s="7" t="s">
        <v>12</v>
      </c>
      <c r="F131" s="379"/>
      <c r="G131" s="378">
        <v>17000</v>
      </c>
      <c r="H131" s="785">
        <f t="shared" si="2"/>
        <v>1214.2857142857142</v>
      </c>
      <c r="I131" s="30" t="s">
        <v>3780</v>
      </c>
      <c r="J131" s="12" t="s">
        <v>3779</v>
      </c>
      <c r="K131" s="12" t="s">
        <v>3778</v>
      </c>
      <c r="L131" s="256" t="s">
        <v>18</v>
      </c>
      <c r="M131"/>
    </row>
    <row r="132" spans="1:13" s="1" customFormat="1" ht="27" customHeight="1" x14ac:dyDescent="0.4">
      <c r="A132" s="390">
        <v>263481</v>
      </c>
      <c r="B132" s="10" t="s">
        <v>3777</v>
      </c>
      <c r="C132" s="9" t="s">
        <v>3776</v>
      </c>
      <c r="D132" s="9">
        <v>24</v>
      </c>
      <c r="E132" s="33" t="s">
        <v>12</v>
      </c>
      <c r="F132" s="400"/>
      <c r="G132" s="399">
        <v>26400</v>
      </c>
      <c r="H132" s="785">
        <f t="shared" si="2"/>
        <v>1100</v>
      </c>
      <c r="I132" s="261" t="s">
        <v>3775</v>
      </c>
      <c r="J132" s="12" t="s">
        <v>3774</v>
      </c>
      <c r="K132" s="12" t="s">
        <v>1912</v>
      </c>
      <c r="L132" s="256" t="s">
        <v>18</v>
      </c>
      <c r="M132"/>
    </row>
    <row r="133" spans="1:13" s="1" customFormat="1" ht="27" customHeight="1" x14ac:dyDescent="0.4">
      <c r="A133" s="390">
        <v>269671</v>
      </c>
      <c r="B133" s="471" t="s">
        <v>3773</v>
      </c>
      <c r="C133" s="9" t="s">
        <v>3772</v>
      </c>
      <c r="D133" s="9">
        <v>30</v>
      </c>
      <c r="E133" s="33" t="s">
        <v>12</v>
      </c>
      <c r="F133" s="400"/>
      <c r="G133" s="399">
        <v>24000</v>
      </c>
      <c r="H133" s="785">
        <f t="shared" si="2"/>
        <v>800</v>
      </c>
      <c r="I133" s="30" t="s">
        <v>3771</v>
      </c>
      <c r="J133" s="12" t="s">
        <v>3770</v>
      </c>
      <c r="K133" s="12" t="s">
        <v>1912</v>
      </c>
      <c r="L133" s="256" t="s">
        <v>18</v>
      </c>
      <c r="M133"/>
    </row>
    <row r="134" spans="1:13" s="15" customFormat="1" ht="27" customHeight="1" x14ac:dyDescent="0.4">
      <c r="A134" s="390">
        <v>264785</v>
      </c>
      <c r="B134" s="388" t="s">
        <v>3769</v>
      </c>
      <c r="C134" s="388" t="s">
        <v>3768</v>
      </c>
      <c r="D134" s="9">
        <v>30</v>
      </c>
      <c r="E134" s="33" t="s">
        <v>12</v>
      </c>
      <c r="F134" s="400">
        <v>29840</v>
      </c>
      <c r="G134" s="399">
        <v>24600</v>
      </c>
      <c r="H134" s="785">
        <f t="shared" si="2"/>
        <v>820</v>
      </c>
      <c r="I134" s="30" t="s">
        <v>3767</v>
      </c>
      <c r="J134" s="12" t="s">
        <v>3766</v>
      </c>
      <c r="K134" s="12" t="s">
        <v>3646</v>
      </c>
      <c r="L134" s="256" t="s">
        <v>18</v>
      </c>
      <c r="M134"/>
    </row>
    <row r="135" spans="1:13" ht="27" customHeight="1" x14ac:dyDescent="0.4">
      <c r="A135" s="76">
        <v>259507</v>
      </c>
      <c r="B135" s="9" t="s">
        <v>3765</v>
      </c>
      <c r="C135" s="10" t="s">
        <v>3763</v>
      </c>
      <c r="D135" s="7">
        <v>12</v>
      </c>
      <c r="E135" s="7" t="s">
        <v>12</v>
      </c>
      <c r="F135" s="77">
        <v>8400</v>
      </c>
      <c r="G135" s="99"/>
      <c r="H135" s="11">
        <f>F135/D135</f>
        <v>700</v>
      </c>
      <c r="I135" s="6" t="s">
        <v>3761</v>
      </c>
      <c r="J135" s="33" t="s">
        <v>688</v>
      </c>
      <c r="K135" s="8" t="s">
        <v>3457</v>
      </c>
      <c r="L135" s="79"/>
    </row>
    <row r="136" spans="1:13" s="880" customFormat="1" ht="27" customHeight="1" x14ac:dyDescent="0.4">
      <c r="A136" s="445">
        <v>259509</v>
      </c>
      <c r="B136" s="285" t="s">
        <v>3764</v>
      </c>
      <c r="C136" s="444" t="s">
        <v>3763</v>
      </c>
      <c r="D136" s="443">
        <v>12</v>
      </c>
      <c r="E136" s="443" t="s">
        <v>12</v>
      </c>
      <c r="F136" s="883" t="s">
        <v>3762</v>
      </c>
      <c r="G136" s="882"/>
      <c r="H136" s="881" t="e">
        <f>F136/D136</f>
        <v>#VALUE!</v>
      </c>
      <c r="I136" s="282" t="s">
        <v>3761</v>
      </c>
      <c r="J136" s="281" t="s">
        <v>688</v>
      </c>
      <c r="K136" s="442" t="s">
        <v>511</v>
      </c>
      <c r="L136" s="441"/>
      <c r="M136"/>
    </row>
    <row r="137" spans="1:13" s="15" customFormat="1" ht="27" customHeight="1" x14ac:dyDescent="0.4">
      <c r="A137" s="258">
        <v>116518</v>
      </c>
      <c r="B137" s="28" t="s">
        <v>3760</v>
      </c>
      <c r="C137" s="28" t="s">
        <v>3759</v>
      </c>
      <c r="D137" s="28">
        <v>10</v>
      </c>
      <c r="E137" s="12" t="s">
        <v>12</v>
      </c>
      <c r="F137" s="357">
        <v>15110</v>
      </c>
      <c r="G137" s="811">
        <v>13500</v>
      </c>
      <c r="H137" s="90">
        <f>G137/D137</f>
        <v>1350</v>
      </c>
      <c r="I137" s="30" t="s">
        <v>3758</v>
      </c>
      <c r="J137" s="12" t="s">
        <v>355</v>
      </c>
      <c r="K137" s="12" t="s">
        <v>652</v>
      </c>
      <c r="L137" s="256" t="s">
        <v>18</v>
      </c>
      <c r="M137"/>
    </row>
    <row r="138" spans="1:13" ht="27" customHeight="1" x14ac:dyDescent="0.4">
      <c r="A138" s="361">
        <v>256855</v>
      </c>
      <c r="B138" s="2" t="s">
        <v>3757</v>
      </c>
      <c r="C138" s="3" t="s">
        <v>3756</v>
      </c>
      <c r="D138" s="1">
        <v>10</v>
      </c>
      <c r="E138" s="1" t="s">
        <v>12</v>
      </c>
      <c r="F138" s="70">
        <v>16000</v>
      </c>
      <c r="G138" s="835"/>
      <c r="H138" s="13">
        <f>F138/D138</f>
        <v>1600</v>
      </c>
      <c r="I138" s="4" t="s">
        <v>3755</v>
      </c>
      <c r="J138" s="1" t="s">
        <v>3463</v>
      </c>
      <c r="K138" s="65" t="s">
        <v>3754</v>
      </c>
      <c r="L138" s="75"/>
    </row>
    <row r="139" spans="1:13" ht="27" customHeight="1" x14ac:dyDescent="0.4">
      <c r="A139" s="361">
        <v>160751</v>
      </c>
      <c r="B139" s="836" t="s">
        <v>3753</v>
      </c>
      <c r="C139" s="3" t="s">
        <v>3752</v>
      </c>
      <c r="D139" s="1">
        <v>25</v>
      </c>
      <c r="E139" s="1" t="s">
        <v>12</v>
      </c>
      <c r="F139" s="70">
        <v>35000</v>
      </c>
      <c r="G139" s="835"/>
      <c r="H139" s="13">
        <f>F139/D139</f>
        <v>1400</v>
      </c>
      <c r="I139" s="4" t="s">
        <v>3751</v>
      </c>
      <c r="J139" s="1" t="s">
        <v>3463</v>
      </c>
      <c r="K139" s="65" t="s">
        <v>639</v>
      </c>
      <c r="L139" s="75"/>
    </row>
    <row r="140" spans="1:13" s="15" customFormat="1" ht="27" customHeight="1" x14ac:dyDescent="0.4">
      <c r="A140" s="258">
        <v>116519</v>
      </c>
      <c r="B140" s="28" t="s">
        <v>3750</v>
      </c>
      <c r="C140" s="28" t="s">
        <v>3749</v>
      </c>
      <c r="D140" s="28">
        <v>8</v>
      </c>
      <c r="E140" s="12" t="s">
        <v>12</v>
      </c>
      <c r="F140" s="357">
        <v>13500</v>
      </c>
      <c r="G140" s="811"/>
      <c r="H140" s="90">
        <f>F140/D140</f>
        <v>1687.5</v>
      </c>
      <c r="I140" s="30" t="s">
        <v>3748</v>
      </c>
      <c r="J140" s="12" t="s">
        <v>355</v>
      </c>
      <c r="K140" s="12" t="s">
        <v>652</v>
      </c>
      <c r="L140" s="256" t="s">
        <v>18</v>
      </c>
      <c r="M140"/>
    </row>
    <row r="141" spans="1:13" s="15" customFormat="1" ht="27" customHeight="1" x14ac:dyDescent="0.4">
      <c r="A141" s="258">
        <v>168054</v>
      </c>
      <c r="B141" s="28" t="s">
        <v>3747</v>
      </c>
      <c r="C141" s="28" t="s">
        <v>3744</v>
      </c>
      <c r="D141" s="28">
        <v>22</v>
      </c>
      <c r="E141" s="12" t="s">
        <v>12</v>
      </c>
      <c r="F141" s="357">
        <v>9400</v>
      </c>
      <c r="G141" s="811"/>
      <c r="H141" s="90">
        <f>F141/D141</f>
        <v>427.27272727272725</v>
      </c>
      <c r="I141" s="30" t="s">
        <v>3746</v>
      </c>
      <c r="J141" s="12" t="s">
        <v>3315</v>
      </c>
      <c r="K141" s="12" t="s">
        <v>1603</v>
      </c>
      <c r="L141" s="256" t="s">
        <v>18</v>
      </c>
      <c r="M141"/>
    </row>
    <row r="142" spans="1:13" s="15" customFormat="1" ht="27" customHeight="1" x14ac:dyDescent="0.4">
      <c r="A142" s="258">
        <v>168053</v>
      </c>
      <c r="B142" s="28" t="s">
        <v>3745</v>
      </c>
      <c r="C142" s="28" t="s">
        <v>3744</v>
      </c>
      <c r="D142" s="28">
        <v>22</v>
      </c>
      <c r="E142" s="12" t="s">
        <v>12</v>
      </c>
      <c r="F142" s="357">
        <v>9400</v>
      </c>
      <c r="G142" s="811"/>
      <c r="H142" s="90">
        <f>F142/D142</f>
        <v>427.27272727272725</v>
      </c>
      <c r="I142" s="30" t="s">
        <v>3743</v>
      </c>
      <c r="J142" s="12" t="s">
        <v>355</v>
      </c>
      <c r="K142" s="12" t="s">
        <v>1603</v>
      </c>
      <c r="L142" s="256" t="s">
        <v>18</v>
      </c>
      <c r="M142"/>
    </row>
    <row r="143" spans="1:13" s="279" customFormat="1" ht="27" customHeight="1" x14ac:dyDescent="0.4">
      <c r="A143" s="878">
        <v>144756</v>
      </c>
      <c r="B143" s="285" t="s">
        <v>3742</v>
      </c>
      <c r="C143" s="285" t="s">
        <v>3741</v>
      </c>
      <c r="D143" s="285">
        <v>40</v>
      </c>
      <c r="E143" s="281" t="s">
        <v>12</v>
      </c>
      <c r="F143" s="1023" t="s">
        <v>3740</v>
      </c>
      <c r="G143" s="1024"/>
      <c r="H143" s="1025"/>
      <c r="I143" s="282" t="s">
        <v>3739</v>
      </c>
      <c r="J143" s="281" t="s">
        <v>351</v>
      </c>
      <c r="K143" s="281" t="s">
        <v>1603</v>
      </c>
      <c r="L143" s="280" t="s">
        <v>18</v>
      </c>
      <c r="M143"/>
    </row>
    <row r="144" spans="1:13" s="279" customFormat="1" ht="27" customHeight="1" x14ac:dyDescent="0.4">
      <c r="A144" s="879">
        <v>266478</v>
      </c>
      <c r="B144" s="877" t="s">
        <v>3738</v>
      </c>
      <c r="C144" s="285" t="s">
        <v>3733</v>
      </c>
      <c r="D144" s="444">
        <v>40</v>
      </c>
      <c r="E144" s="443" t="s">
        <v>12</v>
      </c>
      <c r="F144" s="1023" t="s">
        <v>3737</v>
      </c>
      <c r="G144" s="1024"/>
      <c r="H144" s="1025"/>
      <c r="I144" s="282" t="s">
        <v>3736</v>
      </c>
      <c r="J144" s="281"/>
      <c r="K144" s="442" t="s">
        <v>3329</v>
      </c>
      <c r="L144" s="280"/>
      <c r="M144"/>
    </row>
    <row r="145" spans="1:13" s="279" customFormat="1" ht="27" customHeight="1" x14ac:dyDescent="0.4">
      <c r="A145" s="878">
        <v>258726</v>
      </c>
      <c r="B145" s="877" t="s">
        <v>3735</v>
      </c>
      <c r="C145" s="285" t="s">
        <v>3734</v>
      </c>
      <c r="D145" s="444">
        <v>40</v>
      </c>
      <c r="E145" s="443" t="s">
        <v>12</v>
      </c>
      <c r="F145" s="1023" t="s">
        <v>3706</v>
      </c>
      <c r="G145" s="1024"/>
      <c r="H145" s="1025"/>
      <c r="I145" s="282" t="s">
        <v>3732</v>
      </c>
      <c r="J145" s="443"/>
      <c r="K145" s="442" t="s">
        <v>3329</v>
      </c>
      <c r="L145" s="876"/>
      <c r="M145"/>
    </row>
    <row r="146" spans="1:13" s="88" customFormat="1" ht="27" customHeight="1" x14ac:dyDescent="0.4">
      <c r="A146" s="258">
        <v>284035</v>
      </c>
      <c r="B146" s="267" t="s">
        <v>3731</v>
      </c>
      <c r="C146" s="266" t="s">
        <v>3730</v>
      </c>
      <c r="D146" s="313">
        <v>76</v>
      </c>
      <c r="E146" s="29" t="s">
        <v>12</v>
      </c>
      <c r="F146" s="264">
        <v>17300</v>
      </c>
      <c r="G146" s="263">
        <v>15500</v>
      </c>
      <c r="H146" s="834">
        <f>G146/D146</f>
        <v>203.94736842105263</v>
      </c>
      <c r="I146" s="262" t="s">
        <v>3724</v>
      </c>
      <c r="J146" s="261" t="s">
        <v>3729</v>
      </c>
      <c r="K146" s="261" t="s">
        <v>3728</v>
      </c>
      <c r="L146" s="311" t="s">
        <v>3727</v>
      </c>
      <c r="M146"/>
    </row>
    <row r="147" spans="1:13" s="88" customFormat="1" ht="27" customHeight="1" x14ac:dyDescent="0.4">
      <c r="A147" s="258">
        <v>284037</v>
      </c>
      <c r="B147" s="267" t="s">
        <v>3726</v>
      </c>
      <c r="C147" s="266" t="s">
        <v>3725</v>
      </c>
      <c r="D147" s="313">
        <v>16</v>
      </c>
      <c r="E147" s="29" t="s">
        <v>12</v>
      </c>
      <c r="F147" s="264">
        <v>19090</v>
      </c>
      <c r="G147" s="263">
        <v>17500</v>
      </c>
      <c r="H147" s="834">
        <f>G147/D147</f>
        <v>1093.75</v>
      </c>
      <c r="I147" s="262" t="s">
        <v>3724</v>
      </c>
      <c r="J147" s="261" t="s">
        <v>3723</v>
      </c>
      <c r="K147" s="261" t="s">
        <v>3722</v>
      </c>
      <c r="L147" s="311" t="s">
        <v>3721</v>
      </c>
      <c r="M147"/>
    </row>
    <row r="148" spans="1:13" s="88" customFormat="1" ht="27" customHeight="1" x14ac:dyDescent="0.4">
      <c r="A148" s="875">
        <v>296125</v>
      </c>
      <c r="B148" s="267" t="s">
        <v>3720</v>
      </c>
      <c r="C148" s="266" t="s">
        <v>3719</v>
      </c>
      <c r="D148" s="313"/>
      <c r="E148" s="29" t="s">
        <v>12</v>
      </c>
      <c r="F148" s="264">
        <v>3400</v>
      </c>
      <c r="G148" s="263"/>
      <c r="H148" s="834"/>
      <c r="I148" s="262" t="s">
        <v>3718</v>
      </c>
      <c r="J148" s="261" t="s">
        <v>351</v>
      </c>
      <c r="K148" s="261" t="s">
        <v>3586</v>
      </c>
      <c r="L148" s="874" t="s">
        <v>18</v>
      </c>
      <c r="M148"/>
    </row>
    <row r="149" spans="1:13" s="88" customFormat="1" ht="27" customHeight="1" x14ac:dyDescent="0.4">
      <c r="A149" s="875">
        <v>168191</v>
      </c>
      <c r="B149" s="267" t="s">
        <v>3717</v>
      </c>
      <c r="C149" s="266" t="s">
        <v>3716</v>
      </c>
      <c r="D149" s="313"/>
      <c r="E149" s="29" t="s">
        <v>12</v>
      </c>
      <c r="F149" s="264">
        <v>2000</v>
      </c>
      <c r="G149" s="263"/>
      <c r="H149" s="834"/>
      <c r="I149" s="262" t="s">
        <v>3713</v>
      </c>
      <c r="J149" s="261" t="s">
        <v>97</v>
      </c>
      <c r="K149" s="261" t="s">
        <v>3712</v>
      </c>
      <c r="L149" s="874" t="s">
        <v>18</v>
      </c>
      <c r="M149"/>
    </row>
    <row r="150" spans="1:13" s="88" customFormat="1" ht="27" customHeight="1" x14ac:dyDescent="0.4">
      <c r="A150" s="875">
        <v>164286</v>
      </c>
      <c r="B150" s="267" t="s">
        <v>3715</v>
      </c>
      <c r="C150" s="266" t="s">
        <v>3714</v>
      </c>
      <c r="D150" s="313"/>
      <c r="E150" s="29" t="s">
        <v>12</v>
      </c>
      <c r="F150" s="264">
        <v>1900</v>
      </c>
      <c r="G150" s="263"/>
      <c r="H150" s="834"/>
      <c r="I150" s="262" t="s">
        <v>3713</v>
      </c>
      <c r="J150" s="261" t="s">
        <v>97</v>
      </c>
      <c r="K150" s="261" t="s">
        <v>3712</v>
      </c>
      <c r="L150" s="874" t="s">
        <v>18</v>
      </c>
      <c r="M150"/>
    </row>
    <row r="151" spans="1:13" ht="27" customHeight="1" x14ac:dyDescent="0.4">
      <c r="A151" s="76">
        <v>345635</v>
      </c>
      <c r="B151" s="9" t="s">
        <v>3711</v>
      </c>
      <c r="C151" s="10" t="s">
        <v>3707</v>
      </c>
      <c r="D151" s="7">
        <v>8</v>
      </c>
      <c r="E151" s="7" t="s">
        <v>12</v>
      </c>
      <c r="F151" s="80">
        <v>6800</v>
      </c>
      <c r="G151" s="82"/>
      <c r="H151" s="11">
        <f>F151/D151</f>
        <v>850</v>
      </c>
      <c r="I151" s="6" t="s">
        <v>3710</v>
      </c>
      <c r="J151" s="7" t="s">
        <v>3709</v>
      </c>
      <c r="K151" s="8" t="s">
        <v>505</v>
      </c>
      <c r="L151" s="79"/>
    </row>
    <row r="152" spans="1:13" ht="27" customHeight="1" x14ac:dyDescent="0.4">
      <c r="A152" s="76">
        <v>345637</v>
      </c>
      <c r="B152" s="9" t="s">
        <v>3708</v>
      </c>
      <c r="C152" s="10" t="s">
        <v>3707</v>
      </c>
      <c r="D152" s="7">
        <v>8</v>
      </c>
      <c r="E152" s="7" t="s">
        <v>12</v>
      </c>
      <c r="F152" s="1023" t="s">
        <v>3706</v>
      </c>
      <c r="G152" s="1024"/>
      <c r="H152" s="1025"/>
      <c r="I152" s="6" t="s">
        <v>3705</v>
      </c>
      <c r="J152" s="7" t="s">
        <v>688</v>
      </c>
      <c r="K152" s="8" t="s">
        <v>505</v>
      </c>
      <c r="L152" s="79"/>
    </row>
    <row r="153" spans="1:13" ht="27" customHeight="1" x14ac:dyDescent="0.4">
      <c r="A153" s="361">
        <v>345642</v>
      </c>
      <c r="B153" s="2" t="s">
        <v>3704</v>
      </c>
      <c r="C153" s="3" t="s">
        <v>3703</v>
      </c>
      <c r="D153" s="1">
        <v>20</v>
      </c>
      <c r="E153" s="1" t="s">
        <v>12</v>
      </c>
      <c r="F153" s="70">
        <v>20000</v>
      </c>
      <c r="G153" s="835"/>
      <c r="H153" s="13">
        <f>F153/D153</f>
        <v>1000</v>
      </c>
      <c r="I153" s="4" t="s">
        <v>3702</v>
      </c>
      <c r="J153" s="1" t="s">
        <v>3463</v>
      </c>
      <c r="K153" s="65" t="s">
        <v>3603</v>
      </c>
      <c r="L153" s="75"/>
    </row>
    <row r="154" spans="1:13" s="15" customFormat="1" ht="27" customHeight="1" x14ac:dyDescent="0.4">
      <c r="A154" s="385">
        <v>274948</v>
      </c>
      <c r="B154" s="873" t="s">
        <v>3701</v>
      </c>
      <c r="C154" s="28" t="s">
        <v>3700</v>
      </c>
      <c r="D154" s="28">
        <v>10</v>
      </c>
      <c r="E154" s="12" t="s">
        <v>12</v>
      </c>
      <c r="F154" s="819">
        <v>10000</v>
      </c>
      <c r="G154" s="872">
        <v>10000</v>
      </c>
      <c r="H154" s="821">
        <f>G154/10</f>
        <v>1000</v>
      </c>
      <c r="I154" s="6" t="s">
        <v>3699</v>
      </c>
      <c r="J154" s="33"/>
      <c r="K154" s="33" t="s">
        <v>2838</v>
      </c>
      <c r="L154" s="244"/>
      <c r="M154"/>
    </row>
    <row r="155" spans="1:13" s="15" customFormat="1" ht="27" customHeight="1" x14ac:dyDescent="0.4">
      <c r="A155" s="385">
        <v>274951</v>
      </c>
      <c r="B155" s="871" t="s">
        <v>3698</v>
      </c>
      <c r="C155" s="28" t="s">
        <v>3697</v>
      </c>
      <c r="D155" s="28">
        <v>10</v>
      </c>
      <c r="E155" s="12" t="s">
        <v>12</v>
      </c>
      <c r="F155" s="819">
        <v>10000</v>
      </c>
      <c r="G155" s="263">
        <v>10000</v>
      </c>
      <c r="H155" s="821">
        <f>G155/10</f>
        <v>1000</v>
      </c>
      <c r="I155" s="6" t="s">
        <v>3696</v>
      </c>
      <c r="J155" s="33"/>
      <c r="K155" s="33" t="s">
        <v>3695</v>
      </c>
      <c r="L155" s="244"/>
      <c r="M155"/>
    </row>
    <row r="156" spans="1:13" s="15" customFormat="1" ht="27" customHeight="1" x14ac:dyDescent="0.4">
      <c r="A156" s="385">
        <v>274955</v>
      </c>
      <c r="B156" s="384" t="s">
        <v>3694</v>
      </c>
      <c r="C156" s="9" t="s">
        <v>3693</v>
      </c>
      <c r="D156" s="9">
        <v>8</v>
      </c>
      <c r="E156" s="33" t="s">
        <v>12</v>
      </c>
      <c r="F156" s="819">
        <v>9000</v>
      </c>
      <c r="G156" s="263">
        <v>9000</v>
      </c>
      <c r="H156" s="32">
        <f>G156/8</f>
        <v>1125</v>
      </c>
      <c r="I156" s="6" t="s">
        <v>3692</v>
      </c>
      <c r="J156" s="33"/>
      <c r="K156" s="33" t="s">
        <v>504</v>
      </c>
      <c r="L156" s="244"/>
      <c r="M156"/>
    </row>
    <row r="157" spans="1:13" s="15" customFormat="1" ht="27" customHeight="1" x14ac:dyDescent="0.4">
      <c r="A157" s="385">
        <v>274956</v>
      </c>
      <c r="B157" s="384" t="s">
        <v>3691</v>
      </c>
      <c r="C157" s="9" t="s">
        <v>3690</v>
      </c>
      <c r="D157" s="9">
        <v>8</v>
      </c>
      <c r="E157" s="33" t="s">
        <v>12</v>
      </c>
      <c r="F157" s="819">
        <v>7000</v>
      </c>
      <c r="G157" s="263"/>
      <c r="H157" s="32">
        <f>F157/D157</f>
        <v>875</v>
      </c>
      <c r="I157" s="6" t="s">
        <v>3689</v>
      </c>
      <c r="J157" s="33"/>
      <c r="K157" s="33" t="s">
        <v>504</v>
      </c>
      <c r="L157" s="244"/>
      <c r="M157"/>
    </row>
    <row r="158" spans="1:13" s="15" customFormat="1" ht="27" customHeight="1" x14ac:dyDescent="0.4">
      <c r="A158" s="385">
        <v>274958</v>
      </c>
      <c r="B158" s="384" t="s">
        <v>3688</v>
      </c>
      <c r="C158" s="9" t="s">
        <v>3687</v>
      </c>
      <c r="D158" s="9">
        <v>6</v>
      </c>
      <c r="E158" s="33" t="s">
        <v>12</v>
      </c>
      <c r="F158" s="819">
        <v>7000</v>
      </c>
      <c r="G158" s="263"/>
      <c r="H158" s="32">
        <f>F158/D158</f>
        <v>1166.6666666666667</v>
      </c>
      <c r="I158" s="6" t="s">
        <v>3686</v>
      </c>
      <c r="J158" s="33"/>
      <c r="K158" s="33" t="s">
        <v>504</v>
      </c>
      <c r="L158" s="244"/>
      <c r="M158"/>
    </row>
    <row r="159" spans="1:13" s="15" customFormat="1" ht="27" customHeight="1" x14ac:dyDescent="0.4">
      <c r="A159" s="329">
        <v>322090</v>
      </c>
      <c r="B159" s="9" t="s">
        <v>3685</v>
      </c>
      <c r="C159" s="10" t="s">
        <v>3684</v>
      </c>
      <c r="D159" s="7">
        <v>6</v>
      </c>
      <c r="E159" s="7" t="s">
        <v>12</v>
      </c>
      <c r="F159" s="433">
        <v>4300</v>
      </c>
      <c r="G159" s="432">
        <v>4080</v>
      </c>
      <c r="H159" s="825">
        <f>G159/D159</f>
        <v>680</v>
      </c>
      <c r="I159" s="6" t="s">
        <v>3683</v>
      </c>
      <c r="J159" s="7" t="s">
        <v>1428</v>
      </c>
      <c r="K159" s="8" t="s">
        <v>3682</v>
      </c>
      <c r="L159" s="346"/>
      <c r="M159"/>
    </row>
    <row r="160" spans="1:13" s="15" customFormat="1" ht="27" customHeight="1" thickBot="1" x14ac:dyDescent="0.45">
      <c r="A160" s="1"/>
      <c r="B160" s="2"/>
      <c r="C160" s="2"/>
      <c r="D160" s="1"/>
      <c r="E160" s="1"/>
      <c r="F160" s="870"/>
      <c r="G160" s="869"/>
      <c r="H160" s="868"/>
      <c r="I160" s="4"/>
      <c r="J160" s="1"/>
      <c r="K160" s="65"/>
      <c r="L160" s="65"/>
      <c r="M160"/>
    </row>
    <row r="161" spans="1:14" s="15" customFormat="1" ht="27" customHeight="1" x14ac:dyDescent="0.4">
      <c r="A161" s="1008" t="s">
        <v>3681</v>
      </c>
      <c r="B161" s="1009"/>
      <c r="C161" s="17"/>
      <c r="D161" s="18"/>
      <c r="E161" s="18"/>
      <c r="F161" s="833"/>
      <c r="G161" s="813"/>
      <c r="H161" s="867"/>
      <c r="I161" s="54"/>
      <c r="J161" s="22"/>
      <c r="K161" s="22"/>
      <c r="L161" s="22"/>
      <c r="M161"/>
    </row>
    <row r="162" spans="1:14" s="15" customFormat="1" ht="27" customHeight="1" x14ac:dyDescent="0.4">
      <c r="A162" s="543">
        <v>329469</v>
      </c>
      <c r="B162" s="253" t="s">
        <v>3680</v>
      </c>
      <c r="C162" s="353" t="s">
        <v>3679</v>
      </c>
      <c r="D162" s="350">
        <v>30</v>
      </c>
      <c r="E162" s="350" t="s">
        <v>12</v>
      </c>
      <c r="F162" s="866">
        <v>63200</v>
      </c>
      <c r="G162" s="865">
        <v>57000</v>
      </c>
      <c r="H162" s="768">
        <f>G162/D162</f>
        <v>1900</v>
      </c>
      <c r="I162" s="294" t="s">
        <v>3678</v>
      </c>
      <c r="J162" s="350" t="s">
        <v>3677</v>
      </c>
      <c r="K162" s="349" t="s">
        <v>652</v>
      </c>
      <c r="L162" s="538" t="s">
        <v>18</v>
      </c>
      <c r="M162"/>
    </row>
    <row r="163" spans="1:14" s="15" customFormat="1" ht="27" customHeight="1" x14ac:dyDescent="0.4">
      <c r="A163" s="76">
        <v>291890</v>
      </c>
      <c r="B163" s="9" t="s">
        <v>3676</v>
      </c>
      <c r="C163" s="10" t="s">
        <v>3660</v>
      </c>
      <c r="D163" s="7">
        <v>30</v>
      </c>
      <c r="E163" s="7" t="s">
        <v>12</v>
      </c>
      <c r="F163" s="80"/>
      <c r="G163" s="82">
        <f>H163*D163</f>
        <v>24000</v>
      </c>
      <c r="H163" s="395">
        <v>800</v>
      </c>
      <c r="I163" s="6" t="s">
        <v>3675</v>
      </c>
      <c r="J163" s="7" t="s">
        <v>1368</v>
      </c>
      <c r="K163" s="8" t="s">
        <v>3646</v>
      </c>
      <c r="L163" s="79" t="s">
        <v>18</v>
      </c>
      <c r="M163"/>
    </row>
    <row r="164" spans="1:14" s="15" customFormat="1" ht="27" customHeight="1" x14ac:dyDescent="0.4">
      <c r="A164" s="76">
        <v>331567</v>
      </c>
      <c r="B164" s="9" t="s">
        <v>3674</v>
      </c>
      <c r="C164" s="10" t="s">
        <v>3650</v>
      </c>
      <c r="D164" s="7">
        <v>10</v>
      </c>
      <c r="E164" s="7" t="s">
        <v>12</v>
      </c>
      <c r="F164" s="80"/>
      <c r="G164" s="82">
        <f>H164*D164</f>
        <v>14000</v>
      </c>
      <c r="H164" s="395">
        <v>1400</v>
      </c>
      <c r="I164" s="6" t="s">
        <v>3673</v>
      </c>
      <c r="J164" s="7" t="s">
        <v>1368</v>
      </c>
      <c r="K164" s="8" t="s">
        <v>1671</v>
      </c>
      <c r="L164" s="79" t="s">
        <v>18</v>
      </c>
      <c r="M164"/>
    </row>
    <row r="165" spans="1:14" s="279" customFormat="1" ht="27" customHeight="1" x14ac:dyDescent="0.4">
      <c r="A165" s="863">
        <v>322107</v>
      </c>
      <c r="B165" s="147" t="s">
        <v>3672</v>
      </c>
      <c r="C165" s="143" t="s">
        <v>3635</v>
      </c>
      <c r="D165" s="443">
        <v>30</v>
      </c>
      <c r="E165" s="1002" t="s">
        <v>3664</v>
      </c>
      <c r="F165" s="1002"/>
      <c r="G165" s="1002"/>
      <c r="H165" s="1002"/>
      <c r="I165" s="141"/>
      <c r="J165" s="144"/>
      <c r="K165" s="145"/>
      <c r="L165" s="862"/>
      <c r="M165" s="861"/>
      <c r="N165" s="410"/>
    </row>
    <row r="166" spans="1:14" s="15" customFormat="1" ht="27" customHeight="1" x14ac:dyDescent="0.4">
      <c r="A166" s="76">
        <v>368888</v>
      </c>
      <c r="B166" s="9" t="s">
        <v>3671</v>
      </c>
      <c r="C166" s="10" t="s">
        <v>3650</v>
      </c>
      <c r="D166" s="7">
        <v>10</v>
      </c>
      <c r="E166" s="7" t="s">
        <v>12</v>
      </c>
      <c r="F166" s="80"/>
      <c r="G166" s="82">
        <f>H166*D166</f>
        <v>14000</v>
      </c>
      <c r="H166" s="395">
        <v>1400</v>
      </c>
      <c r="I166" s="141" t="s">
        <v>3670</v>
      </c>
      <c r="J166" s="144" t="s">
        <v>1368</v>
      </c>
      <c r="K166" s="145" t="s">
        <v>1671</v>
      </c>
      <c r="L166" s="862" t="s">
        <v>18</v>
      </c>
      <c r="M166" s="861"/>
      <c r="N166" s="410"/>
    </row>
    <row r="167" spans="1:14" s="15" customFormat="1" ht="27" customHeight="1" x14ac:dyDescent="0.4">
      <c r="A167" s="76">
        <v>291899</v>
      </c>
      <c r="B167" s="9" t="s">
        <v>3669</v>
      </c>
      <c r="C167" s="10" t="s">
        <v>3660</v>
      </c>
      <c r="D167" s="7">
        <v>30</v>
      </c>
      <c r="E167" s="7" t="s">
        <v>12</v>
      </c>
      <c r="F167" s="80"/>
      <c r="G167" s="82">
        <f>H167*D167</f>
        <v>24000</v>
      </c>
      <c r="H167" s="395">
        <v>800</v>
      </c>
      <c r="I167" s="141" t="s">
        <v>3668</v>
      </c>
      <c r="J167" s="144" t="s">
        <v>3478</v>
      </c>
      <c r="K167" s="145" t="s">
        <v>1671</v>
      </c>
      <c r="L167" s="862" t="s">
        <v>18</v>
      </c>
      <c r="M167" s="861"/>
      <c r="N167" s="410"/>
    </row>
    <row r="168" spans="1:14" s="15" customFormat="1" ht="27" customHeight="1" x14ac:dyDescent="0.4">
      <c r="A168" s="76">
        <v>331574</v>
      </c>
      <c r="B168" s="9" t="s">
        <v>3667</v>
      </c>
      <c r="C168" s="10" t="s">
        <v>3631</v>
      </c>
      <c r="D168" s="7">
        <v>10</v>
      </c>
      <c r="E168" s="7" t="s">
        <v>12</v>
      </c>
      <c r="F168" s="80"/>
      <c r="G168" s="82">
        <f>H168*D168</f>
        <v>14000</v>
      </c>
      <c r="H168" s="395">
        <v>1400</v>
      </c>
      <c r="I168" s="141" t="s">
        <v>3666</v>
      </c>
      <c r="J168" s="144" t="s">
        <v>1428</v>
      </c>
      <c r="K168" s="145" t="s">
        <v>1671</v>
      </c>
      <c r="L168" s="862" t="s">
        <v>18</v>
      </c>
      <c r="M168" s="861"/>
      <c r="N168" s="410"/>
    </row>
    <row r="169" spans="1:14" s="279" customFormat="1" ht="27" customHeight="1" x14ac:dyDescent="0.4">
      <c r="A169" s="863">
        <v>291905</v>
      </c>
      <c r="B169" s="147" t="s">
        <v>3665</v>
      </c>
      <c r="C169" s="143" t="s">
        <v>3660</v>
      </c>
      <c r="D169" s="443">
        <v>30</v>
      </c>
      <c r="E169" s="1002" t="s">
        <v>3664</v>
      </c>
      <c r="F169" s="1002"/>
      <c r="G169" s="1002"/>
      <c r="H169" s="1002"/>
      <c r="I169" s="141" t="s">
        <v>3662</v>
      </c>
      <c r="J169" s="144" t="s">
        <v>1368</v>
      </c>
      <c r="K169" s="145" t="s">
        <v>3628</v>
      </c>
      <c r="L169" s="862" t="s">
        <v>18</v>
      </c>
      <c r="M169" s="861"/>
      <c r="N169" s="410"/>
    </row>
    <row r="170" spans="1:14" s="15" customFormat="1" ht="27" customHeight="1" x14ac:dyDescent="0.4">
      <c r="A170" s="76">
        <v>331579</v>
      </c>
      <c r="B170" s="9" t="s">
        <v>3663</v>
      </c>
      <c r="C170" s="10" t="s">
        <v>3631</v>
      </c>
      <c r="D170" s="7">
        <v>10</v>
      </c>
      <c r="E170" s="7" t="s">
        <v>12</v>
      </c>
      <c r="F170" s="80"/>
      <c r="G170" s="82">
        <f>H170*D170</f>
        <v>14000</v>
      </c>
      <c r="H170" s="860">
        <v>1400</v>
      </c>
      <c r="I170" s="141" t="s">
        <v>3662</v>
      </c>
      <c r="J170" s="144" t="s">
        <v>1368</v>
      </c>
      <c r="K170" s="145" t="s">
        <v>3628</v>
      </c>
      <c r="L170" s="862" t="s">
        <v>18</v>
      </c>
      <c r="M170" s="861"/>
      <c r="N170" s="410"/>
    </row>
    <row r="171" spans="1:14" s="15" customFormat="1" ht="27" customHeight="1" x14ac:dyDescent="0.4">
      <c r="A171" s="864">
        <v>291901</v>
      </c>
      <c r="B171" s="9" t="s">
        <v>3661</v>
      </c>
      <c r="C171" s="10" t="s">
        <v>3660</v>
      </c>
      <c r="D171" s="7">
        <v>30</v>
      </c>
      <c r="E171" s="7" t="s">
        <v>12</v>
      </c>
      <c r="F171" s="80"/>
      <c r="G171" s="82">
        <f>H171*D171</f>
        <v>24000</v>
      </c>
      <c r="H171" s="395">
        <v>800</v>
      </c>
      <c r="I171" s="141" t="s">
        <v>3659</v>
      </c>
      <c r="J171" s="144" t="s">
        <v>3637</v>
      </c>
      <c r="K171" s="145" t="s">
        <v>1671</v>
      </c>
      <c r="L171" s="862" t="s">
        <v>18</v>
      </c>
      <c r="M171" s="861"/>
      <c r="N171" s="410"/>
    </row>
    <row r="172" spans="1:14" s="15" customFormat="1" ht="27" customHeight="1" x14ac:dyDescent="0.4">
      <c r="A172" s="76">
        <v>331577</v>
      </c>
      <c r="B172" s="9" t="s">
        <v>3658</v>
      </c>
      <c r="C172" s="10" t="s">
        <v>3657</v>
      </c>
      <c r="D172" s="7">
        <v>10</v>
      </c>
      <c r="E172" s="7" t="s">
        <v>12</v>
      </c>
      <c r="F172" s="80"/>
      <c r="G172" s="82">
        <f>H172*D172</f>
        <v>14000</v>
      </c>
      <c r="H172" s="860">
        <v>1400</v>
      </c>
      <c r="I172" s="141" t="s">
        <v>3656</v>
      </c>
      <c r="J172" s="144" t="s">
        <v>3629</v>
      </c>
      <c r="K172" s="145" t="s">
        <v>3628</v>
      </c>
      <c r="L172" s="862" t="s">
        <v>18</v>
      </c>
      <c r="M172" s="861"/>
      <c r="N172" s="410"/>
    </row>
    <row r="173" spans="1:14" s="15" customFormat="1" ht="27" customHeight="1" x14ac:dyDescent="0.4">
      <c r="A173" s="76">
        <v>331572</v>
      </c>
      <c r="B173" s="9" t="s">
        <v>3655</v>
      </c>
      <c r="C173" s="10" t="s">
        <v>3631</v>
      </c>
      <c r="D173" s="7">
        <v>10</v>
      </c>
      <c r="E173" s="7" t="s">
        <v>12</v>
      </c>
      <c r="F173" s="80"/>
      <c r="G173" s="82">
        <f>H173*D173</f>
        <v>14000</v>
      </c>
      <c r="H173" s="860">
        <v>1400</v>
      </c>
      <c r="I173" s="141" t="s">
        <v>3654</v>
      </c>
      <c r="J173" s="144" t="s">
        <v>1368</v>
      </c>
      <c r="K173" s="145" t="s">
        <v>3628</v>
      </c>
      <c r="L173" s="862" t="s">
        <v>18</v>
      </c>
      <c r="M173" s="861"/>
      <c r="N173" s="410"/>
    </row>
    <row r="174" spans="1:14" s="279" customFormat="1" ht="27" customHeight="1" x14ac:dyDescent="0.4">
      <c r="A174" s="863">
        <v>291904</v>
      </c>
      <c r="B174" s="147" t="s">
        <v>3653</v>
      </c>
      <c r="C174" s="143" t="s">
        <v>3652</v>
      </c>
      <c r="D174" s="443">
        <v>30</v>
      </c>
      <c r="E174" s="1002" t="s">
        <v>1012</v>
      </c>
      <c r="F174" s="1002"/>
      <c r="G174" s="1002"/>
      <c r="H174" s="1002"/>
      <c r="I174" s="141" t="s">
        <v>3648</v>
      </c>
      <c r="J174" s="144" t="s">
        <v>3647</v>
      </c>
      <c r="K174" s="145" t="s">
        <v>3628</v>
      </c>
      <c r="L174" s="862" t="s">
        <v>18</v>
      </c>
      <c r="M174" s="861"/>
      <c r="N174" s="410"/>
    </row>
    <row r="175" spans="1:14" s="15" customFormat="1" ht="27" customHeight="1" x14ac:dyDescent="0.4">
      <c r="A175" s="76">
        <v>331578</v>
      </c>
      <c r="B175" s="9" t="s">
        <v>3651</v>
      </c>
      <c r="C175" s="10" t="s">
        <v>3650</v>
      </c>
      <c r="D175" s="7">
        <v>10</v>
      </c>
      <c r="E175" s="7" t="s">
        <v>12</v>
      </c>
      <c r="F175" s="80"/>
      <c r="G175" s="82">
        <f t="shared" ref="G175:G181" si="3">H175*D175</f>
        <v>14000</v>
      </c>
      <c r="H175" s="860">
        <v>1400</v>
      </c>
      <c r="I175" s="141" t="s">
        <v>3649</v>
      </c>
      <c r="J175" s="144" t="s">
        <v>3647</v>
      </c>
      <c r="K175" s="145" t="s">
        <v>3646</v>
      </c>
      <c r="L175" s="862" t="s">
        <v>18</v>
      </c>
      <c r="M175" s="861"/>
      <c r="N175" s="410"/>
    </row>
    <row r="176" spans="1:14" s="15" customFormat="1" ht="27" customHeight="1" x14ac:dyDescent="0.4">
      <c r="A176" s="76">
        <v>291895</v>
      </c>
      <c r="B176" s="9" t="s">
        <v>3645</v>
      </c>
      <c r="C176" s="10" t="s">
        <v>3635</v>
      </c>
      <c r="D176" s="7">
        <v>30</v>
      </c>
      <c r="E176" s="7" t="s">
        <v>12</v>
      </c>
      <c r="F176" s="80"/>
      <c r="G176" s="82">
        <f t="shared" si="3"/>
        <v>24000</v>
      </c>
      <c r="H176" s="395">
        <v>800</v>
      </c>
      <c r="I176" s="141" t="s">
        <v>3644</v>
      </c>
      <c r="J176" s="144" t="s">
        <v>3629</v>
      </c>
      <c r="K176" s="145" t="s">
        <v>3628</v>
      </c>
      <c r="L176" s="862" t="s">
        <v>18</v>
      </c>
      <c r="M176" s="861"/>
      <c r="N176" s="410"/>
    </row>
    <row r="177" spans="1:13" s="15" customFormat="1" ht="27" customHeight="1" x14ac:dyDescent="0.4">
      <c r="A177" s="76">
        <v>331571</v>
      </c>
      <c r="B177" s="9" t="s">
        <v>3643</v>
      </c>
      <c r="C177" s="10" t="s">
        <v>3631</v>
      </c>
      <c r="D177" s="7">
        <v>10</v>
      </c>
      <c r="E177" s="7" t="s">
        <v>12</v>
      </c>
      <c r="F177" s="80"/>
      <c r="G177" s="82">
        <f t="shared" si="3"/>
        <v>14000</v>
      </c>
      <c r="H177" s="860">
        <v>1400</v>
      </c>
      <c r="I177" s="6" t="s">
        <v>3642</v>
      </c>
      <c r="J177" s="7" t="s">
        <v>3629</v>
      </c>
      <c r="K177" s="8" t="s">
        <v>1671</v>
      </c>
      <c r="L177" s="79" t="s">
        <v>18</v>
      </c>
      <c r="M177"/>
    </row>
    <row r="178" spans="1:13" s="15" customFormat="1" ht="27" customHeight="1" x14ac:dyDescent="0.4">
      <c r="A178" s="76">
        <v>291906</v>
      </c>
      <c r="B178" s="9" t="s">
        <v>3641</v>
      </c>
      <c r="C178" s="10" t="s">
        <v>3635</v>
      </c>
      <c r="D178" s="7">
        <v>30</v>
      </c>
      <c r="E178" s="7" t="s">
        <v>12</v>
      </c>
      <c r="F178" s="80"/>
      <c r="G178" s="82">
        <f t="shared" si="3"/>
        <v>24000</v>
      </c>
      <c r="H178" s="860">
        <v>800</v>
      </c>
      <c r="I178" s="6" t="s">
        <v>3640</v>
      </c>
      <c r="J178" s="7" t="s">
        <v>3629</v>
      </c>
      <c r="K178" s="8" t="s">
        <v>1671</v>
      </c>
      <c r="L178" s="79" t="s">
        <v>18</v>
      </c>
      <c r="M178"/>
    </row>
    <row r="179" spans="1:13" s="15" customFormat="1" ht="27" customHeight="1" x14ac:dyDescent="0.4">
      <c r="A179" s="596">
        <v>331580</v>
      </c>
      <c r="B179" s="524" t="s">
        <v>3639</v>
      </c>
      <c r="C179" s="523" t="s">
        <v>3631</v>
      </c>
      <c r="D179" s="522">
        <v>10</v>
      </c>
      <c r="E179" s="522" t="s">
        <v>12</v>
      </c>
      <c r="F179" s="857"/>
      <c r="G179" s="82">
        <f t="shared" si="3"/>
        <v>14000</v>
      </c>
      <c r="H179" s="859">
        <v>1400</v>
      </c>
      <c r="I179" s="52" t="s">
        <v>3638</v>
      </c>
      <c r="J179" s="522" t="s">
        <v>3637</v>
      </c>
      <c r="K179" s="518" t="s">
        <v>1671</v>
      </c>
      <c r="L179" s="592" t="s">
        <v>18</v>
      </c>
      <c r="M179"/>
    </row>
    <row r="180" spans="1:13" s="15" customFormat="1" ht="27" customHeight="1" x14ac:dyDescent="0.4">
      <c r="A180" s="76">
        <v>291893</v>
      </c>
      <c r="B180" s="9" t="s">
        <v>3636</v>
      </c>
      <c r="C180" s="10" t="s">
        <v>3635</v>
      </c>
      <c r="D180" s="7">
        <v>30</v>
      </c>
      <c r="E180" s="7" t="s">
        <v>12</v>
      </c>
      <c r="F180" s="80"/>
      <c r="G180" s="82">
        <f t="shared" si="3"/>
        <v>24000</v>
      </c>
      <c r="H180" s="860">
        <v>800</v>
      </c>
      <c r="I180" s="52" t="s">
        <v>3634</v>
      </c>
      <c r="J180" s="7" t="s">
        <v>3633</v>
      </c>
      <c r="K180" s="8" t="s">
        <v>1671</v>
      </c>
      <c r="L180" s="79" t="s">
        <v>18</v>
      </c>
      <c r="M180"/>
    </row>
    <row r="181" spans="1:13" s="15" customFormat="1" ht="27" customHeight="1" x14ac:dyDescent="0.4">
      <c r="A181" s="596">
        <v>331568</v>
      </c>
      <c r="B181" s="524" t="s">
        <v>3632</v>
      </c>
      <c r="C181" s="523" t="s">
        <v>3631</v>
      </c>
      <c r="D181" s="522">
        <v>10</v>
      </c>
      <c r="E181" s="522" t="s">
        <v>12</v>
      </c>
      <c r="F181" s="857"/>
      <c r="G181" s="82">
        <f t="shared" si="3"/>
        <v>14000</v>
      </c>
      <c r="H181" s="859">
        <v>1400</v>
      </c>
      <c r="I181" s="52" t="s">
        <v>3630</v>
      </c>
      <c r="J181" s="522" t="s">
        <v>3629</v>
      </c>
      <c r="K181" s="518" t="s">
        <v>3628</v>
      </c>
      <c r="L181" s="592" t="s">
        <v>18</v>
      </c>
      <c r="M181"/>
    </row>
    <row r="182" spans="1:13" s="15" customFormat="1" ht="27" customHeight="1" x14ac:dyDescent="0.4">
      <c r="A182" s="76">
        <v>335269</v>
      </c>
      <c r="B182" s="9" t="s">
        <v>3627</v>
      </c>
      <c r="C182" s="9" t="s">
        <v>3626</v>
      </c>
      <c r="D182" s="7">
        <v>30</v>
      </c>
      <c r="E182" s="7" t="s">
        <v>12</v>
      </c>
      <c r="F182" s="80"/>
      <c r="G182" s="82">
        <f>H182*30</f>
        <v>52500</v>
      </c>
      <c r="H182" s="11">
        <v>1750</v>
      </c>
      <c r="I182" s="6" t="s">
        <v>3625</v>
      </c>
      <c r="J182" s="33" t="s">
        <v>3624</v>
      </c>
      <c r="K182" s="8" t="s">
        <v>3337</v>
      </c>
      <c r="L182" s="858"/>
      <c r="M182"/>
    </row>
    <row r="183" spans="1:13" s="15" customFormat="1" ht="27" customHeight="1" x14ac:dyDescent="0.4">
      <c r="A183" s="9">
        <v>335287</v>
      </c>
      <c r="B183" s="9" t="s">
        <v>3623</v>
      </c>
      <c r="C183" s="10" t="s">
        <v>3622</v>
      </c>
      <c r="D183" s="7">
        <v>30</v>
      </c>
      <c r="E183" s="7" t="s">
        <v>12</v>
      </c>
      <c r="F183" s="34"/>
      <c r="G183" s="48">
        <v>52500</v>
      </c>
      <c r="H183" s="48">
        <f>G183/D183</f>
        <v>1750</v>
      </c>
      <c r="I183" s="6" t="s">
        <v>3621</v>
      </c>
      <c r="J183" s="7" t="s">
        <v>54</v>
      </c>
      <c r="K183" s="8" t="s">
        <v>3620</v>
      </c>
      <c r="L183" s="35" t="s">
        <v>18</v>
      </c>
      <c r="M183"/>
    </row>
    <row r="184" spans="1:13" s="15" customFormat="1" ht="27" customHeight="1" x14ac:dyDescent="0.4">
      <c r="A184" s="9">
        <v>335294</v>
      </c>
      <c r="B184" s="9" t="s">
        <v>3619</v>
      </c>
      <c r="C184" s="10" t="s">
        <v>3618</v>
      </c>
      <c r="D184" s="7">
        <v>30</v>
      </c>
      <c r="E184" s="7" t="s">
        <v>12</v>
      </c>
      <c r="F184" s="34"/>
      <c r="G184" s="48">
        <v>52500</v>
      </c>
      <c r="H184" s="48">
        <f>G184/D184</f>
        <v>1750</v>
      </c>
      <c r="I184" s="6" t="s">
        <v>3617</v>
      </c>
      <c r="J184" s="7" t="s">
        <v>3616</v>
      </c>
      <c r="K184" s="8" t="s">
        <v>51</v>
      </c>
      <c r="L184" s="35" t="s">
        <v>18</v>
      </c>
      <c r="M184"/>
    </row>
    <row r="185" spans="1:13" s="15" customFormat="1" ht="27" customHeight="1" x14ac:dyDescent="0.4">
      <c r="A185" s="525">
        <v>274555</v>
      </c>
      <c r="B185" s="524" t="s">
        <v>3615</v>
      </c>
      <c r="C185" s="524" t="s">
        <v>3612</v>
      </c>
      <c r="D185" s="522"/>
      <c r="E185" s="522" t="s">
        <v>12</v>
      </c>
      <c r="F185" s="857">
        <v>26000</v>
      </c>
      <c r="G185" s="856"/>
      <c r="H185" s="51"/>
      <c r="I185" s="52" t="s">
        <v>3614</v>
      </c>
      <c r="J185" s="189"/>
      <c r="K185" s="340" t="s">
        <v>652</v>
      </c>
      <c r="L185" s="855"/>
      <c r="M185"/>
    </row>
    <row r="186" spans="1:13" s="15" customFormat="1" ht="27" customHeight="1" x14ac:dyDescent="0.4">
      <c r="A186" s="525">
        <v>274556</v>
      </c>
      <c r="B186" s="524" t="s">
        <v>3613</v>
      </c>
      <c r="C186" s="524" t="s">
        <v>3612</v>
      </c>
      <c r="D186" s="522"/>
      <c r="E186" s="522" t="s">
        <v>12</v>
      </c>
      <c r="F186" s="857">
        <v>26000</v>
      </c>
      <c r="G186" s="856"/>
      <c r="H186" s="51"/>
      <c r="I186" s="52" t="s">
        <v>3611</v>
      </c>
      <c r="J186" s="189"/>
      <c r="K186" s="340" t="s">
        <v>3329</v>
      </c>
      <c r="L186" s="855"/>
      <c r="M186"/>
    </row>
    <row r="187" spans="1:13" s="15" customFormat="1" ht="27" customHeight="1" x14ac:dyDescent="0.4">
      <c r="A187" s="243">
        <v>105739</v>
      </c>
      <c r="B187" s="242" t="s">
        <v>3610</v>
      </c>
      <c r="C187" s="344" t="s">
        <v>3609</v>
      </c>
      <c r="D187" s="344"/>
      <c r="E187" s="341" t="s">
        <v>12</v>
      </c>
      <c r="F187" s="854">
        <v>26000</v>
      </c>
      <c r="G187" s="853"/>
      <c r="H187" s="853"/>
      <c r="I187" s="239" t="s">
        <v>3608</v>
      </c>
      <c r="J187" s="341"/>
      <c r="K187" s="340" t="s">
        <v>652</v>
      </c>
      <c r="L187" s="852"/>
      <c r="M187"/>
    </row>
    <row r="188" spans="1:13" s="15" customFormat="1" ht="27" customHeight="1" x14ac:dyDescent="0.4">
      <c r="A188" s="361"/>
      <c r="B188" s="2"/>
      <c r="C188" s="3"/>
      <c r="D188" s="1"/>
      <c r="E188" s="1"/>
      <c r="F188" s="70"/>
      <c r="G188" s="835"/>
      <c r="H188" s="851"/>
      <c r="I188" s="4"/>
      <c r="J188" s="1"/>
      <c r="K188" s="65"/>
      <c r="L188" s="1"/>
      <c r="M188"/>
    </row>
    <row r="189" spans="1:13" s="15" customFormat="1" ht="27" customHeight="1" thickBot="1" x14ac:dyDescent="0.45">
      <c r="A189" s="361"/>
      <c r="B189" s="2"/>
      <c r="C189" s="3"/>
      <c r="D189" s="1"/>
      <c r="E189" s="1"/>
      <c r="F189" s="70"/>
      <c r="G189" s="835"/>
      <c r="H189" s="851"/>
      <c r="I189" s="4"/>
      <c r="J189" s="1"/>
      <c r="K189" s="65"/>
      <c r="L189" s="1"/>
      <c r="M189"/>
    </row>
    <row r="190" spans="1:13" s="15" customFormat="1" ht="27" customHeight="1" x14ac:dyDescent="0.4">
      <c r="A190" s="1016" t="s">
        <v>3607</v>
      </c>
      <c r="B190" s="1017"/>
      <c r="C190" s="301"/>
      <c r="D190" s="18"/>
      <c r="E190" s="18"/>
      <c r="F190" s="850"/>
      <c r="G190" s="849"/>
      <c r="H190" s="812"/>
      <c r="I190" s="54"/>
      <c r="J190" s="848"/>
      <c r="K190" s="848"/>
      <c r="L190" s="848"/>
      <c r="M190"/>
    </row>
    <row r="191" spans="1:13" s="15" customFormat="1" ht="27" customHeight="1" x14ac:dyDescent="0.4">
      <c r="A191" s="847">
        <v>338948</v>
      </c>
      <c r="B191" s="846" t="s">
        <v>3606</v>
      </c>
      <c r="C191" s="845" t="s">
        <v>3605</v>
      </c>
      <c r="D191" s="578">
        <v>30</v>
      </c>
      <c r="E191" s="578" t="s">
        <v>12</v>
      </c>
      <c r="F191" s="844">
        <v>21780</v>
      </c>
      <c r="G191" s="843">
        <v>18600</v>
      </c>
      <c r="H191" s="842">
        <f>G191/D191</f>
        <v>620</v>
      </c>
      <c r="I191" s="573" t="s">
        <v>3604</v>
      </c>
      <c r="J191" s="578" t="s">
        <v>1931</v>
      </c>
      <c r="K191" s="841" t="s">
        <v>3603</v>
      </c>
      <c r="L191" s="840" t="s">
        <v>18</v>
      </c>
      <c r="M191"/>
    </row>
    <row r="192" spans="1:13" s="15" customFormat="1" ht="27" customHeight="1" x14ac:dyDescent="0.4">
      <c r="A192" s="361">
        <v>338947</v>
      </c>
      <c r="B192" s="674" t="s">
        <v>3602</v>
      </c>
      <c r="C192" s="3" t="s">
        <v>3601</v>
      </c>
      <c r="D192" s="1">
        <v>30</v>
      </c>
      <c r="E192" s="1" t="s">
        <v>12</v>
      </c>
      <c r="F192" s="628">
        <v>21780</v>
      </c>
      <c r="G192" s="839">
        <v>18600</v>
      </c>
      <c r="H192" s="13">
        <f>G192/D192</f>
        <v>620</v>
      </c>
      <c r="I192" s="4" t="s">
        <v>3600</v>
      </c>
      <c r="J192" s="1" t="s">
        <v>1931</v>
      </c>
      <c r="K192" s="65" t="s">
        <v>505</v>
      </c>
      <c r="L192" s="75" t="s">
        <v>18</v>
      </c>
      <c r="M192"/>
    </row>
    <row r="193" spans="1:13" s="15" customFormat="1" ht="27" customHeight="1" x14ac:dyDescent="0.4">
      <c r="A193" s="361">
        <v>296132</v>
      </c>
      <c r="B193" s="674" t="s">
        <v>3599</v>
      </c>
      <c r="C193" s="3" t="s">
        <v>3598</v>
      </c>
      <c r="D193" s="1">
        <v>24</v>
      </c>
      <c r="E193" s="1" t="s">
        <v>12</v>
      </c>
      <c r="F193" s="628">
        <v>20560</v>
      </c>
      <c r="G193" s="839">
        <v>18600</v>
      </c>
      <c r="H193" s="13">
        <f>G193/D193</f>
        <v>775</v>
      </c>
      <c r="I193" s="4" t="s">
        <v>3597</v>
      </c>
      <c r="J193" s="1" t="s">
        <v>3596</v>
      </c>
      <c r="K193" s="65" t="s">
        <v>3595</v>
      </c>
      <c r="L193" s="75" t="s">
        <v>18</v>
      </c>
      <c r="M193"/>
    </row>
    <row r="194" spans="1:13" s="15" customFormat="1" ht="27" customHeight="1" x14ac:dyDescent="0.4">
      <c r="A194" s="329">
        <v>124519</v>
      </c>
      <c r="B194" s="9" t="s">
        <v>3594</v>
      </c>
      <c r="C194" s="9" t="s">
        <v>3593</v>
      </c>
      <c r="D194" s="9">
        <v>30</v>
      </c>
      <c r="E194" s="33" t="s">
        <v>12</v>
      </c>
      <c r="F194" s="382">
        <v>13960</v>
      </c>
      <c r="G194" s="378">
        <v>12000</v>
      </c>
      <c r="H194" s="13">
        <f>G194/D194</f>
        <v>400</v>
      </c>
      <c r="I194" s="6" t="s">
        <v>3592</v>
      </c>
      <c r="J194" s="33" t="s">
        <v>351</v>
      </c>
      <c r="K194" s="33" t="s">
        <v>3586</v>
      </c>
      <c r="L194" s="244" t="s">
        <v>18</v>
      </c>
      <c r="M194"/>
    </row>
    <row r="195" spans="1:13" s="15" customFormat="1" ht="27" customHeight="1" x14ac:dyDescent="0.4">
      <c r="A195" s="258">
        <v>142585</v>
      </c>
      <c r="B195" s="28" t="s">
        <v>3591</v>
      </c>
      <c r="C195" s="28" t="s">
        <v>3590</v>
      </c>
      <c r="D195" s="28">
        <v>30</v>
      </c>
      <c r="E195" s="12" t="s">
        <v>12</v>
      </c>
      <c r="F195" s="357">
        <v>15300</v>
      </c>
      <c r="G195" s="811"/>
      <c r="H195" s="13">
        <f>F195/D195</f>
        <v>510</v>
      </c>
      <c r="I195" s="30" t="s">
        <v>3589</v>
      </c>
      <c r="J195" s="12" t="s">
        <v>2232</v>
      </c>
      <c r="K195" s="12" t="s">
        <v>3586</v>
      </c>
      <c r="L195" s="256" t="s">
        <v>18</v>
      </c>
      <c r="M195"/>
    </row>
    <row r="196" spans="1:13" s="15" customFormat="1" ht="27" customHeight="1" x14ac:dyDescent="0.4">
      <c r="A196" s="258">
        <v>142587</v>
      </c>
      <c r="B196" s="28" t="s">
        <v>3588</v>
      </c>
      <c r="C196" s="28" t="s">
        <v>3587</v>
      </c>
      <c r="D196" s="28">
        <v>20</v>
      </c>
      <c r="E196" s="12" t="s">
        <v>12</v>
      </c>
      <c r="F196" s="357">
        <v>9000</v>
      </c>
      <c r="G196" s="811"/>
      <c r="H196" s="13">
        <f>F196/D196</f>
        <v>450</v>
      </c>
      <c r="I196" s="30" t="s">
        <v>578</v>
      </c>
      <c r="J196" s="12" t="s">
        <v>351</v>
      </c>
      <c r="K196" s="12" t="s">
        <v>3586</v>
      </c>
      <c r="L196" s="256" t="s">
        <v>18</v>
      </c>
      <c r="M196"/>
    </row>
    <row r="197" spans="1:13" s="15" customFormat="1" ht="27" customHeight="1" x14ac:dyDescent="0.4">
      <c r="A197" s="257">
        <v>229869</v>
      </c>
      <c r="B197" s="10" t="s">
        <v>3585</v>
      </c>
      <c r="C197" s="9" t="s">
        <v>3584</v>
      </c>
      <c r="D197" s="9">
        <v>30</v>
      </c>
      <c r="E197" s="33" t="s">
        <v>12</v>
      </c>
      <c r="F197" s="400">
        <v>17280</v>
      </c>
      <c r="G197" s="399">
        <v>16000</v>
      </c>
      <c r="H197" s="32">
        <f>G197/30</f>
        <v>533.33333333333337</v>
      </c>
      <c r="I197" s="30" t="s">
        <v>3583</v>
      </c>
      <c r="J197" s="12"/>
      <c r="K197" s="265" t="s">
        <v>1671</v>
      </c>
      <c r="L197" s="256" t="s">
        <v>18</v>
      </c>
      <c r="M197"/>
    </row>
    <row r="198" spans="1:13" s="15" customFormat="1" ht="27" customHeight="1" x14ac:dyDescent="0.4">
      <c r="A198" s="260">
        <v>227676</v>
      </c>
      <c r="B198" s="9" t="s">
        <v>3582</v>
      </c>
      <c r="C198" s="9" t="s">
        <v>3581</v>
      </c>
      <c r="D198" s="10">
        <v>50</v>
      </c>
      <c r="E198" s="7" t="s">
        <v>12</v>
      </c>
      <c r="F198" s="379">
        <v>22000</v>
      </c>
      <c r="G198" s="378"/>
      <c r="H198" s="13">
        <f>F198/D198</f>
        <v>440</v>
      </c>
      <c r="I198" s="689" t="s">
        <v>3580</v>
      </c>
      <c r="J198" s="12" t="s">
        <v>3579</v>
      </c>
      <c r="K198" s="12" t="s">
        <v>1603</v>
      </c>
      <c r="L198" s="256"/>
      <c r="M198"/>
    </row>
    <row r="199" spans="1:13" s="15" customFormat="1" ht="27" customHeight="1" x14ac:dyDescent="0.4">
      <c r="A199" s="258">
        <v>164809</v>
      </c>
      <c r="B199" s="28" t="s">
        <v>3578</v>
      </c>
      <c r="C199" s="28" t="s">
        <v>3577</v>
      </c>
      <c r="D199" s="28">
        <v>50</v>
      </c>
      <c r="E199" s="12" t="s">
        <v>12</v>
      </c>
      <c r="F199" s="357">
        <v>36710</v>
      </c>
      <c r="G199" s="811">
        <v>35000</v>
      </c>
      <c r="H199" s="90">
        <f t="shared" ref="H199:H204" si="4">G199/D199</f>
        <v>700</v>
      </c>
      <c r="I199" s="30" t="s">
        <v>3576</v>
      </c>
      <c r="J199" s="12" t="s">
        <v>355</v>
      </c>
      <c r="K199" s="12" t="s">
        <v>1603</v>
      </c>
      <c r="L199" s="256" t="s">
        <v>18</v>
      </c>
      <c r="M199"/>
    </row>
    <row r="200" spans="1:13" s="15" customFormat="1" ht="27" customHeight="1" x14ac:dyDescent="0.4">
      <c r="A200" s="258">
        <v>124976</v>
      </c>
      <c r="B200" s="28" t="s">
        <v>3575</v>
      </c>
      <c r="C200" s="28" t="s">
        <v>3572</v>
      </c>
      <c r="D200" s="28">
        <v>80</v>
      </c>
      <c r="E200" s="12" t="s">
        <v>12</v>
      </c>
      <c r="F200" s="357">
        <v>31120</v>
      </c>
      <c r="G200" s="811">
        <v>30000</v>
      </c>
      <c r="H200" s="90">
        <f t="shared" si="4"/>
        <v>375</v>
      </c>
      <c r="I200" s="30" t="s">
        <v>3574</v>
      </c>
      <c r="J200" s="12" t="s">
        <v>355</v>
      </c>
      <c r="K200" s="12" t="s">
        <v>1603</v>
      </c>
      <c r="L200" s="256" t="s">
        <v>18</v>
      </c>
      <c r="M200"/>
    </row>
    <row r="201" spans="1:13" s="15" customFormat="1" ht="27" customHeight="1" x14ac:dyDescent="0.4">
      <c r="A201" s="258">
        <v>124944</v>
      </c>
      <c r="B201" s="28" t="s">
        <v>3573</v>
      </c>
      <c r="C201" s="28" t="s">
        <v>3572</v>
      </c>
      <c r="D201" s="28">
        <v>80</v>
      </c>
      <c r="E201" s="12" t="s">
        <v>12</v>
      </c>
      <c r="F201" s="357">
        <v>32330</v>
      </c>
      <c r="G201" s="811">
        <v>31000</v>
      </c>
      <c r="H201" s="90">
        <f t="shared" si="4"/>
        <v>387.5</v>
      </c>
      <c r="I201" s="30" t="s">
        <v>3571</v>
      </c>
      <c r="J201" s="12" t="s">
        <v>355</v>
      </c>
      <c r="K201" s="12" t="s">
        <v>1603</v>
      </c>
      <c r="L201" s="256" t="s">
        <v>18</v>
      </c>
      <c r="M201"/>
    </row>
    <row r="202" spans="1:13" s="15" customFormat="1" ht="27" customHeight="1" x14ac:dyDescent="0.4">
      <c r="A202" s="258">
        <v>125962</v>
      </c>
      <c r="B202" s="28" t="s">
        <v>3570</v>
      </c>
      <c r="C202" s="28" t="s">
        <v>3569</v>
      </c>
      <c r="D202" s="28">
        <v>80</v>
      </c>
      <c r="E202" s="12" t="s">
        <v>12</v>
      </c>
      <c r="F202" s="357">
        <v>27300</v>
      </c>
      <c r="G202" s="811">
        <v>28000</v>
      </c>
      <c r="H202" s="90">
        <f t="shared" si="4"/>
        <v>350</v>
      </c>
      <c r="I202" s="30" t="s">
        <v>3568</v>
      </c>
      <c r="J202" s="12" t="s">
        <v>355</v>
      </c>
      <c r="K202" s="12" t="s">
        <v>1603</v>
      </c>
      <c r="L202" s="256" t="s">
        <v>18</v>
      </c>
      <c r="M202"/>
    </row>
    <row r="203" spans="1:13" s="15" customFormat="1" ht="27" customHeight="1" x14ac:dyDescent="0.4">
      <c r="A203" s="258">
        <v>125269</v>
      </c>
      <c r="B203" s="28" t="s">
        <v>3567</v>
      </c>
      <c r="C203" s="28" t="s">
        <v>3566</v>
      </c>
      <c r="D203" s="28">
        <v>50</v>
      </c>
      <c r="E203" s="12" t="s">
        <v>12</v>
      </c>
      <c r="F203" s="357">
        <v>17000</v>
      </c>
      <c r="G203" s="811">
        <v>19000</v>
      </c>
      <c r="H203" s="90">
        <f t="shared" si="4"/>
        <v>380</v>
      </c>
      <c r="I203" s="30" t="s">
        <v>3565</v>
      </c>
      <c r="J203" s="12" t="s">
        <v>355</v>
      </c>
      <c r="K203" s="12" t="s">
        <v>1603</v>
      </c>
      <c r="L203" s="256" t="s">
        <v>18</v>
      </c>
      <c r="M203"/>
    </row>
    <row r="204" spans="1:13" s="15" customFormat="1" ht="27" customHeight="1" x14ac:dyDescent="0.4">
      <c r="A204" s="258">
        <v>131154</v>
      </c>
      <c r="B204" s="28" t="s">
        <v>3564</v>
      </c>
      <c r="C204" s="28" t="s">
        <v>3563</v>
      </c>
      <c r="D204" s="28">
        <v>50</v>
      </c>
      <c r="E204" s="12" t="s">
        <v>12</v>
      </c>
      <c r="F204" s="357">
        <v>16000</v>
      </c>
      <c r="G204" s="811">
        <v>18000</v>
      </c>
      <c r="H204" s="90">
        <f t="shared" si="4"/>
        <v>360</v>
      </c>
      <c r="I204" s="30" t="s">
        <v>3562</v>
      </c>
      <c r="J204" s="12" t="s">
        <v>355</v>
      </c>
      <c r="K204" s="12" t="s">
        <v>1603</v>
      </c>
      <c r="L204" s="256" t="s">
        <v>18</v>
      </c>
      <c r="M204"/>
    </row>
    <row r="205" spans="1:13" ht="27" customHeight="1" x14ac:dyDescent="0.4">
      <c r="A205" s="9">
        <v>336410</v>
      </c>
      <c r="B205" s="9" t="s">
        <v>3561</v>
      </c>
      <c r="C205" s="10" t="s">
        <v>3560</v>
      </c>
      <c r="D205" s="10">
        <v>20</v>
      </c>
      <c r="E205" s="1012" t="s">
        <v>3559</v>
      </c>
      <c r="F205" s="1002"/>
      <c r="G205" s="1002"/>
      <c r="H205" s="1003"/>
      <c r="I205" s="6" t="s">
        <v>3558</v>
      </c>
      <c r="J205" s="7" t="s">
        <v>3463</v>
      </c>
      <c r="K205" s="33" t="s">
        <v>2002</v>
      </c>
      <c r="L205" s="7"/>
    </row>
    <row r="206" spans="1:13" ht="27" customHeight="1" x14ac:dyDescent="0.4">
      <c r="A206" s="9">
        <v>336412</v>
      </c>
      <c r="B206" s="9" t="s">
        <v>3557</v>
      </c>
      <c r="C206" s="10" t="s">
        <v>3556</v>
      </c>
      <c r="D206" s="10">
        <v>21</v>
      </c>
      <c r="E206" s="7" t="s">
        <v>12</v>
      </c>
      <c r="F206" s="34">
        <v>13000</v>
      </c>
      <c r="G206" s="48"/>
      <c r="H206" s="48">
        <f t="shared" ref="H206:H215" si="5">F206/D206</f>
        <v>619.04761904761904</v>
      </c>
      <c r="I206" s="6" t="s">
        <v>3555</v>
      </c>
      <c r="J206" s="7" t="s">
        <v>3464</v>
      </c>
      <c r="K206" s="33" t="s">
        <v>3539</v>
      </c>
      <c r="L206" s="7"/>
    </row>
    <row r="207" spans="1:13" ht="27" customHeight="1" x14ac:dyDescent="0.4">
      <c r="A207" s="9">
        <v>356081</v>
      </c>
      <c r="B207" s="10" t="s">
        <v>3554</v>
      </c>
      <c r="C207" s="9" t="s">
        <v>3553</v>
      </c>
      <c r="D207" s="9">
        <v>24</v>
      </c>
      <c r="E207" s="33" t="s">
        <v>1942</v>
      </c>
      <c r="F207" s="34">
        <v>15120</v>
      </c>
      <c r="G207" s="48"/>
      <c r="H207" s="48">
        <f t="shared" si="5"/>
        <v>630</v>
      </c>
      <c r="I207" s="6" t="s">
        <v>3552</v>
      </c>
      <c r="J207" s="33" t="s">
        <v>355</v>
      </c>
      <c r="K207" s="33" t="s">
        <v>3329</v>
      </c>
      <c r="L207" s="7"/>
    </row>
    <row r="208" spans="1:13" ht="27" customHeight="1" x14ac:dyDescent="0.4">
      <c r="A208" s="9">
        <v>161287</v>
      </c>
      <c r="B208" s="10" t="s">
        <v>3551</v>
      </c>
      <c r="C208" s="9" t="s">
        <v>3548</v>
      </c>
      <c r="D208" s="10">
        <v>24</v>
      </c>
      <c r="E208" s="7" t="s">
        <v>12</v>
      </c>
      <c r="F208" s="34">
        <v>13200</v>
      </c>
      <c r="G208" s="48"/>
      <c r="H208" s="48">
        <f t="shared" si="5"/>
        <v>550</v>
      </c>
      <c r="I208" s="6" t="s">
        <v>3550</v>
      </c>
      <c r="J208" s="33" t="s">
        <v>355</v>
      </c>
      <c r="K208" s="33" t="s">
        <v>3539</v>
      </c>
      <c r="L208" s="7"/>
    </row>
    <row r="209" spans="1:13" ht="27" customHeight="1" x14ac:dyDescent="0.4">
      <c r="A209" s="9">
        <v>142605</v>
      </c>
      <c r="B209" s="10" t="s">
        <v>3549</v>
      </c>
      <c r="C209" s="9" t="s">
        <v>3548</v>
      </c>
      <c r="D209" s="10">
        <v>24</v>
      </c>
      <c r="E209" s="7" t="s">
        <v>12</v>
      </c>
      <c r="F209" s="34">
        <v>13200</v>
      </c>
      <c r="G209" s="48"/>
      <c r="H209" s="48">
        <f t="shared" si="5"/>
        <v>550</v>
      </c>
      <c r="I209" s="6" t="s">
        <v>3547</v>
      </c>
      <c r="J209" s="33" t="s">
        <v>355</v>
      </c>
      <c r="K209" s="33" t="s">
        <v>3329</v>
      </c>
      <c r="L209" s="7"/>
    </row>
    <row r="210" spans="1:13" ht="27" customHeight="1" x14ac:dyDescent="0.4">
      <c r="A210" s="9">
        <v>142606</v>
      </c>
      <c r="B210" s="10" t="s">
        <v>3546</v>
      </c>
      <c r="C210" s="9" t="s">
        <v>3545</v>
      </c>
      <c r="D210" s="10">
        <v>24</v>
      </c>
      <c r="E210" s="7" t="s">
        <v>12</v>
      </c>
      <c r="F210" s="838"/>
      <c r="G210" s="837" t="s">
        <v>3522</v>
      </c>
      <c r="H210" s="781">
        <f t="shared" si="5"/>
        <v>0</v>
      </c>
      <c r="I210" s="6" t="s">
        <v>3544</v>
      </c>
      <c r="J210" s="33" t="s">
        <v>355</v>
      </c>
      <c r="K210" s="33" t="s">
        <v>3509</v>
      </c>
      <c r="L210" s="7"/>
    </row>
    <row r="211" spans="1:13" ht="27" customHeight="1" x14ac:dyDescent="0.4">
      <c r="A211" s="9">
        <v>255734</v>
      </c>
      <c r="B211" s="10" t="s">
        <v>3543</v>
      </c>
      <c r="C211" s="9" t="s">
        <v>3542</v>
      </c>
      <c r="D211" s="10">
        <v>24</v>
      </c>
      <c r="E211" s="7" t="s">
        <v>12</v>
      </c>
      <c r="F211" s="34">
        <v>15360</v>
      </c>
      <c r="G211" s="48"/>
      <c r="H211" s="48">
        <f t="shared" si="5"/>
        <v>640</v>
      </c>
      <c r="I211" s="6" t="s">
        <v>3541</v>
      </c>
      <c r="J211" s="33" t="s">
        <v>3540</v>
      </c>
      <c r="K211" s="33" t="s">
        <v>3539</v>
      </c>
      <c r="L211" s="33"/>
    </row>
    <row r="212" spans="1:13" ht="27" customHeight="1" x14ac:dyDescent="0.4">
      <c r="A212" s="9">
        <v>167160</v>
      </c>
      <c r="B212" s="10" t="s">
        <v>3538</v>
      </c>
      <c r="C212" s="10" t="s">
        <v>3537</v>
      </c>
      <c r="D212" s="10">
        <v>12</v>
      </c>
      <c r="E212" s="7" t="s">
        <v>12</v>
      </c>
      <c r="F212" s="34">
        <v>15360</v>
      </c>
      <c r="G212" s="48"/>
      <c r="H212" s="48">
        <f t="shared" si="5"/>
        <v>1280</v>
      </c>
      <c r="I212" s="6" t="s">
        <v>3536</v>
      </c>
      <c r="J212" s="7" t="s">
        <v>3535</v>
      </c>
      <c r="K212" s="8" t="s">
        <v>3534</v>
      </c>
      <c r="L212" s="7"/>
    </row>
    <row r="213" spans="1:13" ht="27" customHeight="1" x14ac:dyDescent="0.4">
      <c r="A213" s="9">
        <v>336411</v>
      </c>
      <c r="B213" s="10" t="s">
        <v>3533</v>
      </c>
      <c r="C213" s="10" t="s">
        <v>3532</v>
      </c>
      <c r="D213" s="10">
        <v>30</v>
      </c>
      <c r="E213" s="7" t="s">
        <v>12</v>
      </c>
      <c r="F213" s="34">
        <v>12300</v>
      </c>
      <c r="G213" s="48"/>
      <c r="H213" s="48">
        <f t="shared" si="5"/>
        <v>410</v>
      </c>
      <c r="I213" s="6" t="s">
        <v>3531</v>
      </c>
      <c r="J213" s="7" t="s">
        <v>3530</v>
      </c>
      <c r="K213" s="33" t="s">
        <v>652</v>
      </c>
      <c r="L213" s="7"/>
    </row>
    <row r="214" spans="1:13" ht="27" customHeight="1" x14ac:dyDescent="0.4">
      <c r="A214" s="9">
        <v>336413</v>
      </c>
      <c r="B214" s="10" t="s">
        <v>3529</v>
      </c>
      <c r="C214" s="10" t="s">
        <v>3528</v>
      </c>
      <c r="D214" s="10">
        <v>20</v>
      </c>
      <c r="E214" s="7" t="s">
        <v>12</v>
      </c>
      <c r="F214" s="34">
        <v>13000</v>
      </c>
      <c r="G214" s="48"/>
      <c r="H214" s="48">
        <f t="shared" si="5"/>
        <v>650</v>
      </c>
      <c r="I214" s="6" t="s">
        <v>3527</v>
      </c>
      <c r="J214" s="7" t="s">
        <v>3526</v>
      </c>
      <c r="K214" s="33" t="s">
        <v>652</v>
      </c>
      <c r="L214" s="7"/>
    </row>
    <row r="215" spans="1:13" ht="27" customHeight="1" x14ac:dyDescent="0.4">
      <c r="A215" s="9">
        <v>352218</v>
      </c>
      <c r="B215" s="10" t="s">
        <v>3525</v>
      </c>
      <c r="C215" s="10" t="s">
        <v>3524</v>
      </c>
      <c r="D215" s="10">
        <v>36</v>
      </c>
      <c r="E215" s="7" t="s">
        <v>12</v>
      </c>
      <c r="F215" s="838"/>
      <c r="G215" s="837" t="s">
        <v>3523</v>
      </c>
      <c r="H215" s="781">
        <f t="shared" si="5"/>
        <v>0</v>
      </c>
      <c r="I215" s="6" t="s">
        <v>3521</v>
      </c>
      <c r="J215" s="7" t="s">
        <v>3520</v>
      </c>
      <c r="K215" s="33" t="s">
        <v>3509</v>
      </c>
      <c r="L215" s="7"/>
    </row>
    <row r="216" spans="1:13" s="15" customFormat="1" ht="27" customHeight="1" x14ac:dyDescent="0.4">
      <c r="A216" s="258">
        <v>350549</v>
      </c>
      <c r="B216" s="28" t="s">
        <v>3519</v>
      </c>
      <c r="C216" s="28" t="s">
        <v>3518</v>
      </c>
      <c r="D216" s="28">
        <v>20</v>
      </c>
      <c r="E216" s="12" t="s">
        <v>12</v>
      </c>
      <c r="F216" s="357">
        <v>13700</v>
      </c>
      <c r="G216" s="811">
        <v>8000</v>
      </c>
      <c r="H216" s="90">
        <f>G216/D216</f>
        <v>400</v>
      </c>
      <c r="I216" s="30" t="s">
        <v>3517</v>
      </c>
      <c r="J216" s="12" t="s">
        <v>381</v>
      </c>
      <c r="K216" s="12" t="s">
        <v>3516</v>
      </c>
      <c r="L216" s="256" t="s">
        <v>18</v>
      </c>
      <c r="M216"/>
    </row>
    <row r="217" spans="1:13" ht="27" customHeight="1" x14ac:dyDescent="0.4">
      <c r="A217" s="361">
        <v>270329</v>
      </c>
      <c r="B217" s="836" t="s">
        <v>3515</v>
      </c>
      <c r="C217" s="3" t="s">
        <v>3514</v>
      </c>
      <c r="D217" s="1">
        <v>16</v>
      </c>
      <c r="E217" s="1" t="s">
        <v>12</v>
      </c>
      <c r="F217" s="70">
        <v>8000</v>
      </c>
      <c r="G217" s="835"/>
      <c r="H217" s="13">
        <f>F217/D217</f>
        <v>500</v>
      </c>
      <c r="I217" s="4" t="s">
        <v>3513</v>
      </c>
      <c r="J217" s="1" t="s">
        <v>3463</v>
      </c>
      <c r="K217" s="65" t="s">
        <v>3512</v>
      </c>
      <c r="L217" s="75"/>
    </row>
    <row r="218" spans="1:13" s="88" customFormat="1" ht="27" customHeight="1" x14ac:dyDescent="0.4">
      <c r="A218" s="406">
        <v>289234</v>
      </c>
      <c r="B218" s="266" t="s">
        <v>3511</v>
      </c>
      <c r="C218" s="266" t="s">
        <v>3507</v>
      </c>
      <c r="D218" s="267">
        <v>10</v>
      </c>
      <c r="E218" s="265" t="s">
        <v>12</v>
      </c>
      <c r="F218" s="264">
        <v>5000</v>
      </c>
      <c r="G218" s="263"/>
      <c r="H218" s="834">
        <f>F218/D218</f>
        <v>500</v>
      </c>
      <c r="I218" s="262" t="s">
        <v>3510</v>
      </c>
      <c r="J218" s="12" t="s">
        <v>2052</v>
      </c>
      <c r="K218" s="265" t="s">
        <v>3509</v>
      </c>
      <c r="L218" s="383" t="s">
        <v>3500</v>
      </c>
      <c r="M218"/>
    </row>
    <row r="219" spans="1:13" s="88" customFormat="1" ht="27" customHeight="1" x14ac:dyDescent="0.4">
      <c r="A219" s="406">
        <v>289235</v>
      </c>
      <c r="B219" s="266" t="s">
        <v>3508</v>
      </c>
      <c r="C219" s="266" t="s">
        <v>3507</v>
      </c>
      <c r="D219" s="267">
        <v>10</v>
      </c>
      <c r="E219" s="265" t="s">
        <v>12</v>
      </c>
      <c r="F219" s="264">
        <v>5000</v>
      </c>
      <c r="G219" s="263"/>
      <c r="H219" s="834">
        <f>F219/D219</f>
        <v>500</v>
      </c>
      <c r="I219" s="262" t="s">
        <v>3506</v>
      </c>
      <c r="J219" s="12" t="s">
        <v>3505</v>
      </c>
      <c r="K219" s="265" t="s">
        <v>652</v>
      </c>
      <c r="L219" s="383" t="s">
        <v>3500</v>
      </c>
      <c r="M219"/>
    </row>
    <row r="220" spans="1:13" s="88" customFormat="1" ht="27" customHeight="1" x14ac:dyDescent="0.4">
      <c r="A220" s="406">
        <v>285553</v>
      </c>
      <c r="B220" s="267" t="s">
        <v>3504</v>
      </c>
      <c r="C220" s="267" t="s">
        <v>3503</v>
      </c>
      <c r="D220" s="313">
        <v>30</v>
      </c>
      <c r="E220" s="29" t="s">
        <v>12</v>
      </c>
      <c r="F220" s="264">
        <v>17000</v>
      </c>
      <c r="G220" s="403"/>
      <c r="H220" s="834">
        <f>F220/D220</f>
        <v>566.66666666666663</v>
      </c>
      <c r="I220" s="262" t="s">
        <v>3502</v>
      </c>
      <c r="J220" s="12" t="s">
        <v>3501</v>
      </c>
      <c r="K220" s="265" t="s">
        <v>2289</v>
      </c>
      <c r="L220" s="383" t="s">
        <v>3500</v>
      </c>
      <c r="M220"/>
    </row>
    <row r="221" spans="1:13" s="88" customFormat="1" ht="27" customHeight="1" x14ac:dyDescent="0.4">
      <c r="A221" s="406">
        <v>285554</v>
      </c>
      <c r="B221" s="267" t="s">
        <v>3499</v>
      </c>
      <c r="C221" s="267" t="s">
        <v>3498</v>
      </c>
      <c r="D221" s="313">
        <v>20</v>
      </c>
      <c r="E221" s="29" t="s">
        <v>12</v>
      </c>
      <c r="F221" s="264">
        <v>11000</v>
      </c>
      <c r="G221" s="403"/>
      <c r="H221" s="834">
        <f>F221/D221</f>
        <v>550</v>
      </c>
      <c r="I221" s="262" t="s">
        <v>3497</v>
      </c>
      <c r="J221" s="12" t="s">
        <v>3496</v>
      </c>
      <c r="K221" s="265" t="s">
        <v>3495</v>
      </c>
      <c r="L221" s="383" t="s">
        <v>3494</v>
      </c>
      <c r="M221"/>
    </row>
    <row r="222" spans="1:13" s="15" customFormat="1" ht="27" customHeight="1" thickBot="1" x14ac:dyDescent="0.45">
      <c r="A222" s="22"/>
      <c r="B222" s="17"/>
      <c r="C222" s="301"/>
      <c r="D222" s="18"/>
      <c r="E222" s="18"/>
      <c r="F222" s="833"/>
      <c r="G222" s="813"/>
      <c r="H222" s="812"/>
      <c r="I222" s="832"/>
      <c r="J222" s="22"/>
      <c r="K222" s="22"/>
      <c r="L222" s="22"/>
      <c r="M222"/>
    </row>
    <row r="223" spans="1:13" s="15" customFormat="1" ht="27" customHeight="1" x14ac:dyDescent="0.4">
      <c r="A223" s="1010" t="s">
        <v>3493</v>
      </c>
      <c r="B223" s="1011"/>
      <c r="C223" s="301"/>
      <c r="D223" s="18"/>
      <c r="E223" s="18"/>
      <c r="F223" s="833"/>
      <c r="G223" s="813"/>
      <c r="H223" s="812"/>
      <c r="I223" s="832"/>
      <c r="J223" s="22"/>
      <c r="K223" s="22"/>
      <c r="L223" s="22"/>
      <c r="M223"/>
    </row>
    <row r="224" spans="1:13" s="15" customFormat="1" ht="27" customHeight="1" x14ac:dyDescent="0.4">
      <c r="A224" s="831">
        <v>253315</v>
      </c>
      <c r="B224" s="688" t="s">
        <v>3492</v>
      </c>
      <c r="C224" s="253" t="s">
        <v>3486</v>
      </c>
      <c r="D224" s="350">
        <v>30</v>
      </c>
      <c r="E224" s="350" t="s">
        <v>12</v>
      </c>
      <c r="F224" s="830">
        <v>16790</v>
      </c>
      <c r="G224" s="829">
        <f>H224*D224</f>
        <v>15600</v>
      </c>
      <c r="H224" s="828">
        <v>520</v>
      </c>
      <c r="I224" s="462" t="s">
        <v>3491</v>
      </c>
      <c r="J224" s="293" t="s">
        <v>1359</v>
      </c>
      <c r="K224" s="293" t="s">
        <v>3490</v>
      </c>
      <c r="L224" s="292" t="s">
        <v>18</v>
      </c>
      <c r="M224"/>
    </row>
    <row r="225" spans="1:13" s="15" customFormat="1" ht="27" customHeight="1" x14ac:dyDescent="0.4">
      <c r="A225" s="260">
        <v>230132</v>
      </c>
      <c r="B225" s="388" t="s">
        <v>3489</v>
      </c>
      <c r="C225" s="9" t="s">
        <v>3485</v>
      </c>
      <c r="D225" s="7">
        <v>30</v>
      </c>
      <c r="E225" s="33" t="s">
        <v>12</v>
      </c>
      <c r="F225" s="379">
        <v>16790</v>
      </c>
      <c r="G225" s="378">
        <f>H225*D225</f>
        <v>15600</v>
      </c>
      <c r="H225" s="818">
        <v>520</v>
      </c>
      <c r="I225" s="30" t="s">
        <v>3488</v>
      </c>
      <c r="J225" s="12" t="s">
        <v>1359</v>
      </c>
      <c r="K225" s="12" t="s">
        <v>3482</v>
      </c>
      <c r="L225" s="256" t="s">
        <v>18</v>
      </c>
      <c r="M225"/>
    </row>
    <row r="226" spans="1:13" s="15" customFormat="1" ht="27" customHeight="1" x14ac:dyDescent="0.4">
      <c r="A226" s="260">
        <v>242829</v>
      </c>
      <c r="B226" s="388" t="s">
        <v>3487</v>
      </c>
      <c r="C226" s="9" t="s">
        <v>3486</v>
      </c>
      <c r="D226" s="7">
        <v>30</v>
      </c>
      <c r="E226" s="33" t="s">
        <v>12</v>
      </c>
      <c r="F226" s="379">
        <v>16790</v>
      </c>
      <c r="G226" s="378">
        <f>H226*D226</f>
        <v>15600</v>
      </c>
      <c r="H226" s="818">
        <v>520</v>
      </c>
      <c r="I226" s="30" t="s">
        <v>3484</v>
      </c>
      <c r="J226" s="12" t="s">
        <v>3483</v>
      </c>
      <c r="K226" s="12" t="s">
        <v>3482</v>
      </c>
      <c r="L226" s="256" t="s">
        <v>18</v>
      </c>
      <c r="M226"/>
    </row>
    <row r="227" spans="1:13" s="15" customFormat="1" ht="27" customHeight="1" x14ac:dyDescent="0.4">
      <c r="A227" s="329">
        <v>288371</v>
      </c>
      <c r="B227" s="266" t="s">
        <v>3481</v>
      </c>
      <c r="C227" s="266" t="s">
        <v>3480</v>
      </c>
      <c r="D227" s="405">
        <v>30</v>
      </c>
      <c r="E227" s="33" t="s">
        <v>12</v>
      </c>
      <c r="F227" s="819">
        <v>10040</v>
      </c>
      <c r="G227" s="811">
        <v>9600</v>
      </c>
      <c r="H227" s="818">
        <f>G227/D227</f>
        <v>320</v>
      </c>
      <c r="I227" s="262" t="s">
        <v>3479</v>
      </c>
      <c r="J227" s="12" t="s">
        <v>3478</v>
      </c>
      <c r="K227" s="265" t="s">
        <v>3477</v>
      </c>
      <c r="L227" s="311" t="s">
        <v>1131</v>
      </c>
      <c r="M227"/>
    </row>
    <row r="228" spans="1:13" s="15" customFormat="1" ht="27" customHeight="1" x14ac:dyDescent="0.4">
      <c r="A228" s="827">
        <v>289410</v>
      </c>
      <c r="B228" s="9" t="s">
        <v>3476</v>
      </c>
      <c r="C228" s="10" t="s">
        <v>3389</v>
      </c>
      <c r="D228" s="7">
        <v>12</v>
      </c>
      <c r="E228" s="33" t="s">
        <v>12</v>
      </c>
      <c r="F228" s="80">
        <v>5240</v>
      </c>
      <c r="G228" s="82">
        <v>4920</v>
      </c>
      <c r="H228" s="818">
        <f>G228/D228</f>
        <v>410</v>
      </c>
      <c r="I228" s="262" t="s">
        <v>3459</v>
      </c>
      <c r="J228" s="7" t="s">
        <v>3387</v>
      </c>
      <c r="K228" s="8" t="s">
        <v>1029</v>
      </c>
      <c r="L228" s="79" t="s">
        <v>18</v>
      </c>
      <c r="M228"/>
    </row>
    <row r="229" spans="1:13" s="15" customFormat="1" ht="27" customHeight="1" x14ac:dyDescent="0.4">
      <c r="A229" s="76">
        <v>330152</v>
      </c>
      <c r="B229" s="9" t="s">
        <v>3475</v>
      </c>
      <c r="C229" s="10" t="s">
        <v>3474</v>
      </c>
      <c r="D229" s="7">
        <v>4</v>
      </c>
      <c r="E229" s="33" t="s">
        <v>12</v>
      </c>
      <c r="F229" s="80">
        <v>1850</v>
      </c>
      <c r="G229" s="82">
        <v>1600</v>
      </c>
      <c r="H229" s="818">
        <f>G229/D229</f>
        <v>400</v>
      </c>
      <c r="I229" s="6" t="s">
        <v>3473</v>
      </c>
      <c r="J229" s="7" t="s">
        <v>3472</v>
      </c>
      <c r="K229" s="8" t="s">
        <v>3354</v>
      </c>
      <c r="L229" s="79" t="s">
        <v>18</v>
      </c>
      <c r="M229"/>
    </row>
    <row r="230" spans="1:13" s="15" customFormat="1" ht="27" customHeight="1" x14ac:dyDescent="0.4">
      <c r="A230" s="76">
        <v>330151</v>
      </c>
      <c r="B230" s="9" t="s">
        <v>3471</v>
      </c>
      <c r="C230" s="10" t="s">
        <v>3470</v>
      </c>
      <c r="D230" s="7">
        <v>12</v>
      </c>
      <c r="E230" s="33" t="s">
        <v>12</v>
      </c>
      <c r="F230" s="80">
        <v>5130</v>
      </c>
      <c r="G230" s="82">
        <v>4800</v>
      </c>
      <c r="H230" s="11">
        <f>G230/D230</f>
        <v>400</v>
      </c>
      <c r="I230" s="6" t="s">
        <v>3469</v>
      </c>
      <c r="J230" s="7" t="s">
        <v>3468</v>
      </c>
      <c r="K230" s="8" t="s">
        <v>1852</v>
      </c>
      <c r="L230" s="79" t="s">
        <v>18</v>
      </c>
      <c r="M230"/>
    </row>
    <row r="231" spans="1:13" s="15" customFormat="1" ht="27" customHeight="1" x14ac:dyDescent="0.4">
      <c r="A231" s="9">
        <v>289404</v>
      </c>
      <c r="B231" s="9" t="s">
        <v>3467</v>
      </c>
      <c r="C231" s="10" t="s">
        <v>3466</v>
      </c>
      <c r="D231" s="10">
        <v>10</v>
      </c>
      <c r="E231" s="10" t="s">
        <v>12</v>
      </c>
      <c r="F231" s="34">
        <v>14000</v>
      </c>
      <c r="G231" s="48"/>
      <c r="H231" s="48">
        <f>F231/D231</f>
        <v>1400</v>
      </c>
      <c r="I231" s="6" t="s">
        <v>3465</v>
      </c>
      <c r="J231" s="7" t="s">
        <v>3464</v>
      </c>
      <c r="K231" s="8" t="s">
        <v>3462</v>
      </c>
      <c r="L231" s="35" t="s">
        <v>18</v>
      </c>
      <c r="M231"/>
    </row>
    <row r="232" spans="1:13" s="15" customFormat="1" ht="27" customHeight="1" x14ac:dyDescent="0.4">
      <c r="A232" s="10">
        <v>289409</v>
      </c>
      <c r="B232" s="9" t="s">
        <v>3461</v>
      </c>
      <c r="C232" s="10" t="s">
        <v>3460</v>
      </c>
      <c r="D232" s="10">
        <v>4</v>
      </c>
      <c r="E232" s="10" t="s">
        <v>12</v>
      </c>
      <c r="F232" s="34">
        <v>1600</v>
      </c>
      <c r="G232" s="48"/>
      <c r="H232" s="48">
        <f>F232/D232</f>
        <v>400</v>
      </c>
      <c r="I232" s="6" t="s">
        <v>3459</v>
      </c>
      <c r="J232" s="7" t="s">
        <v>3458</v>
      </c>
      <c r="K232" s="8" t="s">
        <v>3457</v>
      </c>
      <c r="L232" s="35" t="s">
        <v>18</v>
      </c>
      <c r="M232"/>
    </row>
    <row r="233" spans="1:13" s="88" customFormat="1" ht="27" customHeight="1" x14ac:dyDescent="0.4">
      <c r="A233" s="404">
        <v>283872</v>
      </c>
      <c r="B233" s="267" t="s">
        <v>3456</v>
      </c>
      <c r="C233" s="267" t="s">
        <v>3455</v>
      </c>
      <c r="D233" s="313">
        <v>36</v>
      </c>
      <c r="E233" s="33" t="s">
        <v>12</v>
      </c>
      <c r="F233" s="264">
        <v>23500</v>
      </c>
      <c r="G233" s="263"/>
      <c r="H233" s="818">
        <f>F233/D233</f>
        <v>652.77777777777783</v>
      </c>
      <c r="I233" s="262" t="s">
        <v>3454</v>
      </c>
      <c r="J233" s="265" t="s">
        <v>3453</v>
      </c>
      <c r="K233" s="265" t="s">
        <v>3452</v>
      </c>
      <c r="L233" s="826" t="s">
        <v>3451</v>
      </c>
      <c r="M233"/>
    </row>
    <row r="234" spans="1:13" s="15" customFormat="1" ht="27" customHeight="1" x14ac:dyDescent="0.4">
      <c r="A234" s="329">
        <v>304968</v>
      </c>
      <c r="B234" s="9" t="s">
        <v>3449</v>
      </c>
      <c r="C234" s="10" t="s">
        <v>3448</v>
      </c>
      <c r="D234" s="7">
        <v>36</v>
      </c>
      <c r="E234" s="33" t="s">
        <v>12</v>
      </c>
      <c r="F234" s="500">
        <v>23500</v>
      </c>
      <c r="G234" s="432"/>
      <c r="H234" s="818">
        <f>F234/D234</f>
        <v>652.77777777777783</v>
      </c>
      <c r="I234" s="6" t="s">
        <v>3447</v>
      </c>
      <c r="J234" s="7" t="s">
        <v>359</v>
      </c>
      <c r="K234" s="8"/>
      <c r="L234" s="346"/>
      <c r="M234"/>
    </row>
    <row r="235" spans="1:13" s="15" customFormat="1" ht="27" customHeight="1" x14ac:dyDescent="0.4">
      <c r="A235" s="380">
        <v>254995</v>
      </c>
      <c r="B235" s="266" t="s">
        <v>3446</v>
      </c>
      <c r="C235" s="28" t="s">
        <v>3445</v>
      </c>
      <c r="D235" s="29">
        <v>30</v>
      </c>
      <c r="E235" s="33" t="s">
        <v>12</v>
      </c>
      <c r="F235" s="824">
        <v>11020</v>
      </c>
      <c r="G235" s="811">
        <v>9000</v>
      </c>
      <c r="H235" s="825">
        <f>G235/D235</f>
        <v>300</v>
      </c>
      <c r="I235" s="30" t="s">
        <v>3444</v>
      </c>
      <c r="J235" s="12" t="s">
        <v>3443</v>
      </c>
      <c r="K235" s="12" t="s">
        <v>3354</v>
      </c>
      <c r="L235" s="256" t="s">
        <v>18</v>
      </c>
      <c r="M235"/>
    </row>
    <row r="236" spans="1:13" s="15" customFormat="1" ht="27" customHeight="1" x14ac:dyDescent="0.4">
      <c r="A236" s="260">
        <v>351241</v>
      </c>
      <c r="B236" s="266" t="s">
        <v>3442</v>
      </c>
      <c r="C236" s="28" t="s">
        <v>3441</v>
      </c>
      <c r="D236" s="29">
        <v>12</v>
      </c>
      <c r="E236" s="33" t="s">
        <v>12</v>
      </c>
      <c r="F236" s="824">
        <v>8380</v>
      </c>
      <c r="G236" s="811">
        <v>8000</v>
      </c>
      <c r="H236" s="818">
        <f>G236/D236</f>
        <v>666.66666666666663</v>
      </c>
      <c r="I236" s="30" t="s">
        <v>3440</v>
      </c>
      <c r="J236" s="12" t="s">
        <v>1359</v>
      </c>
      <c r="K236" s="12" t="s">
        <v>1029</v>
      </c>
      <c r="L236" s="256" t="s">
        <v>18</v>
      </c>
      <c r="M236"/>
    </row>
    <row r="237" spans="1:13" s="15" customFormat="1" ht="27" customHeight="1" x14ac:dyDescent="0.4">
      <c r="A237" s="257">
        <v>331142</v>
      </c>
      <c r="B237" s="823" t="s">
        <v>3439</v>
      </c>
      <c r="C237" s="28" t="s">
        <v>3438</v>
      </c>
      <c r="D237" s="12">
        <v>12</v>
      </c>
      <c r="E237" s="33" t="s">
        <v>12</v>
      </c>
      <c r="F237" s="822">
        <v>8570</v>
      </c>
      <c r="G237" s="821">
        <v>7680</v>
      </c>
      <c r="H237" s="818">
        <f>G237/D237</f>
        <v>640</v>
      </c>
      <c r="I237" s="30" t="s">
        <v>3437</v>
      </c>
      <c r="J237" s="12" t="s">
        <v>3436</v>
      </c>
      <c r="K237" s="265" t="s">
        <v>3354</v>
      </c>
      <c r="L237" s="256" t="s">
        <v>18</v>
      </c>
      <c r="M237"/>
    </row>
    <row r="238" spans="1:13" s="15" customFormat="1" ht="27" customHeight="1" x14ac:dyDescent="0.4">
      <c r="A238" s="329">
        <v>286266</v>
      </c>
      <c r="B238" s="313" t="s">
        <v>3435</v>
      </c>
      <c r="C238" s="28" t="s">
        <v>3434</v>
      </c>
      <c r="D238" s="12">
        <v>40</v>
      </c>
      <c r="E238" s="33" t="s">
        <v>12</v>
      </c>
      <c r="F238" s="819">
        <v>16950</v>
      </c>
      <c r="G238" s="811">
        <v>15500</v>
      </c>
      <c r="H238" s="818">
        <f>G238/D238</f>
        <v>387.5</v>
      </c>
      <c r="I238" s="30" t="s">
        <v>3433</v>
      </c>
      <c r="J238" s="12" t="s">
        <v>3432</v>
      </c>
      <c r="K238" s="12" t="s">
        <v>1859</v>
      </c>
      <c r="L238" s="256" t="s">
        <v>18</v>
      </c>
      <c r="M238"/>
    </row>
    <row r="239" spans="1:13" s="15" customFormat="1" ht="27" customHeight="1" x14ac:dyDescent="0.4">
      <c r="A239" s="10">
        <v>353164</v>
      </c>
      <c r="B239" s="9" t="s">
        <v>3431</v>
      </c>
      <c r="C239" s="10" t="s">
        <v>3430</v>
      </c>
      <c r="D239" s="10">
        <v>40</v>
      </c>
      <c r="E239" s="10" t="s">
        <v>12</v>
      </c>
      <c r="F239" s="820">
        <f>40*400</f>
        <v>16000</v>
      </c>
      <c r="G239" s="82"/>
      <c r="H239" s="11">
        <f>F239/D239</f>
        <v>400</v>
      </c>
      <c r="I239" s="6" t="s">
        <v>3429</v>
      </c>
      <c r="J239" s="7" t="s">
        <v>3428</v>
      </c>
      <c r="K239" s="8" t="s">
        <v>2033</v>
      </c>
      <c r="L239" s="7" t="s">
        <v>509</v>
      </c>
      <c r="M239"/>
    </row>
    <row r="240" spans="1:13" s="15" customFormat="1" ht="27" customHeight="1" x14ac:dyDescent="0.4">
      <c r="A240" s="10">
        <v>353163</v>
      </c>
      <c r="B240" s="9" t="s">
        <v>3427</v>
      </c>
      <c r="C240" s="10" t="s">
        <v>3426</v>
      </c>
      <c r="D240" s="10">
        <v>40</v>
      </c>
      <c r="E240" s="10" t="s">
        <v>12</v>
      </c>
      <c r="F240" s="820">
        <f>40*400</f>
        <v>16000</v>
      </c>
      <c r="G240" s="82"/>
      <c r="H240" s="11">
        <f>F240/D240</f>
        <v>400</v>
      </c>
      <c r="I240" s="6" t="s">
        <v>3425</v>
      </c>
      <c r="J240" s="7" t="s">
        <v>688</v>
      </c>
      <c r="K240" s="8" t="s">
        <v>3424</v>
      </c>
      <c r="L240" s="7" t="s">
        <v>509</v>
      </c>
      <c r="M240"/>
    </row>
    <row r="241" spans="1:13" s="15" customFormat="1" ht="27" customHeight="1" x14ac:dyDescent="0.4">
      <c r="A241" s="329">
        <v>275978</v>
      </c>
      <c r="B241" s="28" t="s">
        <v>3423</v>
      </c>
      <c r="C241" s="28" t="s">
        <v>3422</v>
      </c>
      <c r="D241" s="12">
        <v>30</v>
      </c>
      <c r="E241" s="33" t="s">
        <v>12</v>
      </c>
      <c r="F241" s="819">
        <v>13500</v>
      </c>
      <c r="G241" s="811">
        <v>13500</v>
      </c>
      <c r="H241" s="818">
        <f>G241/D241</f>
        <v>450</v>
      </c>
      <c r="I241" s="30" t="s">
        <v>3421</v>
      </c>
      <c r="J241" s="12" t="s">
        <v>1359</v>
      </c>
      <c r="K241" s="12" t="s">
        <v>3420</v>
      </c>
      <c r="L241" s="256" t="s">
        <v>18</v>
      </c>
      <c r="M241"/>
    </row>
    <row r="242" spans="1:13" s="15" customFormat="1" ht="27" customHeight="1" x14ac:dyDescent="0.4">
      <c r="A242" s="329">
        <v>272417</v>
      </c>
      <c r="B242" s="656" t="s">
        <v>3419</v>
      </c>
      <c r="C242" s="28" t="s">
        <v>3418</v>
      </c>
      <c r="D242" s="29">
        <v>32</v>
      </c>
      <c r="E242" s="33" t="s">
        <v>12</v>
      </c>
      <c r="F242" s="819">
        <v>5900</v>
      </c>
      <c r="G242" s="263"/>
      <c r="H242" s="818">
        <f>F242/D242</f>
        <v>184.375</v>
      </c>
      <c r="I242" s="6" t="s">
        <v>3417</v>
      </c>
      <c r="J242" s="7" t="s">
        <v>3416</v>
      </c>
      <c r="K242" s="8" t="s">
        <v>3415</v>
      </c>
      <c r="L242" s="383" t="s">
        <v>18</v>
      </c>
      <c r="M242"/>
    </row>
    <row r="243" spans="1:13" s="15" customFormat="1" ht="27" customHeight="1" x14ac:dyDescent="0.4">
      <c r="A243" s="329">
        <v>292917</v>
      </c>
      <c r="B243" s="10" t="s">
        <v>3414</v>
      </c>
      <c r="C243" s="10" t="s">
        <v>3413</v>
      </c>
      <c r="D243" s="10">
        <v>20</v>
      </c>
      <c r="E243" s="33" t="s">
        <v>12</v>
      </c>
      <c r="F243" s="433">
        <v>13000</v>
      </c>
      <c r="G243" s="432"/>
      <c r="H243" s="818">
        <f>F243/D243</f>
        <v>650</v>
      </c>
      <c r="I243" s="389" t="s">
        <v>3412</v>
      </c>
      <c r="J243" s="7" t="s">
        <v>3411</v>
      </c>
      <c r="K243" s="7" t="s">
        <v>1029</v>
      </c>
      <c r="L243" s="356" t="s">
        <v>18</v>
      </c>
      <c r="M243"/>
    </row>
    <row r="244" spans="1:13" s="15" customFormat="1" ht="27" customHeight="1" x14ac:dyDescent="0.4">
      <c r="A244" s="258">
        <v>128182</v>
      </c>
      <c r="B244" s="673" t="s">
        <v>3410</v>
      </c>
      <c r="C244" s="28" t="s">
        <v>3409</v>
      </c>
      <c r="D244" s="12">
        <v>10</v>
      </c>
      <c r="E244" s="33" t="s">
        <v>12</v>
      </c>
      <c r="F244" s="819">
        <v>5800</v>
      </c>
      <c r="G244" s="811"/>
      <c r="H244" s="818">
        <f>F244/D244</f>
        <v>580</v>
      </c>
      <c r="I244" s="30" t="s">
        <v>3408</v>
      </c>
      <c r="J244" s="12" t="s">
        <v>97</v>
      </c>
      <c r="K244" s="12" t="s">
        <v>3333</v>
      </c>
      <c r="L244" s="256" t="s">
        <v>3403</v>
      </c>
      <c r="M244"/>
    </row>
    <row r="245" spans="1:13" s="15" customFormat="1" ht="35.25" customHeight="1" x14ac:dyDescent="0.4">
      <c r="A245" s="258">
        <v>230116</v>
      </c>
      <c r="B245" s="673" t="s">
        <v>3407</v>
      </c>
      <c r="C245" s="28" t="s">
        <v>3406</v>
      </c>
      <c r="D245" s="12">
        <v>180</v>
      </c>
      <c r="E245" s="33" t="s">
        <v>12</v>
      </c>
      <c r="F245" s="819">
        <f>15000*6</f>
        <v>90000</v>
      </c>
      <c r="G245" s="811"/>
      <c r="H245" s="818">
        <f>F245/D245</f>
        <v>500</v>
      </c>
      <c r="I245" s="30" t="s">
        <v>3405</v>
      </c>
      <c r="J245" s="12" t="s">
        <v>220</v>
      </c>
      <c r="K245" s="12" t="s">
        <v>3404</v>
      </c>
      <c r="L245" s="256" t="s">
        <v>3403</v>
      </c>
      <c r="M245"/>
    </row>
    <row r="246" spans="1:13" s="88" customFormat="1" ht="27" customHeight="1" x14ac:dyDescent="0.4">
      <c r="A246" s="258">
        <v>243208</v>
      </c>
      <c r="B246" s="267" t="s">
        <v>3402</v>
      </c>
      <c r="C246" s="267" t="s">
        <v>3401</v>
      </c>
      <c r="D246" s="313">
        <v>50</v>
      </c>
      <c r="E246" s="33" t="s">
        <v>12</v>
      </c>
      <c r="F246" s="264">
        <v>24550</v>
      </c>
      <c r="G246" s="263">
        <v>22500</v>
      </c>
      <c r="H246" s="818">
        <f>G246/D246</f>
        <v>450</v>
      </c>
      <c r="I246" s="262" t="s">
        <v>3400</v>
      </c>
      <c r="J246" s="265" t="s">
        <v>3399</v>
      </c>
      <c r="K246" s="265" t="s">
        <v>3362</v>
      </c>
      <c r="L246" s="311" t="s">
        <v>3398</v>
      </c>
      <c r="M246"/>
    </row>
    <row r="247" spans="1:13" s="128" customFormat="1" ht="27" customHeight="1" x14ac:dyDescent="0.4">
      <c r="A247" s="10">
        <v>270847</v>
      </c>
      <c r="B247" s="9" t="s">
        <v>3397</v>
      </c>
      <c r="C247" s="10" t="s">
        <v>3396</v>
      </c>
      <c r="D247" s="10">
        <v>12</v>
      </c>
      <c r="E247" s="10" t="s">
        <v>12</v>
      </c>
      <c r="F247" s="80">
        <v>13800</v>
      </c>
      <c r="G247" s="81"/>
      <c r="H247" s="11">
        <f>F247/D247</f>
        <v>1150</v>
      </c>
      <c r="I247" s="6" t="s">
        <v>3395</v>
      </c>
      <c r="J247" s="10"/>
      <c r="K247" s="8" t="s">
        <v>3394</v>
      </c>
      <c r="L247" s="7" t="s">
        <v>18</v>
      </c>
      <c r="M247"/>
    </row>
    <row r="248" spans="1:13" s="15" customFormat="1" ht="27" customHeight="1" x14ac:dyDescent="0.4">
      <c r="A248" s="76">
        <v>270843</v>
      </c>
      <c r="B248" s="9" t="s">
        <v>3393</v>
      </c>
      <c r="C248" s="10" t="s">
        <v>3379</v>
      </c>
      <c r="D248" s="7">
        <v>12</v>
      </c>
      <c r="E248" s="33" t="s">
        <v>12</v>
      </c>
      <c r="F248" s="80">
        <v>13940</v>
      </c>
      <c r="G248" s="82">
        <v>12000</v>
      </c>
      <c r="H248" s="11">
        <f t="shared" ref="H248:H253" si="6">G248/D248</f>
        <v>1000</v>
      </c>
      <c r="I248" s="6" t="s">
        <v>3392</v>
      </c>
      <c r="J248" s="12" t="s">
        <v>3391</v>
      </c>
      <c r="K248" s="8" t="s">
        <v>3386</v>
      </c>
      <c r="L248" s="79" t="s">
        <v>3385</v>
      </c>
      <c r="M248"/>
    </row>
    <row r="249" spans="1:13" s="15" customFormat="1" ht="27" customHeight="1" x14ac:dyDescent="0.4">
      <c r="A249" s="76">
        <v>270845</v>
      </c>
      <c r="B249" s="9" t="s">
        <v>3390</v>
      </c>
      <c r="C249" s="10" t="s">
        <v>3389</v>
      </c>
      <c r="D249" s="7">
        <v>12</v>
      </c>
      <c r="E249" s="33" t="s">
        <v>12</v>
      </c>
      <c r="F249" s="80">
        <v>13940</v>
      </c>
      <c r="G249" s="82">
        <v>12000</v>
      </c>
      <c r="H249" s="11">
        <f t="shared" si="6"/>
        <v>1000</v>
      </c>
      <c r="I249" s="6" t="s">
        <v>3388</v>
      </c>
      <c r="J249" s="7" t="s">
        <v>3387</v>
      </c>
      <c r="K249" s="8" t="s">
        <v>3386</v>
      </c>
      <c r="L249" s="79" t="s">
        <v>3385</v>
      </c>
      <c r="M249"/>
    </row>
    <row r="250" spans="1:13" s="15" customFormat="1" ht="27" customHeight="1" x14ac:dyDescent="0.4">
      <c r="A250" s="76">
        <v>257837</v>
      </c>
      <c r="B250" s="9" t="s">
        <v>3384</v>
      </c>
      <c r="C250" s="10" t="s">
        <v>3373</v>
      </c>
      <c r="D250" s="7">
        <v>12</v>
      </c>
      <c r="E250" s="33" t="s">
        <v>12</v>
      </c>
      <c r="F250" s="80">
        <v>18660</v>
      </c>
      <c r="G250" s="82">
        <v>17400</v>
      </c>
      <c r="H250" s="11">
        <f t="shared" si="6"/>
        <v>1450</v>
      </c>
      <c r="I250" s="6" t="s">
        <v>3383</v>
      </c>
      <c r="J250" s="7" t="s">
        <v>1107</v>
      </c>
      <c r="K250" s="8" t="s">
        <v>1029</v>
      </c>
      <c r="L250" s="1013" t="s">
        <v>3382</v>
      </c>
      <c r="M250"/>
    </row>
    <row r="251" spans="1:13" s="15" customFormat="1" ht="27" customHeight="1" x14ac:dyDescent="0.4">
      <c r="A251" s="76">
        <v>260069</v>
      </c>
      <c r="B251" s="9" t="s">
        <v>3381</v>
      </c>
      <c r="C251" s="10" t="s">
        <v>3373</v>
      </c>
      <c r="D251" s="7">
        <v>12</v>
      </c>
      <c r="E251" s="33" t="s">
        <v>12</v>
      </c>
      <c r="F251" s="80">
        <v>18660</v>
      </c>
      <c r="G251" s="82">
        <v>17400</v>
      </c>
      <c r="H251" s="11">
        <f t="shared" si="6"/>
        <v>1450</v>
      </c>
      <c r="I251" s="6" t="s">
        <v>3377</v>
      </c>
      <c r="J251" s="7" t="s">
        <v>3375</v>
      </c>
      <c r="K251" s="8" t="s">
        <v>3362</v>
      </c>
      <c r="L251" s="1013"/>
      <c r="M251"/>
    </row>
    <row r="252" spans="1:13" s="15" customFormat="1" ht="27" customHeight="1" x14ac:dyDescent="0.4">
      <c r="A252" s="76">
        <v>276439</v>
      </c>
      <c r="B252" s="9" t="s">
        <v>3380</v>
      </c>
      <c r="C252" s="10" t="s">
        <v>3379</v>
      </c>
      <c r="D252" s="7">
        <v>12</v>
      </c>
      <c r="E252" s="33" t="s">
        <v>12</v>
      </c>
      <c r="F252" s="80"/>
      <c r="G252" s="82">
        <v>17400</v>
      </c>
      <c r="H252" s="11">
        <f t="shared" si="6"/>
        <v>1450</v>
      </c>
      <c r="I252" s="6" t="s">
        <v>3378</v>
      </c>
      <c r="J252" s="7" t="s">
        <v>3376</v>
      </c>
      <c r="K252" s="8" t="s">
        <v>3362</v>
      </c>
      <c r="L252" s="1013"/>
      <c r="M252"/>
    </row>
    <row r="253" spans="1:13" s="15" customFormat="1" ht="27" customHeight="1" x14ac:dyDescent="0.4">
      <c r="A253" s="76">
        <v>291657</v>
      </c>
      <c r="B253" s="9" t="s">
        <v>3374</v>
      </c>
      <c r="C253" s="10" t="s">
        <v>3373</v>
      </c>
      <c r="D253" s="7">
        <v>12</v>
      </c>
      <c r="E253" s="33" t="s">
        <v>12</v>
      </c>
      <c r="F253" s="80"/>
      <c r="G253" s="82">
        <v>17400</v>
      </c>
      <c r="H253" s="11">
        <f t="shared" si="6"/>
        <v>1450</v>
      </c>
      <c r="I253" s="6" t="s">
        <v>3372</v>
      </c>
      <c r="J253" s="12" t="s">
        <v>3371</v>
      </c>
      <c r="K253" s="8" t="s">
        <v>3362</v>
      </c>
      <c r="L253" s="1013"/>
      <c r="M253"/>
    </row>
    <row r="254" spans="1:13" s="15" customFormat="1" ht="27" customHeight="1" x14ac:dyDescent="0.4">
      <c r="A254" s="329">
        <v>323677</v>
      </c>
      <c r="B254" s="9" t="s">
        <v>3370</v>
      </c>
      <c r="C254" s="9" t="s">
        <v>1829</v>
      </c>
      <c r="D254" s="33"/>
      <c r="E254" s="33" t="s">
        <v>12</v>
      </c>
      <c r="F254" s="819">
        <v>21600</v>
      </c>
      <c r="G254" s="811">
        <v>16000</v>
      </c>
      <c r="H254" s="818"/>
      <c r="I254" s="6" t="s">
        <v>3369</v>
      </c>
      <c r="J254" s="33" t="s">
        <v>176</v>
      </c>
      <c r="K254" s="33" t="s">
        <v>1029</v>
      </c>
      <c r="L254" s="817" t="s">
        <v>18</v>
      </c>
      <c r="M254"/>
    </row>
    <row r="255" spans="1:13" s="15" customFormat="1" ht="27" customHeight="1" x14ac:dyDescent="0.4">
      <c r="A255" s="329">
        <v>323678</v>
      </c>
      <c r="B255" s="9" t="s">
        <v>3368</v>
      </c>
      <c r="C255" s="9" t="s">
        <v>1055</v>
      </c>
      <c r="D255" s="33"/>
      <c r="E255" s="33" t="s">
        <v>12</v>
      </c>
      <c r="F255" s="819">
        <v>18500</v>
      </c>
      <c r="G255" s="811">
        <v>18000</v>
      </c>
      <c r="H255" s="818"/>
      <c r="I255" s="6" t="s">
        <v>3363</v>
      </c>
      <c r="J255" s="33" t="s">
        <v>220</v>
      </c>
      <c r="K255" s="33" t="s">
        <v>1029</v>
      </c>
      <c r="L255" s="817" t="s">
        <v>18</v>
      </c>
      <c r="M255"/>
    </row>
    <row r="256" spans="1:13" s="15" customFormat="1" ht="27" customHeight="1" x14ac:dyDescent="0.4">
      <c r="A256" s="329">
        <v>323682</v>
      </c>
      <c r="B256" s="9" t="s">
        <v>3367</v>
      </c>
      <c r="C256" s="9" t="s">
        <v>3366</v>
      </c>
      <c r="D256" s="33"/>
      <c r="E256" s="33" t="s">
        <v>12</v>
      </c>
      <c r="F256" s="819">
        <v>20000</v>
      </c>
      <c r="G256" s="811"/>
      <c r="H256" s="818"/>
      <c r="I256" s="6" t="s">
        <v>3365</v>
      </c>
      <c r="J256" s="33" t="s">
        <v>220</v>
      </c>
      <c r="K256" s="33" t="s">
        <v>1029</v>
      </c>
      <c r="L256" s="817" t="s">
        <v>18</v>
      </c>
      <c r="M256"/>
    </row>
    <row r="257" spans="1:13" s="15" customFormat="1" ht="27" customHeight="1" x14ac:dyDescent="0.4">
      <c r="A257" s="329">
        <v>323679</v>
      </c>
      <c r="B257" s="9" t="s">
        <v>3364</v>
      </c>
      <c r="C257" s="9" t="s">
        <v>1829</v>
      </c>
      <c r="D257" s="33"/>
      <c r="E257" s="33" t="s">
        <v>12</v>
      </c>
      <c r="F257" s="819">
        <v>15000</v>
      </c>
      <c r="G257" s="811"/>
      <c r="H257" s="818"/>
      <c r="I257" s="6" t="s">
        <v>3363</v>
      </c>
      <c r="J257" s="33" t="s">
        <v>220</v>
      </c>
      <c r="K257" s="33" t="s">
        <v>3362</v>
      </c>
      <c r="L257" s="817" t="s">
        <v>18</v>
      </c>
      <c r="M257"/>
    </row>
    <row r="258" spans="1:13" s="15" customFormat="1" ht="27" customHeight="1" x14ac:dyDescent="0.4">
      <c r="A258" s="329">
        <v>323680</v>
      </c>
      <c r="B258" s="9" t="s">
        <v>3361</v>
      </c>
      <c r="C258" s="9" t="s">
        <v>3360</v>
      </c>
      <c r="D258" s="33"/>
      <c r="E258" s="33" t="s">
        <v>12</v>
      </c>
      <c r="F258" s="819"/>
      <c r="G258" s="811">
        <v>17000</v>
      </c>
      <c r="H258" s="818"/>
      <c r="I258" s="6" t="s">
        <v>3357</v>
      </c>
      <c r="J258" s="33" t="s">
        <v>220</v>
      </c>
      <c r="K258" s="33" t="s">
        <v>1029</v>
      </c>
      <c r="L258" s="817" t="s">
        <v>18</v>
      </c>
      <c r="M258"/>
    </row>
    <row r="259" spans="1:13" s="15" customFormat="1" ht="27" customHeight="1" x14ac:dyDescent="0.4">
      <c r="A259" s="329">
        <v>128811</v>
      </c>
      <c r="B259" s="9" t="s">
        <v>3359</v>
      </c>
      <c r="C259" s="9" t="s">
        <v>3358</v>
      </c>
      <c r="D259" s="33"/>
      <c r="E259" s="33" t="s">
        <v>12</v>
      </c>
      <c r="F259" s="819"/>
      <c r="G259" s="811">
        <v>11000</v>
      </c>
      <c r="H259" s="818"/>
      <c r="I259" s="6" t="s">
        <v>3357</v>
      </c>
      <c r="J259" s="33" t="s">
        <v>220</v>
      </c>
      <c r="K259" s="33" t="s">
        <v>1029</v>
      </c>
      <c r="L259" s="817" t="s">
        <v>18</v>
      </c>
      <c r="M259"/>
    </row>
    <row r="260" spans="1:13" s="15" customFormat="1" ht="27" customHeight="1" x14ac:dyDescent="0.4">
      <c r="A260" s="345">
        <v>120769</v>
      </c>
      <c r="B260" s="242" t="s">
        <v>3356</v>
      </c>
      <c r="C260" s="242" t="s">
        <v>1829</v>
      </c>
      <c r="D260" s="238"/>
      <c r="E260" s="238" t="s">
        <v>12</v>
      </c>
      <c r="F260" s="774"/>
      <c r="G260" s="816">
        <v>18500</v>
      </c>
      <c r="H260" s="815"/>
      <c r="I260" s="239" t="s">
        <v>3355</v>
      </c>
      <c r="J260" s="238" t="s">
        <v>220</v>
      </c>
      <c r="K260" s="238" t="s">
        <v>3354</v>
      </c>
      <c r="L260" s="814" t="s">
        <v>18</v>
      </c>
      <c r="M260"/>
    </row>
    <row r="261" spans="1:13" s="15" customFormat="1" ht="27" customHeight="1" thickBot="1" x14ac:dyDescent="0.45">
      <c r="A261" s="18"/>
      <c r="B261" s="17"/>
      <c r="C261" s="17"/>
      <c r="D261" s="22"/>
      <c r="E261" s="22"/>
      <c r="F261" s="355"/>
      <c r="G261" s="813"/>
      <c r="H261" s="812"/>
      <c r="I261" s="54"/>
      <c r="J261" s="22"/>
      <c r="K261" s="22"/>
      <c r="L261" s="22"/>
      <c r="M261"/>
    </row>
    <row r="262" spans="1:13" s="15" customFormat="1" ht="27" customHeight="1" x14ac:dyDescent="0.4">
      <c r="A262" s="1014" t="s">
        <v>3353</v>
      </c>
      <c r="B262" s="1015"/>
      <c r="C262" s="17"/>
      <c r="D262" s="22"/>
      <c r="E262" s="22"/>
      <c r="F262" s="355"/>
      <c r="G262" s="813"/>
      <c r="H262" s="812"/>
      <c r="I262" s="54"/>
      <c r="J262" s="22"/>
      <c r="K262" s="22"/>
      <c r="L262" s="22"/>
      <c r="M262"/>
    </row>
    <row r="263" spans="1:13" s="15" customFormat="1" ht="27" customHeight="1" x14ac:dyDescent="0.4">
      <c r="A263" s="76">
        <v>295558</v>
      </c>
      <c r="B263" s="9" t="s">
        <v>3352</v>
      </c>
      <c r="C263" s="10" t="s">
        <v>3351</v>
      </c>
      <c r="D263" s="7"/>
      <c r="E263" s="7" t="s">
        <v>31</v>
      </c>
      <c r="F263" s="80">
        <v>950</v>
      </c>
      <c r="G263" s="82"/>
      <c r="H263" s="82"/>
      <c r="I263" s="6" t="s">
        <v>3350</v>
      </c>
      <c r="J263" s="7"/>
      <c r="K263" s="8" t="s">
        <v>652</v>
      </c>
      <c r="L263" s="79"/>
      <c r="M263"/>
    </row>
    <row r="264" spans="1:13" s="15" customFormat="1" ht="27" customHeight="1" x14ac:dyDescent="0.4">
      <c r="A264" s="76">
        <v>343888</v>
      </c>
      <c r="B264" s="9" t="s">
        <v>3349</v>
      </c>
      <c r="C264" s="10" t="s">
        <v>3348</v>
      </c>
      <c r="D264" s="7"/>
      <c r="E264" s="7" t="s">
        <v>31</v>
      </c>
      <c r="F264" s="80">
        <v>950</v>
      </c>
      <c r="G264" s="82"/>
      <c r="H264" s="82"/>
      <c r="I264" s="6" t="s">
        <v>3347</v>
      </c>
      <c r="J264" s="7"/>
      <c r="K264" s="8" t="s">
        <v>652</v>
      </c>
      <c r="L264" s="79"/>
      <c r="M264"/>
    </row>
    <row r="265" spans="1:13" s="15" customFormat="1" ht="27" customHeight="1" x14ac:dyDescent="0.4">
      <c r="A265" s="258">
        <v>211556</v>
      </c>
      <c r="B265" s="28" t="s">
        <v>3346</v>
      </c>
      <c r="C265" s="28" t="s">
        <v>1039</v>
      </c>
      <c r="D265" s="28"/>
      <c r="E265" s="12" t="s">
        <v>31</v>
      </c>
      <c r="F265" s="448">
        <v>11260</v>
      </c>
      <c r="G265" s="811">
        <v>9000</v>
      </c>
      <c r="H265" s="90"/>
      <c r="I265" s="30" t="s">
        <v>3345</v>
      </c>
      <c r="J265" s="12"/>
      <c r="K265" s="12" t="s">
        <v>3344</v>
      </c>
      <c r="L265" s="256" t="s">
        <v>18</v>
      </c>
      <c r="M265"/>
    </row>
    <row r="266" spans="1:13" s="15" customFormat="1" ht="27" customHeight="1" x14ac:dyDescent="0.4">
      <c r="A266" s="258">
        <v>219542</v>
      </c>
      <c r="B266" s="28" t="s">
        <v>3343</v>
      </c>
      <c r="C266" s="28" t="s">
        <v>3342</v>
      </c>
      <c r="D266" s="28"/>
      <c r="E266" s="12" t="s">
        <v>31</v>
      </c>
      <c r="F266" s="448">
        <v>13970</v>
      </c>
      <c r="G266" s="811">
        <v>12500</v>
      </c>
      <c r="H266" s="90"/>
      <c r="I266" s="30" t="s">
        <v>3341</v>
      </c>
      <c r="J266" s="12"/>
      <c r="K266" s="12" t="s">
        <v>2286</v>
      </c>
      <c r="L266" s="256" t="s">
        <v>3340</v>
      </c>
      <c r="M266"/>
    </row>
    <row r="267" spans="1:13" s="15" customFormat="1" ht="27" customHeight="1" x14ac:dyDescent="0.4">
      <c r="A267" s="258">
        <v>219708</v>
      </c>
      <c r="B267" s="28" t="s">
        <v>3339</v>
      </c>
      <c r="C267" s="28" t="s">
        <v>1039</v>
      </c>
      <c r="D267" s="28"/>
      <c r="E267" s="12" t="s">
        <v>31</v>
      </c>
      <c r="F267" s="448">
        <v>10400</v>
      </c>
      <c r="G267" s="811">
        <v>8500</v>
      </c>
      <c r="H267" s="90"/>
      <c r="I267" s="30" t="s">
        <v>3338</v>
      </c>
      <c r="J267" s="12"/>
      <c r="K267" s="12" t="s">
        <v>3337</v>
      </c>
      <c r="L267" s="256" t="s">
        <v>18</v>
      </c>
      <c r="M267"/>
    </row>
    <row r="268" spans="1:13" s="15" customFormat="1" ht="27" customHeight="1" x14ac:dyDescent="0.4">
      <c r="A268" s="329">
        <v>159461</v>
      </c>
      <c r="B268" s="9" t="s">
        <v>3336</v>
      </c>
      <c r="C268" s="10" t="s">
        <v>3335</v>
      </c>
      <c r="D268" s="10"/>
      <c r="E268" s="7" t="s">
        <v>31</v>
      </c>
      <c r="F268" s="433">
        <v>5000</v>
      </c>
      <c r="G268" s="92"/>
      <c r="H268" s="92"/>
      <c r="I268" s="6" t="s">
        <v>3334</v>
      </c>
      <c r="J268" s="7"/>
      <c r="K268" s="8" t="s">
        <v>3333</v>
      </c>
      <c r="L268" s="584"/>
      <c r="M268"/>
    </row>
    <row r="269" spans="1:13" s="15" customFormat="1" ht="27" customHeight="1" x14ac:dyDescent="0.4">
      <c r="A269" s="329">
        <v>162240</v>
      </c>
      <c r="B269" s="9" t="s">
        <v>3332</v>
      </c>
      <c r="C269" s="10" t="s">
        <v>3331</v>
      </c>
      <c r="D269" s="10"/>
      <c r="E269" s="7" t="s">
        <v>1942</v>
      </c>
      <c r="F269" s="433">
        <v>8500</v>
      </c>
      <c r="G269" s="92"/>
      <c r="H269" s="92"/>
      <c r="I269" s="6" t="s">
        <v>3330</v>
      </c>
      <c r="J269" s="12" t="s">
        <v>1359</v>
      </c>
      <c r="K269" s="12" t="s">
        <v>3329</v>
      </c>
      <c r="L269" s="584"/>
      <c r="M269"/>
    </row>
    <row r="270" spans="1:13" s="15" customFormat="1" ht="27" customHeight="1" x14ac:dyDescent="0.4">
      <c r="A270" s="329">
        <v>253323</v>
      </c>
      <c r="B270" s="9" t="s">
        <v>3328</v>
      </c>
      <c r="C270" s="10" t="s">
        <v>1322</v>
      </c>
      <c r="D270" s="10"/>
      <c r="E270" s="7" t="s">
        <v>3327</v>
      </c>
      <c r="F270" s="433">
        <v>9500</v>
      </c>
      <c r="G270" s="92"/>
      <c r="H270" s="92"/>
      <c r="I270" s="6" t="s">
        <v>3326</v>
      </c>
      <c r="J270" s="12"/>
      <c r="K270" s="12" t="s">
        <v>1029</v>
      </c>
      <c r="L270" s="584"/>
      <c r="M270"/>
    </row>
  </sheetData>
  <mergeCells count="21">
    <mergeCell ref="L250:L253"/>
    <mergeCell ref="A262:B262"/>
    <mergeCell ref="A161:B161"/>
    <mergeCell ref="A190:B190"/>
    <mergeCell ref="E174:H174"/>
    <mergeCell ref="E165:H165"/>
    <mergeCell ref="A1:L1"/>
    <mergeCell ref="A5:B5"/>
    <mergeCell ref="A33:B33"/>
    <mergeCell ref="A87:B87"/>
    <mergeCell ref="A223:B223"/>
    <mergeCell ref="E169:H169"/>
    <mergeCell ref="E205:H205"/>
    <mergeCell ref="F120:H120"/>
    <mergeCell ref="E69:H69"/>
    <mergeCell ref="E68:H68"/>
    <mergeCell ref="E67:H67"/>
    <mergeCell ref="F152:H152"/>
    <mergeCell ref="F143:H143"/>
    <mergeCell ref="F144:H144"/>
    <mergeCell ref="F145:H145"/>
  </mergeCells>
  <phoneticPr fontId="3" type="noConversion"/>
  <pageMargins left="0.7" right="0.7" top="0.75" bottom="0.75" header="0.3" footer="0.3"/>
  <pageSetup paperSize="9" scale="38" orientation="portrait" r:id="rId1"/>
  <rowBreaks count="1" manualBreakCount="1">
    <brk id="199" max="11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J88"/>
  <sheetViews>
    <sheetView view="pageBreakPreview" zoomScale="80" zoomScaleNormal="85" zoomScaleSheetLayoutView="80" workbookViewId="0">
      <pane ySplit="3" topLeftCell="A4" activePane="bottomLeft" state="frozen"/>
      <selection activeCell="A5" sqref="A5:B5"/>
      <selection pane="bottomLeft" activeCell="G15" sqref="G15"/>
    </sheetView>
  </sheetViews>
  <sheetFormatPr defaultRowHeight="17.399999999999999" x14ac:dyDescent="0.4"/>
  <cols>
    <col min="1" max="1" width="7.8984375" style="1" bestFit="1" customWidth="1"/>
    <col min="2" max="2" width="32.19921875" style="89" customWidth="1"/>
    <col min="3" max="3" width="14.59765625" style="3" customWidth="1"/>
    <col min="4" max="4" width="10.3984375" style="1" customWidth="1"/>
    <col min="5" max="5" width="14.19921875" style="1" customWidth="1"/>
    <col min="6" max="6" width="9.19921875" style="1" bestFit="1" customWidth="1"/>
    <col min="7" max="7" width="78" style="4" customWidth="1"/>
    <col min="8" max="8" width="12.59765625" style="1" customWidth="1"/>
    <col min="9" max="9" width="10.5" style="5" customWidth="1"/>
    <col min="10" max="10" width="10" style="5" customWidth="1"/>
  </cols>
  <sheetData>
    <row r="1" spans="1:10" s="15" customFormat="1" ht="104.25" customHeight="1" thickBot="1" x14ac:dyDescent="0.45">
      <c r="A1" s="924"/>
      <c r="B1" s="925"/>
      <c r="C1" s="925"/>
      <c r="D1" s="925"/>
      <c r="E1" s="925"/>
      <c r="F1" s="925"/>
      <c r="G1" s="925"/>
      <c r="H1" s="925"/>
      <c r="I1" s="925"/>
      <c r="J1" s="925"/>
    </row>
    <row r="2" spans="1:10" s="15" customFormat="1" ht="13.2" x14ac:dyDescent="0.4">
      <c r="A2" s="1"/>
      <c r="B2" s="89"/>
      <c r="C2" s="3"/>
      <c r="D2" s="1"/>
      <c r="E2" s="1"/>
      <c r="F2" s="1"/>
      <c r="G2" s="4"/>
      <c r="H2" s="1"/>
      <c r="I2" s="5"/>
      <c r="J2" s="5"/>
    </row>
    <row r="3" spans="1:10" s="15" customFormat="1" ht="23.25" customHeight="1" x14ac:dyDescent="0.4">
      <c r="A3" s="338" t="s">
        <v>0</v>
      </c>
      <c r="B3" s="336" t="s">
        <v>1</v>
      </c>
      <c r="C3" s="336" t="s">
        <v>1209</v>
      </c>
      <c r="D3" s="336" t="s">
        <v>1208</v>
      </c>
      <c r="E3" s="337" t="s">
        <v>1207</v>
      </c>
      <c r="F3" s="337" t="s">
        <v>1206</v>
      </c>
      <c r="G3" s="336" t="s">
        <v>1205</v>
      </c>
      <c r="H3" s="336" t="s">
        <v>1204</v>
      </c>
      <c r="I3" s="336" t="s">
        <v>1203</v>
      </c>
      <c r="J3" s="335" t="s">
        <v>1202</v>
      </c>
    </row>
    <row r="4" spans="1:10" s="15" customFormat="1" ht="12" customHeight="1" thickBot="1" x14ac:dyDescent="0.45">
      <c r="A4" s="333"/>
      <c r="B4" s="333"/>
      <c r="C4" s="333"/>
      <c r="D4" s="23"/>
      <c r="E4" s="334"/>
      <c r="F4" s="334"/>
      <c r="G4" s="333"/>
      <c r="H4" s="333"/>
      <c r="I4" s="333"/>
      <c r="J4" s="333"/>
    </row>
    <row r="5" spans="1:10" s="15" customFormat="1" ht="28.2" customHeight="1" x14ac:dyDescent="0.4">
      <c r="A5" s="1028" t="s">
        <v>1201</v>
      </c>
      <c r="B5" s="1029"/>
      <c r="C5" s="333"/>
      <c r="D5" s="23"/>
      <c r="E5" s="334"/>
      <c r="F5" s="334"/>
      <c r="G5" s="333"/>
      <c r="H5" s="333"/>
      <c r="I5" s="333"/>
      <c r="J5" s="333"/>
    </row>
    <row r="6" spans="1:10" s="15" customFormat="1" ht="34.5" customHeight="1" x14ac:dyDescent="0.4">
      <c r="A6" s="332">
        <v>108217</v>
      </c>
      <c r="B6" s="253" t="s">
        <v>1200</v>
      </c>
      <c r="C6" s="253" t="s">
        <v>1199</v>
      </c>
      <c r="D6" s="249" t="s">
        <v>12</v>
      </c>
      <c r="E6" s="331">
        <v>15070</v>
      </c>
      <c r="F6" s="330">
        <v>14000</v>
      </c>
      <c r="G6" s="294" t="s">
        <v>1198</v>
      </c>
      <c r="H6" s="249"/>
      <c r="I6" s="249" t="s">
        <v>1048</v>
      </c>
      <c r="J6" s="248" t="s">
        <v>18</v>
      </c>
    </row>
    <row r="7" spans="1:10" s="15" customFormat="1" ht="34.5" customHeight="1" x14ac:dyDescent="0.4">
      <c r="A7" s="329">
        <v>275166</v>
      </c>
      <c r="B7" s="9" t="s">
        <v>1196</v>
      </c>
      <c r="C7" s="9" t="s">
        <v>1195</v>
      </c>
      <c r="D7" s="33" t="s">
        <v>12</v>
      </c>
      <c r="E7" s="328">
        <v>5240</v>
      </c>
      <c r="F7" s="324">
        <v>4800</v>
      </c>
      <c r="G7" s="6" t="s">
        <v>1194</v>
      </c>
      <c r="H7" s="33"/>
      <c r="I7" s="33" t="s">
        <v>1048</v>
      </c>
      <c r="J7" s="244" t="s">
        <v>18</v>
      </c>
    </row>
    <row r="8" spans="1:10" s="15" customFormat="1" ht="34.5" customHeight="1" x14ac:dyDescent="0.4">
      <c r="A8" s="258">
        <v>108208</v>
      </c>
      <c r="B8" s="28" t="s">
        <v>1193</v>
      </c>
      <c r="C8" s="28" t="s">
        <v>1192</v>
      </c>
      <c r="D8" s="12" t="s">
        <v>12</v>
      </c>
      <c r="E8" s="327">
        <v>17450</v>
      </c>
      <c r="F8" s="324">
        <v>16000</v>
      </c>
      <c r="G8" s="6" t="s">
        <v>1191</v>
      </c>
      <c r="H8" s="12"/>
      <c r="I8" s="12" t="s">
        <v>1190</v>
      </c>
      <c r="J8" s="256" t="s">
        <v>18</v>
      </c>
    </row>
    <row r="9" spans="1:10" s="15" customFormat="1" ht="34.5" customHeight="1" x14ac:dyDescent="0.4">
      <c r="A9" s="258">
        <v>108210</v>
      </c>
      <c r="B9" s="28" t="s">
        <v>1189</v>
      </c>
      <c r="C9" s="28" t="s">
        <v>1188</v>
      </c>
      <c r="D9" s="12" t="s">
        <v>12</v>
      </c>
      <c r="E9" s="326">
        <v>16170</v>
      </c>
      <c r="F9" s="324">
        <v>15000</v>
      </c>
      <c r="G9" s="6" t="s">
        <v>1187</v>
      </c>
      <c r="H9" s="12"/>
      <c r="I9" s="12" t="s">
        <v>1071</v>
      </c>
      <c r="J9" s="256" t="s">
        <v>18</v>
      </c>
    </row>
    <row r="10" spans="1:10" s="15" customFormat="1" ht="34.5" customHeight="1" x14ac:dyDescent="0.4">
      <c r="A10" s="258">
        <v>133938</v>
      </c>
      <c r="B10" s="28" t="s">
        <v>1186</v>
      </c>
      <c r="C10" s="28" t="s">
        <v>1185</v>
      </c>
      <c r="D10" s="12" t="s">
        <v>12</v>
      </c>
      <c r="E10" s="326">
        <v>5390</v>
      </c>
      <c r="F10" s="324"/>
      <c r="G10" s="6" t="s">
        <v>1184</v>
      </c>
      <c r="H10" s="12"/>
      <c r="I10" s="12" t="s">
        <v>1048</v>
      </c>
      <c r="J10" s="256" t="s">
        <v>18</v>
      </c>
    </row>
    <row r="11" spans="1:10" s="15" customFormat="1" ht="28.2" customHeight="1" x14ac:dyDescent="0.4">
      <c r="A11" s="258">
        <v>116945</v>
      </c>
      <c r="B11" s="28" t="s">
        <v>1183</v>
      </c>
      <c r="C11" s="28" t="s">
        <v>1182</v>
      </c>
      <c r="D11" s="12" t="s">
        <v>12</v>
      </c>
      <c r="E11" s="326">
        <v>8410</v>
      </c>
      <c r="F11" s="324"/>
      <c r="G11" s="6" t="s">
        <v>1181</v>
      </c>
      <c r="H11" s="12"/>
      <c r="I11" s="12" t="s">
        <v>1071</v>
      </c>
      <c r="J11" s="256" t="s">
        <v>18</v>
      </c>
    </row>
    <row r="12" spans="1:10" s="15" customFormat="1" ht="28.2" customHeight="1" x14ac:dyDescent="0.4">
      <c r="A12" s="258">
        <v>142980</v>
      </c>
      <c r="B12" s="28" t="s">
        <v>1180</v>
      </c>
      <c r="C12" s="28" t="s">
        <v>1179</v>
      </c>
      <c r="D12" s="12" t="s">
        <v>12</v>
      </c>
      <c r="E12" s="326">
        <v>1800</v>
      </c>
      <c r="F12" s="324"/>
      <c r="G12" s="6" t="s">
        <v>1178</v>
      </c>
      <c r="H12" s="12"/>
      <c r="I12" s="12" t="s">
        <v>1071</v>
      </c>
      <c r="J12" s="256" t="s">
        <v>18</v>
      </c>
    </row>
    <row r="13" spans="1:10" s="15" customFormat="1" ht="28.2" customHeight="1" x14ac:dyDescent="0.4">
      <c r="A13" s="258">
        <v>173609</v>
      </c>
      <c r="B13" s="28" t="s">
        <v>1177</v>
      </c>
      <c r="C13" s="28" t="s">
        <v>1031</v>
      </c>
      <c r="D13" s="12" t="s">
        <v>12</v>
      </c>
      <c r="E13" s="326">
        <v>13500</v>
      </c>
      <c r="F13" s="324"/>
      <c r="G13" s="6" t="s">
        <v>1176</v>
      </c>
      <c r="H13" s="12" t="s">
        <v>576</v>
      </c>
      <c r="I13" s="12" t="s">
        <v>1071</v>
      </c>
      <c r="J13" s="256" t="s">
        <v>18</v>
      </c>
    </row>
    <row r="14" spans="1:10" s="15" customFormat="1" ht="28.2" customHeight="1" x14ac:dyDescent="0.4">
      <c r="A14" s="258">
        <v>108120</v>
      </c>
      <c r="B14" s="28" t="s">
        <v>1175</v>
      </c>
      <c r="C14" s="28" t="s">
        <v>1165</v>
      </c>
      <c r="D14" s="12" t="s">
        <v>12</v>
      </c>
      <c r="E14" s="246">
        <v>12000</v>
      </c>
      <c r="F14" s="324"/>
      <c r="G14" s="6" t="s">
        <v>1174</v>
      </c>
      <c r="H14" s="12"/>
      <c r="I14" s="12" t="s">
        <v>1071</v>
      </c>
      <c r="J14" s="256" t="s">
        <v>18</v>
      </c>
    </row>
    <row r="15" spans="1:10" s="15" customFormat="1" ht="28.2" customHeight="1" x14ac:dyDescent="0.4">
      <c r="A15" s="258">
        <v>191781</v>
      </c>
      <c r="B15" s="28" t="s">
        <v>1173</v>
      </c>
      <c r="C15" s="28" t="s">
        <v>1165</v>
      </c>
      <c r="D15" s="12" t="s">
        <v>12</v>
      </c>
      <c r="E15" s="246">
        <v>11930</v>
      </c>
      <c r="F15" s="324"/>
      <c r="G15" s="6" t="s">
        <v>1172</v>
      </c>
      <c r="H15" s="12"/>
      <c r="I15" s="12" t="s">
        <v>1071</v>
      </c>
      <c r="J15" s="256" t="s">
        <v>18</v>
      </c>
    </row>
    <row r="16" spans="1:10" s="15" customFormat="1" ht="28.2" customHeight="1" x14ac:dyDescent="0.4">
      <c r="A16" s="258">
        <v>115631</v>
      </c>
      <c r="B16" s="28" t="s">
        <v>1171</v>
      </c>
      <c r="C16" s="28" t="s">
        <v>1165</v>
      </c>
      <c r="D16" s="12" t="s">
        <v>12</v>
      </c>
      <c r="E16" s="246">
        <v>8700</v>
      </c>
      <c r="F16" s="324"/>
      <c r="G16" s="30" t="s">
        <v>1170</v>
      </c>
      <c r="H16" s="12"/>
      <c r="I16" s="12" t="s">
        <v>1071</v>
      </c>
      <c r="J16" s="256" t="s">
        <v>18</v>
      </c>
    </row>
    <row r="17" spans="1:10" s="15" customFormat="1" ht="28.2" customHeight="1" x14ac:dyDescent="0.4">
      <c r="A17" s="258">
        <v>287523</v>
      </c>
      <c r="B17" s="325" t="s">
        <v>1169</v>
      </c>
      <c r="C17" s="28" t="s">
        <v>1165</v>
      </c>
      <c r="D17" s="12" t="s">
        <v>12</v>
      </c>
      <c r="E17" s="95">
        <v>7000</v>
      </c>
      <c r="F17" s="324"/>
      <c r="G17" s="30" t="s">
        <v>1168</v>
      </c>
      <c r="H17" s="12"/>
      <c r="I17" s="12" t="s">
        <v>1071</v>
      </c>
      <c r="J17" s="256"/>
    </row>
    <row r="18" spans="1:10" s="15" customFormat="1" ht="28.2" customHeight="1" x14ac:dyDescent="0.4">
      <c r="A18" s="258">
        <v>287524</v>
      </c>
      <c r="B18" s="325" t="s">
        <v>1167</v>
      </c>
      <c r="C18" s="28" t="s">
        <v>1165</v>
      </c>
      <c r="D18" s="12" t="s">
        <v>12</v>
      </c>
      <c r="E18" s="95">
        <v>7000</v>
      </c>
      <c r="F18" s="324"/>
      <c r="G18" s="30" t="s">
        <v>1164</v>
      </c>
      <c r="H18" s="12"/>
      <c r="I18" s="12" t="s">
        <v>1071</v>
      </c>
      <c r="J18" s="256"/>
    </row>
    <row r="19" spans="1:10" s="15" customFormat="1" ht="28.2" customHeight="1" x14ac:dyDescent="0.4">
      <c r="A19" s="258">
        <v>287525</v>
      </c>
      <c r="B19" s="325" t="s">
        <v>1166</v>
      </c>
      <c r="C19" s="28" t="s">
        <v>1165</v>
      </c>
      <c r="D19" s="12" t="s">
        <v>12</v>
      </c>
      <c r="E19" s="95">
        <v>7500</v>
      </c>
      <c r="F19" s="324"/>
      <c r="G19" s="30" t="s">
        <v>1164</v>
      </c>
      <c r="H19" s="12"/>
      <c r="I19" s="12" t="s">
        <v>1071</v>
      </c>
      <c r="J19" s="256"/>
    </row>
    <row r="20" spans="1:10" s="15" customFormat="1" ht="28.2" customHeight="1" x14ac:dyDescent="0.4">
      <c r="A20" s="323">
        <v>139121</v>
      </c>
      <c r="B20" s="309" t="s">
        <v>1163</v>
      </c>
      <c r="C20" s="309" t="s">
        <v>1039</v>
      </c>
      <c r="D20" s="304" t="s">
        <v>12</v>
      </c>
      <c r="E20" s="241">
        <v>9000</v>
      </c>
      <c r="F20" s="240"/>
      <c r="G20" s="239" t="s">
        <v>1162</v>
      </c>
      <c r="H20" s="304"/>
      <c r="I20" s="304" t="s">
        <v>1048</v>
      </c>
      <c r="J20" s="322" t="s">
        <v>18</v>
      </c>
    </row>
    <row r="21" spans="1:10" s="15" customFormat="1" ht="28.2" customHeight="1" thickBot="1" x14ac:dyDescent="0.45">
      <c r="A21" s="18"/>
      <c r="B21" s="17"/>
      <c r="C21" s="17"/>
      <c r="D21" s="22"/>
      <c r="E21" s="255"/>
      <c r="F21" s="255"/>
      <c r="G21" s="4"/>
      <c r="H21" s="22"/>
      <c r="I21" s="22"/>
      <c r="J21" s="22"/>
    </row>
    <row r="22" spans="1:10" s="15" customFormat="1" ht="28.2" customHeight="1" x14ac:dyDescent="0.4">
      <c r="A22" s="1030" t="s">
        <v>1161</v>
      </c>
      <c r="B22" s="1031"/>
      <c r="C22" s="17"/>
      <c r="D22" s="22"/>
      <c r="E22" s="255"/>
      <c r="F22" s="255"/>
      <c r="G22" s="4"/>
      <c r="H22" s="22"/>
      <c r="I22" s="22"/>
      <c r="J22" s="22"/>
    </row>
    <row r="23" spans="1:10" s="15" customFormat="1" ht="28.2" customHeight="1" x14ac:dyDescent="0.4">
      <c r="A23" s="321">
        <v>127692</v>
      </c>
      <c r="B23" s="253" t="s">
        <v>1160</v>
      </c>
      <c r="C23" s="253" t="s">
        <v>1159</v>
      </c>
      <c r="D23" s="249" t="s">
        <v>12</v>
      </c>
      <c r="E23" s="320">
        <v>32450</v>
      </c>
      <c r="F23" s="319"/>
      <c r="G23" s="294" t="s">
        <v>1158</v>
      </c>
      <c r="H23" s="293" t="s">
        <v>1155</v>
      </c>
      <c r="I23" s="293" t="s">
        <v>1071</v>
      </c>
      <c r="J23" s="292" t="s">
        <v>18</v>
      </c>
    </row>
    <row r="24" spans="1:10" s="15" customFormat="1" ht="28.2" customHeight="1" x14ac:dyDescent="0.4">
      <c r="A24" s="258">
        <v>118177</v>
      </c>
      <c r="B24" s="28" t="s">
        <v>1157</v>
      </c>
      <c r="C24" s="28" t="s">
        <v>1152</v>
      </c>
      <c r="D24" s="8" t="s">
        <v>12</v>
      </c>
      <c r="E24" s="95">
        <v>5000</v>
      </c>
      <c r="F24" s="318"/>
      <c r="G24" s="6" t="s">
        <v>1156</v>
      </c>
      <c r="H24" s="12" t="s">
        <v>1155</v>
      </c>
      <c r="I24" s="12" t="s">
        <v>1071</v>
      </c>
      <c r="J24" s="256" t="s">
        <v>18</v>
      </c>
    </row>
    <row r="25" spans="1:10" s="15" customFormat="1" ht="28.2" customHeight="1" x14ac:dyDescent="0.4">
      <c r="A25" s="258">
        <v>118178</v>
      </c>
      <c r="B25" s="28" t="s">
        <v>1153</v>
      </c>
      <c r="C25" s="28" t="s">
        <v>1154</v>
      </c>
      <c r="D25" s="8" t="s">
        <v>12</v>
      </c>
      <c r="E25" s="95">
        <v>4200</v>
      </c>
      <c r="F25" s="318"/>
      <c r="G25" s="6" t="s">
        <v>1151</v>
      </c>
      <c r="H25" s="12" t="s">
        <v>1150</v>
      </c>
      <c r="I25" s="12" t="s">
        <v>1071</v>
      </c>
      <c r="J25" s="256" t="s">
        <v>18</v>
      </c>
    </row>
    <row r="26" spans="1:10" s="15" customFormat="1" ht="28.2" customHeight="1" x14ac:dyDescent="0.4">
      <c r="A26" s="258">
        <v>118236</v>
      </c>
      <c r="B26" s="28" t="s">
        <v>1153</v>
      </c>
      <c r="C26" s="28" t="s">
        <v>1152</v>
      </c>
      <c r="D26" s="8" t="s">
        <v>12</v>
      </c>
      <c r="E26" s="95">
        <v>2500</v>
      </c>
      <c r="F26" s="318"/>
      <c r="G26" s="6" t="s">
        <v>1151</v>
      </c>
      <c r="H26" s="12" t="s">
        <v>1150</v>
      </c>
      <c r="I26" s="12" t="s">
        <v>1071</v>
      </c>
      <c r="J26" s="256" t="s">
        <v>18</v>
      </c>
    </row>
    <row r="27" spans="1:10" s="15" customFormat="1" ht="28.2" customHeight="1" x14ac:dyDescent="0.4">
      <c r="A27" s="258">
        <v>163814</v>
      </c>
      <c r="B27" s="28" t="s">
        <v>1149</v>
      </c>
      <c r="C27" s="28" t="s">
        <v>153</v>
      </c>
      <c r="D27" s="8" t="s">
        <v>12</v>
      </c>
      <c r="E27" s="246">
        <v>10280</v>
      </c>
      <c r="F27" s="245">
        <v>8500</v>
      </c>
      <c r="G27" s="6" t="s">
        <v>1148</v>
      </c>
      <c r="H27" s="12" t="s">
        <v>1147</v>
      </c>
      <c r="I27" s="12" t="s">
        <v>1071</v>
      </c>
      <c r="J27" s="256" t="s">
        <v>18</v>
      </c>
    </row>
    <row r="28" spans="1:10" s="15" customFormat="1" ht="28.2" customHeight="1" x14ac:dyDescent="0.4">
      <c r="A28" s="258">
        <v>247634</v>
      </c>
      <c r="B28" s="96" t="s">
        <v>1146</v>
      </c>
      <c r="C28" s="96" t="s">
        <v>1145</v>
      </c>
      <c r="D28" s="97" t="s">
        <v>12</v>
      </c>
      <c r="E28" s="317">
        <v>24350</v>
      </c>
      <c r="F28" s="316">
        <v>21000</v>
      </c>
      <c r="G28" s="6" t="s">
        <v>1144</v>
      </c>
      <c r="H28" s="12" t="s">
        <v>1143</v>
      </c>
      <c r="I28" s="12" t="s">
        <v>1071</v>
      </c>
      <c r="J28" s="256" t="s">
        <v>18</v>
      </c>
    </row>
    <row r="29" spans="1:10" s="15" customFormat="1" ht="28.2" customHeight="1" x14ac:dyDescent="0.4">
      <c r="A29" s="260">
        <v>244043</v>
      </c>
      <c r="B29" s="96" t="s">
        <v>1141</v>
      </c>
      <c r="C29" s="96" t="s">
        <v>1140</v>
      </c>
      <c r="D29" s="97" t="s">
        <v>12</v>
      </c>
      <c r="E29" s="315">
        <v>34880</v>
      </c>
      <c r="F29" s="314">
        <v>29000</v>
      </c>
      <c r="G29" s="6" t="s">
        <v>1139</v>
      </c>
      <c r="H29" s="12" t="s">
        <v>1138</v>
      </c>
      <c r="I29" s="265" t="s">
        <v>1071</v>
      </c>
      <c r="J29" s="311" t="s">
        <v>1131</v>
      </c>
    </row>
    <row r="30" spans="1:10" s="15" customFormat="1" ht="28.2" customHeight="1" x14ac:dyDescent="0.4">
      <c r="A30" s="260">
        <v>177622</v>
      </c>
      <c r="B30" s="28" t="s">
        <v>1135</v>
      </c>
      <c r="C30" s="313" t="s">
        <v>1137</v>
      </c>
      <c r="D30" s="8" t="s">
        <v>12</v>
      </c>
      <c r="E30" s="312" t="s">
        <v>1133</v>
      </c>
      <c r="F30" s="98"/>
      <c r="G30" s="6" t="s">
        <v>1136</v>
      </c>
      <c r="H30" s="12"/>
      <c r="I30" s="265" t="s">
        <v>1071</v>
      </c>
      <c r="J30" s="311" t="s">
        <v>1131</v>
      </c>
    </row>
    <row r="31" spans="1:10" s="15" customFormat="1" ht="28.2" customHeight="1" x14ac:dyDescent="0.4">
      <c r="A31" s="310">
        <v>177623</v>
      </c>
      <c r="B31" s="309" t="s">
        <v>1135</v>
      </c>
      <c r="C31" s="308" t="s">
        <v>1134</v>
      </c>
      <c r="D31" s="307" t="s">
        <v>12</v>
      </c>
      <c r="E31" s="306" t="s">
        <v>1133</v>
      </c>
      <c r="F31" s="305"/>
      <c r="G31" s="239" t="s">
        <v>1132</v>
      </c>
      <c r="H31" s="304"/>
      <c r="I31" s="303" t="s">
        <v>1071</v>
      </c>
      <c r="J31" s="302" t="s">
        <v>1131</v>
      </c>
    </row>
    <row r="32" spans="1:10" s="15" customFormat="1" ht="28.2" customHeight="1" thickBot="1" x14ac:dyDescent="0.45">
      <c r="A32" s="22"/>
      <c r="B32" s="17"/>
      <c r="C32" s="301"/>
      <c r="D32" s="18"/>
      <c r="E32" s="19"/>
      <c r="F32" s="19"/>
      <c r="G32" s="54"/>
      <c r="H32" s="22"/>
      <c r="I32" s="300"/>
      <c r="J32" s="300"/>
    </row>
    <row r="33" spans="1:10" s="15" customFormat="1" ht="28.2" customHeight="1" x14ac:dyDescent="0.4">
      <c r="A33" s="1032" t="s">
        <v>1130</v>
      </c>
      <c r="B33" s="1033"/>
      <c r="C33" s="301"/>
      <c r="D33" s="18"/>
      <c r="E33" s="19"/>
      <c r="F33" s="19"/>
      <c r="G33" s="54"/>
      <c r="H33" s="22"/>
      <c r="I33" s="300"/>
      <c r="J33" s="300"/>
    </row>
    <row r="34" spans="1:10" s="15" customFormat="1" ht="28.2" customHeight="1" x14ac:dyDescent="0.4">
      <c r="A34" s="299">
        <v>119012</v>
      </c>
      <c r="B34" s="298" t="s">
        <v>1129</v>
      </c>
      <c r="C34" s="298" t="s">
        <v>454</v>
      </c>
      <c r="D34" s="297" t="s">
        <v>12</v>
      </c>
      <c r="E34" s="296" t="s">
        <v>1096</v>
      </c>
      <c r="F34" s="295"/>
      <c r="G34" s="294" t="s">
        <v>1128</v>
      </c>
      <c r="H34" s="293" t="s">
        <v>220</v>
      </c>
      <c r="I34" s="293" t="s">
        <v>1033</v>
      </c>
      <c r="J34" s="292" t="s">
        <v>18</v>
      </c>
    </row>
    <row r="35" spans="1:10" s="15" customFormat="1" ht="28.2" customHeight="1" x14ac:dyDescent="0.4">
      <c r="A35" s="277">
        <v>104227</v>
      </c>
      <c r="B35" s="276" t="s">
        <v>1127</v>
      </c>
      <c r="C35" s="276" t="s">
        <v>454</v>
      </c>
      <c r="D35" s="275" t="s">
        <v>12</v>
      </c>
      <c r="E35" s="274" t="s">
        <v>1096</v>
      </c>
      <c r="F35" s="278"/>
      <c r="G35" s="6" t="s">
        <v>1126</v>
      </c>
      <c r="H35" s="12" t="s">
        <v>220</v>
      </c>
      <c r="I35" s="12" t="s">
        <v>1033</v>
      </c>
      <c r="J35" s="256" t="s">
        <v>18</v>
      </c>
    </row>
    <row r="36" spans="1:10" s="15" customFormat="1" ht="28.2" customHeight="1" x14ac:dyDescent="0.4">
      <c r="A36" s="277">
        <v>282296</v>
      </c>
      <c r="B36" s="276" t="s">
        <v>1125</v>
      </c>
      <c r="C36" s="276" t="s">
        <v>454</v>
      </c>
      <c r="D36" s="291" t="s">
        <v>12</v>
      </c>
      <c r="E36" s="274" t="s">
        <v>1096</v>
      </c>
      <c r="F36" s="278"/>
      <c r="G36" s="6" t="s">
        <v>1124</v>
      </c>
      <c r="H36" s="12" t="s">
        <v>220</v>
      </c>
      <c r="I36" s="12" t="s">
        <v>1033</v>
      </c>
      <c r="J36" s="256" t="s">
        <v>18</v>
      </c>
    </row>
    <row r="37" spans="1:10" s="15" customFormat="1" ht="28.2" customHeight="1" x14ac:dyDescent="0.4">
      <c r="A37" s="277">
        <v>104415</v>
      </c>
      <c r="B37" s="276" t="s">
        <v>1097</v>
      </c>
      <c r="C37" s="276" t="s">
        <v>454</v>
      </c>
      <c r="D37" s="275" t="s">
        <v>12</v>
      </c>
      <c r="E37" s="274" t="s">
        <v>1096</v>
      </c>
      <c r="F37" s="278"/>
      <c r="G37" s="30" t="s">
        <v>1123</v>
      </c>
      <c r="H37" s="12"/>
      <c r="I37" s="12" t="s">
        <v>1048</v>
      </c>
      <c r="J37" s="256" t="s">
        <v>18</v>
      </c>
    </row>
    <row r="38" spans="1:10" s="15" customFormat="1" ht="28.2" customHeight="1" x14ac:dyDescent="0.4">
      <c r="A38" s="277">
        <v>285830</v>
      </c>
      <c r="B38" s="290" t="s">
        <v>1122</v>
      </c>
      <c r="C38" s="276" t="s">
        <v>454</v>
      </c>
      <c r="D38" s="275" t="s">
        <v>12</v>
      </c>
      <c r="E38" s="274" t="s">
        <v>1096</v>
      </c>
      <c r="F38" s="278"/>
      <c r="G38" s="30" t="s">
        <v>1121</v>
      </c>
      <c r="H38" s="12"/>
      <c r="I38" s="12" t="s">
        <v>1033</v>
      </c>
      <c r="J38" s="256" t="s">
        <v>18</v>
      </c>
    </row>
    <row r="39" spans="1:10" s="15" customFormat="1" ht="28.2" customHeight="1" x14ac:dyDescent="0.4">
      <c r="A39" s="277">
        <v>241234</v>
      </c>
      <c r="B39" s="276" t="s">
        <v>1120</v>
      </c>
      <c r="C39" s="276" t="s">
        <v>454</v>
      </c>
      <c r="D39" s="275" t="s">
        <v>12</v>
      </c>
      <c r="E39" s="274" t="s">
        <v>1096</v>
      </c>
      <c r="F39" s="278"/>
      <c r="G39" s="30" t="s">
        <v>1119</v>
      </c>
      <c r="H39" s="12"/>
      <c r="I39" s="12" t="s">
        <v>1033</v>
      </c>
      <c r="J39" s="256" t="s">
        <v>18</v>
      </c>
    </row>
    <row r="40" spans="1:10" s="15" customFormat="1" ht="28.2" customHeight="1" x14ac:dyDescent="0.4">
      <c r="A40" s="277">
        <v>276334</v>
      </c>
      <c r="B40" s="276" t="s">
        <v>1118</v>
      </c>
      <c r="C40" s="276" t="s">
        <v>454</v>
      </c>
      <c r="D40" s="289" t="s">
        <v>12</v>
      </c>
      <c r="E40" s="274" t="s">
        <v>1096</v>
      </c>
      <c r="F40" s="288"/>
      <c r="G40" s="30" t="s">
        <v>1117</v>
      </c>
      <c r="H40" s="12"/>
      <c r="I40" s="12" t="s">
        <v>1033</v>
      </c>
      <c r="J40" s="256" t="s">
        <v>18</v>
      </c>
    </row>
    <row r="41" spans="1:10" s="15" customFormat="1" ht="28.2" customHeight="1" x14ac:dyDescent="0.4">
      <c r="A41" s="277">
        <v>294880</v>
      </c>
      <c r="B41" s="287" t="s">
        <v>1116</v>
      </c>
      <c r="C41" s="276" t="s">
        <v>454</v>
      </c>
      <c r="D41" s="275" t="s">
        <v>12</v>
      </c>
      <c r="E41" s="274" t="s">
        <v>1096</v>
      </c>
      <c r="F41" s="278"/>
      <c r="G41" s="30" t="s">
        <v>1115</v>
      </c>
      <c r="H41" s="12"/>
      <c r="I41" s="12" t="s">
        <v>1033</v>
      </c>
      <c r="J41" s="256" t="s">
        <v>18</v>
      </c>
    </row>
    <row r="42" spans="1:10" s="279" customFormat="1" ht="28.2" customHeight="1" x14ac:dyDescent="0.4">
      <c r="A42" s="286">
        <v>133208</v>
      </c>
      <c r="B42" s="285" t="s">
        <v>1114</v>
      </c>
      <c r="C42" s="285" t="s">
        <v>454</v>
      </c>
      <c r="D42" s="281" t="s">
        <v>1113</v>
      </c>
      <c r="E42" s="284" t="s">
        <v>1096</v>
      </c>
      <c r="F42" s="283"/>
      <c r="G42" s="282" t="s">
        <v>1112</v>
      </c>
      <c r="H42" s="281"/>
      <c r="I42" s="281" t="s">
        <v>1033</v>
      </c>
      <c r="J42" s="280" t="s">
        <v>18</v>
      </c>
    </row>
    <row r="43" spans="1:10" s="15" customFormat="1" ht="28.2" customHeight="1" x14ac:dyDescent="0.4">
      <c r="A43" s="277">
        <v>137312</v>
      </c>
      <c r="B43" s="276" t="s">
        <v>1111</v>
      </c>
      <c r="C43" s="276" t="s">
        <v>454</v>
      </c>
      <c r="D43" s="275" t="s">
        <v>12</v>
      </c>
      <c r="E43" s="274" t="s">
        <v>1096</v>
      </c>
      <c r="F43" s="278"/>
      <c r="G43" s="30" t="s">
        <v>1110</v>
      </c>
      <c r="H43" s="12"/>
      <c r="I43" s="12" t="s">
        <v>1033</v>
      </c>
      <c r="J43" s="256" t="s">
        <v>1033</v>
      </c>
    </row>
    <row r="44" spans="1:10" s="15" customFormat="1" ht="28.2" customHeight="1" x14ac:dyDescent="0.4">
      <c r="A44" s="277">
        <v>196768</v>
      </c>
      <c r="B44" s="276" t="s">
        <v>1109</v>
      </c>
      <c r="C44" s="276" t="s">
        <v>454</v>
      </c>
      <c r="D44" s="275" t="s">
        <v>12</v>
      </c>
      <c r="E44" s="274" t="s">
        <v>1096</v>
      </c>
      <c r="F44" s="278"/>
      <c r="G44" s="30" t="s">
        <v>1108</v>
      </c>
      <c r="H44" s="12" t="s">
        <v>1107</v>
      </c>
      <c r="I44" s="12" t="s">
        <v>1033</v>
      </c>
      <c r="J44" s="256" t="s">
        <v>1033</v>
      </c>
    </row>
    <row r="45" spans="1:10" s="15" customFormat="1" ht="28.2" customHeight="1" x14ac:dyDescent="0.4">
      <c r="A45" s="277">
        <v>145782</v>
      </c>
      <c r="B45" s="276" t="s">
        <v>1106</v>
      </c>
      <c r="C45" s="276" t="s">
        <v>441</v>
      </c>
      <c r="D45" s="275" t="s">
        <v>12</v>
      </c>
      <c r="E45" s="274" t="s">
        <v>1096</v>
      </c>
      <c r="F45" s="278"/>
      <c r="G45" s="30" t="s">
        <v>1105</v>
      </c>
      <c r="H45" s="12" t="s">
        <v>220</v>
      </c>
      <c r="I45" s="12" t="s">
        <v>1033</v>
      </c>
      <c r="J45" s="256" t="s">
        <v>18</v>
      </c>
    </row>
    <row r="46" spans="1:10" s="15" customFormat="1" ht="28.2" customHeight="1" x14ac:dyDescent="0.4">
      <c r="A46" s="277">
        <v>137881</v>
      </c>
      <c r="B46" s="276" t="s">
        <v>1104</v>
      </c>
      <c r="C46" s="276" t="s">
        <v>1103</v>
      </c>
      <c r="D46" s="275" t="s">
        <v>12</v>
      </c>
      <c r="E46" s="274" t="s">
        <v>1096</v>
      </c>
      <c r="F46" s="278"/>
      <c r="G46" s="30" t="s">
        <v>1102</v>
      </c>
      <c r="H46" s="12" t="s">
        <v>220</v>
      </c>
      <c r="I46" s="12" t="s">
        <v>1033</v>
      </c>
      <c r="J46" s="256" t="s">
        <v>18</v>
      </c>
    </row>
    <row r="47" spans="1:10" s="15" customFormat="1" ht="28.2" customHeight="1" x14ac:dyDescent="0.4">
      <c r="A47" s="277">
        <v>117722</v>
      </c>
      <c r="B47" s="276" t="s">
        <v>1101</v>
      </c>
      <c r="C47" s="276" t="s">
        <v>444</v>
      </c>
      <c r="D47" s="275" t="s">
        <v>12</v>
      </c>
      <c r="E47" s="274" t="s">
        <v>1096</v>
      </c>
      <c r="F47" s="278"/>
      <c r="G47" s="30" t="s">
        <v>1100</v>
      </c>
      <c r="H47" s="12"/>
      <c r="I47" s="12" t="s">
        <v>1048</v>
      </c>
      <c r="J47" s="256" t="s">
        <v>18</v>
      </c>
    </row>
    <row r="48" spans="1:10" s="15" customFormat="1" ht="28.2" customHeight="1" x14ac:dyDescent="0.4">
      <c r="A48" s="277">
        <v>118035</v>
      </c>
      <c r="B48" s="276" t="s">
        <v>1099</v>
      </c>
      <c r="C48" s="276" t="s">
        <v>444</v>
      </c>
      <c r="D48" s="275" t="s">
        <v>12</v>
      </c>
      <c r="E48" s="274" t="s">
        <v>1096</v>
      </c>
      <c r="F48" s="278"/>
      <c r="G48" s="30" t="s">
        <v>1098</v>
      </c>
      <c r="H48" s="12"/>
      <c r="I48" s="12" t="s">
        <v>1048</v>
      </c>
      <c r="J48" s="256" t="s">
        <v>18</v>
      </c>
    </row>
    <row r="49" spans="1:10" s="15" customFormat="1" ht="28.2" customHeight="1" x14ac:dyDescent="0.4">
      <c r="A49" s="277">
        <v>254863</v>
      </c>
      <c r="B49" s="276" t="s">
        <v>1097</v>
      </c>
      <c r="C49" s="276" t="s">
        <v>444</v>
      </c>
      <c r="D49" s="275" t="s">
        <v>12</v>
      </c>
      <c r="E49" s="274" t="s">
        <v>1096</v>
      </c>
      <c r="F49" s="274"/>
      <c r="G49" s="30" t="s">
        <v>1095</v>
      </c>
      <c r="H49" s="12"/>
      <c r="I49" s="12" t="s">
        <v>1048</v>
      </c>
      <c r="J49" s="256" t="s">
        <v>18</v>
      </c>
    </row>
    <row r="50" spans="1:10" s="15" customFormat="1" ht="28.2" customHeight="1" x14ac:dyDescent="0.4">
      <c r="A50" s="260">
        <v>114764</v>
      </c>
      <c r="B50" s="9" t="s">
        <v>1094</v>
      </c>
      <c r="C50" s="9" t="s">
        <v>1093</v>
      </c>
      <c r="D50" s="33" t="s">
        <v>12</v>
      </c>
      <c r="E50" s="273">
        <v>46000</v>
      </c>
      <c r="F50" s="272"/>
      <c r="G50" s="30" t="s">
        <v>1092</v>
      </c>
      <c r="H50" s="12"/>
      <c r="I50" s="12" t="s">
        <v>1048</v>
      </c>
      <c r="J50" s="256" t="s">
        <v>18</v>
      </c>
    </row>
    <row r="51" spans="1:10" s="15" customFormat="1" ht="28.2" customHeight="1" x14ac:dyDescent="0.4">
      <c r="A51" s="260">
        <v>158116</v>
      </c>
      <c r="B51" s="9" t="s">
        <v>1091</v>
      </c>
      <c r="C51" s="9" t="s">
        <v>446</v>
      </c>
      <c r="D51" s="33" t="s">
        <v>12</v>
      </c>
      <c r="E51" s="271">
        <v>12000</v>
      </c>
      <c r="F51" s="270"/>
      <c r="G51" s="30" t="s">
        <v>1090</v>
      </c>
      <c r="H51" s="12"/>
      <c r="I51" s="12" t="s">
        <v>1048</v>
      </c>
      <c r="J51" s="256" t="s">
        <v>18</v>
      </c>
    </row>
    <row r="52" spans="1:10" s="15" customFormat="1" ht="28.2" customHeight="1" x14ac:dyDescent="0.4">
      <c r="A52" s="260">
        <v>294033</v>
      </c>
      <c r="B52" s="9" t="s">
        <v>1089</v>
      </c>
      <c r="C52" s="9" t="s">
        <v>1086</v>
      </c>
      <c r="D52" s="33" t="s">
        <v>12</v>
      </c>
      <c r="E52" s="269">
        <v>38550</v>
      </c>
      <c r="F52" s="268">
        <v>32000</v>
      </c>
      <c r="G52" s="30" t="s">
        <v>1088</v>
      </c>
      <c r="H52" s="12"/>
      <c r="I52" s="12" t="s">
        <v>1048</v>
      </c>
      <c r="J52" s="256" t="s">
        <v>18</v>
      </c>
    </row>
    <row r="53" spans="1:10" s="15" customFormat="1" ht="28.2" customHeight="1" x14ac:dyDescent="0.4">
      <c r="A53" s="260">
        <v>294031</v>
      </c>
      <c r="B53" s="9" t="s">
        <v>1087</v>
      </c>
      <c r="C53" s="9" t="s">
        <v>1086</v>
      </c>
      <c r="D53" s="33" t="s">
        <v>12</v>
      </c>
      <c r="E53" s="269">
        <v>32050</v>
      </c>
      <c r="F53" s="268">
        <v>28000</v>
      </c>
      <c r="G53" s="30" t="s">
        <v>1085</v>
      </c>
      <c r="H53" s="12"/>
      <c r="I53" s="12" t="s">
        <v>1048</v>
      </c>
      <c r="J53" s="256" t="s">
        <v>18</v>
      </c>
    </row>
    <row r="54" spans="1:10" s="15" customFormat="1" ht="28.2" customHeight="1" x14ac:dyDescent="0.4">
      <c r="A54" s="260">
        <v>143791</v>
      </c>
      <c r="B54" s="28" t="s">
        <v>1083</v>
      </c>
      <c r="C54" s="28" t="s">
        <v>441</v>
      </c>
      <c r="D54" s="12" t="s">
        <v>12</v>
      </c>
      <c r="E54" s="246">
        <v>32470</v>
      </c>
      <c r="F54" s="245">
        <v>27000</v>
      </c>
      <c r="G54" s="30" t="s">
        <v>1082</v>
      </c>
      <c r="H54" s="12"/>
      <c r="I54" s="12" t="s">
        <v>1048</v>
      </c>
      <c r="J54" s="256" t="s">
        <v>18</v>
      </c>
    </row>
    <row r="55" spans="1:10" s="15" customFormat="1" ht="28.2" customHeight="1" x14ac:dyDescent="0.4">
      <c r="A55" s="260">
        <v>342183</v>
      </c>
      <c r="B55" s="28" t="s">
        <v>1084</v>
      </c>
      <c r="C55" s="28" t="s">
        <v>449</v>
      </c>
      <c r="D55" s="12" t="s">
        <v>12</v>
      </c>
      <c r="E55" s="246">
        <v>20110</v>
      </c>
      <c r="F55" s="245">
        <v>18000</v>
      </c>
      <c r="G55" s="30" t="s">
        <v>1082</v>
      </c>
      <c r="H55" s="12"/>
      <c r="I55" s="12" t="s">
        <v>1048</v>
      </c>
      <c r="J55" s="256" t="s">
        <v>18</v>
      </c>
    </row>
    <row r="56" spans="1:10" s="15" customFormat="1" ht="28.2" customHeight="1" x14ac:dyDescent="0.4">
      <c r="A56" s="260">
        <v>143789</v>
      </c>
      <c r="B56" s="28" t="s">
        <v>1083</v>
      </c>
      <c r="C56" s="28" t="s">
        <v>449</v>
      </c>
      <c r="D56" s="12" t="s">
        <v>12</v>
      </c>
      <c r="E56" s="246">
        <v>18640</v>
      </c>
      <c r="F56" s="245">
        <v>17000</v>
      </c>
      <c r="G56" s="30" t="s">
        <v>1082</v>
      </c>
      <c r="H56" s="12"/>
      <c r="I56" s="12" t="s">
        <v>1048</v>
      </c>
      <c r="J56" s="256" t="s">
        <v>18</v>
      </c>
    </row>
    <row r="57" spans="1:10" s="88" customFormat="1" ht="28.2" customHeight="1" x14ac:dyDescent="0.4">
      <c r="A57" s="258">
        <v>275852</v>
      </c>
      <c r="B57" s="267" t="s">
        <v>1081</v>
      </c>
      <c r="C57" s="266" t="s">
        <v>1080</v>
      </c>
      <c r="D57" s="265" t="s">
        <v>12</v>
      </c>
      <c r="E57" s="264">
        <v>13000</v>
      </c>
      <c r="F57" s="263"/>
      <c r="G57" s="262" t="s">
        <v>1079</v>
      </c>
      <c r="H57" s="262"/>
      <c r="I57" s="261" t="s">
        <v>1048</v>
      </c>
      <c r="J57" s="256" t="s">
        <v>18</v>
      </c>
    </row>
    <row r="58" spans="1:10" s="15" customFormat="1" ht="28.2" customHeight="1" x14ac:dyDescent="0.4">
      <c r="A58" s="247">
        <v>106777</v>
      </c>
      <c r="B58" s="9" t="s">
        <v>1078</v>
      </c>
      <c r="C58" s="9" t="s">
        <v>441</v>
      </c>
      <c r="D58" s="33" t="s">
        <v>12</v>
      </c>
      <c r="E58" s="246">
        <v>3300</v>
      </c>
      <c r="F58" s="246"/>
      <c r="G58" s="6" t="s">
        <v>1077</v>
      </c>
      <c r="H58" s="33"/>
      <c r="I58" s="33" t="s">
        <v>1071</v>
      </c>
      <c r="J58" s="256" t="s">
        <v>18</v>
      </c>
    </row>
    <row r="59" spans="1:10" s="15" customFormat="1" ht="28.2" customHeight="1" x14ac:dyDescent="0.4">
      <c r="A59" s="247">
        <v>132475</v>
      </c>
      <c r="B59" s="9" t="s">
        <v>1076</v>
      </c>
      <c r="C59" s="9" t="s">
        <v>444</v>
      </c>
      <c r="D59" s="33" t="s">
        <v>12</v>
      </c>
      <c r="E59" s="246">
        <v>3000</v>
      </c>
      <c r="F59" s="246"/>
      <c r="G59" s="6" t="s">
        <v>1072</v>
      </c>
      <c r="H59" s="33"/>
      <c r="I59" s="33" t="s">
        <v>1071</v>
      </c>
      <c r="J59" s="256" t="s">
        <v>18</v>
      </c>
    </row>
    <row r="60" spans="1:10" s="15" customFormat="1" ht="28.2" customHeight="1" x14ac:dyDescent="0.4">
      <c r="A60" s="247">
        <v>106812</v>
      </c>
      <c r="B60" s="9" t="s">
        <v>1075</v>
      </c>
      <c r="C60" s="9" t="s">
        <v>441</v>
      </c>
      <c r="D60" s="33" t="s">
        <v>12</v>
      </c>
      <c r="E60" s="246">
        <v>2300</v>
      </c>
      <c r="F60" s="246"/>
      <c r="G60" s="6" t="s">
        <v>1074</v>
      </c>
      <c r="H60" s="33"/>
      <c r="I60" s="33" t="s">
        <v>1071</v>
      </c>
      <c r="J60" s="256" t="s">
        <v>18</v>
      </c>
    </row>
    <row r="61" spans="1:10" s="15" customFormat="1" ht="28.2" customHeight="1" x14ac:dyDescent="0.4">
      <c r="A61" s="247">
        <v>132600</v>
      </c>
      <c r="B61" s="9" t="s">
        <v>1073</v>
      </c>
      <c r="C61" s="9" t="s">
        <v>444</v>
      </c>
      <c r="D61" s="33" t="s">
        <v>12</v>
      </c>
      <c r="E61" s="246">
        <v>3200</v>
      </c>
      <c r="F61" s="246"/>
      <c r="G61" s="6" t="s">
        <v>1072</v>
      </c>
      <c r="H61" s="33"/>
      <c r="I61" s="33" t="s">
        <v>1071</v>
      </c>
      <c r="J61" s="256" t="s">
        <v>18</v>
      </c>
    </row>
    <row r="62" spans="1:10" s="15" customFormat="1" ht="28.2" customHeight="1" x14ac:dyDescent="0.4">
      <c r="A62" s="247">
        <v>341983</v>
      </c>
      <c r="B62" s="9" t="s">
        <v>1070</v>
      </c>
      <c r="C62" s="9" t="s">
        <v>1069</v>
      </c>
      <c r="D62" s="33" t="s">
        <v>12</v>
      </c>
      <c r="E62" s="246">
        <v>5520</v>
      </c>
      <c r="F62" s="245">
        <v>5000</v>
      </c>
      <c r="G62" s="6" t="s">
        <v>1068</v>
      </c>
      <c r="H62" s="33"/>
      <c r="I62" s="33" t="s">
        <v>1033</v>
      </c>
      <c r="J62" s="256" t="s">
        <v>18</v>
      </c>
    </row>
    <row r="63" spans="1:10" s="15" customFormat="1" ht="28.2" customHeight="1" thickBot="1" x14ac:dyDescent="0.45">
      <c r="A63" s="22"/>
      <c r="B63" s="17"/>
      <c r="C63" s="17"/>
      <c r="D63" s="22"/>
      <c r="E63" s="255"/>
      <c r="F63" s="255"/>
      <c r="G63" s="54"/>
      <c r="H63" s="22"/>
      <c r="I63" s="22"/>
      <c r="J63" s="22"/>
    </row>
    <row r="64" spans="1:10" s="15" customFormat="1" ht="28.2" customHeight="1" x14ac:dyDescent="0.4">
      <c r="A64" s="1034" t="s">
        <v>1067</v>
      </c>
      <c r="B64" s="1035"/>
      <c r="C64" s="17"/>
      <c r="D64" s="22"/>
      <c r="E64" s="255"/>
      <c r="F64" s="255"/>
      <c r="G64" s="54"/>
      <c r="H64" s="22"/>
      <c r="I64" s="22"/>
      <c r="J64" s="22"/>
    </row>
    <row r="65" spans="1:10" s="15" customFormat="1" ht="28.2" customHeight="1" x14ac:dyDescent="0.4">
      <c r="A65" s="260">
        <v>135659</v>
      </c>
      <c r="B65" s="28" t="s">
        <v>1066</v>
      </c>
      <c r="C65" s="28" t="s">
        <v>1039</v>
      </c>
      <c r="D65" s="12" t="s">
        <v>12</v>
      </c>
      <c r="E65" s="246">
        <v>7000</v>
      </c>
      <c r="F65" s="246"/>
      <c r="G65" s="30" t="s">
        <v>1061</v>
      </c>
      <c r="H65" s="12"/>
      <c r="I65" s="12" t="s">
        <v>1048</v>
      </c>
      <c r="J65" s="256" t="s">
        <v>18</v>
      </c>
    </row>
    <row r="66" spans="1:10" s="15" customFormat="1" ht="28.2" customHeight="1" x14ac:dyDescent="0.4">
      <c r="A66" s="247">
        <v>195661</v>
      </c>
      <c r="B66" s="9" t="s">
        <v>1065</v>
      </c>
      <c r="C66" s="9" t="s">
        <v>1039</v>
      </c>
      <c r="D66" s="33" t="s">
        <v>12</v>
      </c>
      <c r="E66" s="246">
        <v>6500</v>
      </c>
      <c r="F66" s="246"/>
      <c r="G66" s="6" t="s">
        <v>1064</v>
      </c>
      <c r="H66" s="33"/>
      <c r="I66" s="33" t="s">
        <v>1048</v>
      </c>
      <c r="J66" s="256" t="s">
        <v>18</v>
      </c>
    </row>
    <row r="67" spans="1:10" s="15" customFormat="1" ht="28.2" customHeight="1" x14ac:dyDescent="0.4">
      <c r="A67" s="247">
        <v>111913</v>
      </c>
      <c r="B67" s="9" t="s">
        <v>1063</v>
      </c>
      <c r="C67" s="9" t="s">
        <v>1039</v>
      </c>
      <c r="D67" s="33" t="s">
        <v>12</v>
      </c>
      <c r="E67" s="246">
        <v>6500</v>
      </c>
      <c r="F67" s="246"/>
      <c r="G67" s="6" t="s">
        <v>1061</v>
      </c>
      <c r="H67" s="33"/>
      <c r="I67" s="33" t="s">
        <v>1048</v>
      </c>
      <c r="J67" s="256" t="s">
        <v>18</v>
      </c>
    </row>
    <row r="68" spans="1:10" s="15" customFormat="1" ht="28.2" customHeight="1" x14ac:dyDescent="0.4">
      <c r="A68" s="247">
        <v>111912</v>
      </c>
      <c r="B68" s="9" t="s">
        <v>1063</v>
      </c>
      <c r="C68" s="9" t="s">
        <v>1062</v>
      </c>
      <c r="D68" s="33" t="s">
        <v>12</v>
      </c>
      <c r="E68" s="246">
        <v>64000</v>
      </c>
      <c r="F68" s="246"/>
      <c r="G68" s="6" t="s">
        <v>1061</v>
      </c>
      <c r="H68" s="33"/>
      <c r="I68" s="33" t="s">
        <v>1048</v>
      </c>
      <c r="J68" s="256" t="s">
        <v>18</v>
      </c>
    </row>
    <row r="69" spans="1:10" s="15" customFormat="1" ht="28.2" customHeight="1" x14ac:dyDescent="0.4">
      <c r="A69" s="259">
        <v>176900</v>
      </c>
      <c r="B69" s="28" t="s">
        <v>1060</v>
      </c>
      <c r="C69" s="28" t="s">
        <v>1039</v>
      </c>
      <c r="D69" s="33" t="s">
        <v>12</v>
      </c>
      <c r="E69" s="246">
        <v>13000</v>
      </c>
      <c r="F69" s="246"/>
      <c r="G69" s="30" t="s">
        <v>1059</v>
      </c>
      <c r="H69" s="12"/>
      <c r="I69" s="33" t="s">
        <v>1037</v>
      </c>
      <c r="J69" s="256"/>
    </row>
    <row r="70" spans="1:10" s="15" customFormat="1" ht="28.2" customHeight="1" x14ac:dyDescent="0.4">
      <c r="A70" s="257">
        <v>238376</v>
      </c>
      <c r="B70" s="28" t="s">
        <v>1058</v>
      </c>
      <c r="C70" s="28" t="s">
        <v>1039</v>
      </c>
      <c r="D70" s="33" t="s">
        <v>12</v>
      </c>
      <c r="E70" s="246">
        <v>15000</v>
      </c>
      <c r="F70" s="246"/>
      <c r="G70" s="30" t="s">
        <v>1057</v>
      </c>
      <c r="H70" s="12"/>
      <c r="I70" s="33" t="s">
        <v>1037</v>
      </c>
      <c r="J70" s="256"/>
    </row>
    <row r="71" spans="1:10" s="15" customFormat="1" ht="28.2" customHeight="1" x14ac:dyDescent="0.4">
      <c r="A71" s="258">
        <v>257582</v>
      </c>
      <c r="B71" s="9" t="s">
        <v>1053</v>
      </c>
      <c r="C71" s="9" t="s">
        <v>1056</v>
      </c>
      <c r="D71" s="33" t="s">
        <v>12</v>
      </c>
      <c r="E71" s="246">
        <v>3000</v>
      </c>
      <c r="F71" s="245"/>
      <c r="G71" s="6" t="s">
        <v>1054</v>
      </c>
      <c r="H71" s="33" t="s">
        <v>97</v>
      </c>
      <c r="I71" s="33" t="s">
        <v>1048</v>
      </c>
      <c r="J71" s="256" t="s">
        <v>18</v>
      </c>
    </row>
    <row r="72" spans="1:10" s="15" customFormat="1" ht="28.2" customHeight="1" x14ac:dyDescent="0.4">
      <c r="A72" s="258">
        <v>257583</v>
      </c>
      <c r="B72" s="9" t="s">
        <v>1053</v>
      </c>
      <c r="C72" s="9" t="s">
        <v>1055</v>
      </c>
      <c r="D72" s="33" t="s">
        <v>12</v>
      </c>
      <c r="E72" s="246">
        <v>4800</v>
      </c>
      <c r="F72" s="245"/>
      <c r="G72" s="6" t="s">
        <v>1054</v>
      </c>
      <c r="H72" s="33" t="s">
        <v>97</v>
      </c>
      <c r="I72" s="33" t="s">
        <v>1048</v>
      </c>
      <c r="J72" s="256" t="s">
        <v>18</v>
      </c>
    </row>
    <row r="73" spans="1:10" s="15" customFormat="1" ht="28.2" customHeight="1" x14ac:dyDescent="0.4">
      <c r="A73" s="257">
        <v>257586</v>
      </c>
      <c r="B73" s="9" t="s">
        <v>1053</v>
      </c>
      <c r="C73" s="9" t="s">
        <v>1031</v>
      </c>
      <c r="D73" s="33" t="s">
        <v>12</v>
      </c>
      <c r="E73" s="246">
        <v>10000</v>
      </c>
      <c r="F73" s="245"/>
      <c r="G73" s="6" t="s">
        <v>1052</v>
      </c>
      <c r="H73" s="33" t="s">
        <v>97</v>
      </c>
      <c r="I73" s="33" t="s">
        <v>1048</v>
      </c>
      <c r="J73" s="256" t="s">
        <v>18</v>
      </c>
    </row>
    <row r="74" spans="1:10" s="15" customFormat="1" ht="28.2" customHeight="1" x14ac:dyDescent="0.4">
      <c r="A74" s="257">
        <v>232901</v>
      </c>
      <c r="B74" s="9" t="s">
        <v>1051</v>
      </c>
      <c r="C74" s="9" t="s">
        <v>1050</v>
      </c>
      <c r="D74" s="33" t="s">
        <v>12</v>
      </c>
      <c r="E74" s="246">
        <v>9500</v>
      </c>
      <c r="F74" s="245"/>
      <c r="G74" s="6" t="s">
        <v>1049</v>
      </c>
      <c r="H74" s="33"/>
      <c r="I74" s="33" t="s">
        <v>1048</v>
      </c>
      <c r="J74" s="256" t="s">
        <v>18</v>
      </c>
    </row>
    <row r="75" spans="1:10" s="15" customFormat="1" ht="28.2" customHeight="1" thickBot="1" x14ac:dyDescent="0.45">
      <c r="A75" s="14"/>
      <c r="B75" s="2"/>
      <c r="C75" s="2"/>
      <c r="D75" s="14"/>
      <c r="E75" s="255"/>
      <c r="F75" s="255"/>
      <c r="G75" s="4"/>
      <c r="H75" s="14"/>
      <c r="I75" s="14"/>
      <c r="J75" s="14"/>
    </row>
    <row r="76" spans="1:10" s="15" customFormat="1" ht="28.2" customHeight="1" x14ac:dyDescent="0.4">
      <c r="A76" s="1026" t="s">
        <v>1047</v>
      </c>
      <c r="B76" s="1027"/>
      <c r="C76" s="2"/>
      <c r="D76" s="14"/>
      <c r="E76" s="255"/>
      <c r="F76" s="255"/>
      <c r="G76" s="4"/>
      <c r="H76" s="14"/>
      <c r="I76" s="14"/>
      <c r="J76" s="14"/>
    </row>
    <row r="77" spans="1:10" s="15" customFormat="1" ht="28.2" customHeight="1" x14ac:dyDescent="0.4">
      <c r="A77" s="254">
        <v>362479</v>
      </c>
      <c r="B77" s="253" t="s">
        <v>1046</v>
      </c>
      <c r="C77" s="253" t="s">
        <v>1031</v>
      </c>
      <c r="D77" s="249" t="s">
        <v>31</v>
      </c>
      <c r="E77" s="252">
        <v>13000</v>
      </c>
      <c r="F77" s="251">
        <v>11700</v>
      </c>
      <c r="G77" s="250" t="s">
        <v>1043</v>
      </c>
      <c r="H77" s="249"/>
      <c r="I77" s="249" t="s">
        <v>1045</v>
      </c>
      <c r="J77" s="248"/>
    </row>
    <row r="78" spans="1:10" s="15" customFormat="1" ht="28.2" customHeight="1" x14ac:dyDescent="0.4">
      <c r="A78" s="247">
        <v>362463</v>
      </c>
      <c r="B78" s="9" t="s">
        <v>1044</v>
      </c>
      <c r="C78" s="9" t="s">
        <v>1039</v>
      </c>
      <c r="D78" s="33" t="s">
        <v>31</v>
      </c>
      <c r="E78" s="246">
        <v>5000</v>
      </c>
      <c r="F78" s="245">
        <v>4500</v>
      </c>
      <c r="G78" s="141" t="s">
        <v>1043</v>
      </c>
      <c r="H78" s="33"/>
      <c r="I78" s="33" t="s">
        <v>1037</v>
      </c>
      <c r="J78" s="244"/>
    </row>
    <row r="79" spans="1:10" s="15" customFormat="1" ht="28.2" customHeight="1" x14ac:dyDescent="0.4">
      <c r="A79" s="247">
        <v>362471</v>
      </c>
      <c r="B79" s="9" t="s">
        <v>1042</v>
      </c>
      <c r="C79" s="9" t="s">
        <v>1035</v>
      </c>
      <c r="D79" s="33" t="s">
        <v>31</v>
      </c>
      <c r="E79" s="246">
        <v>20000</v>
      </c>
      <c r="F79" s="245">
        <v>18000</v>
      </c>
      <c r="G79" s="141" t="s">
        <v>1041</v>
      </c>
      <c r="H79" s="33"/>
      <c r="I79" s="33" t="s">
        <v>1033</v>
      </c>
      <c r="J79" s="244"/>
    </row>
    <row r="80" spans="1:10" s="15" customFormat="1" ht="28.2" customHeight="1" x14ac:dyDescent="0.4">
      <c r="A80" s="247">
        <v>363043</v>
      </c>
      <c r="B80" s="9" t="s">
        <v>1040</v>
      </c>
      <c r="C80" s="9" t="s">
        <v>1039</v>
      </c>
      <c r="D80" s="33" t="s">
        <v>31</v>
      </c>
      <c r="E80" s="246">
        <v>5640</v>
      </c>
      <c r="F80" s="245">
        <v>4450</v>
      </c>
      <c r="G80" s="141" t="s">
        <v>1038</v>
      </c>
      <c r="H80" s="33"/>
      <c r="I80" s="33" t="s">
        <v>1037</v>
      </c>
      <c r="J80" s="244"/>
    </row>
    <row r="81" spans="1:10" s="15" customFormat="1" ht="28.2" customHeight="1" x14ac:dyDescent="0.4">
      <c r="A81" s="247">
        <v>362470</v>
      </c>
      <c r="B81" s="9" t="s">
        <v>1036</v>
      </c>
      <c r="C81" s="9" t="s">
        <v>1035</v>
      </c>
      <c r="D81" s="33" t="s">
        <v>31</v>
      </c>
      <c r="E81" s="246">
        <v>20000</v>
      </c>
      <c r="F81" s="245">
        <v>18000</v>
      </c>
      <c r="G81" s="6" t="s">
        <v>1034</v>
      </c>
      <c r="H81" s="33"/>
      <c r="I81" s="33" t="s">
        <v>1033</v>
      </c>
      <c r="J81" s="244"/>
    </row>
    <row r="82" spans="1:10" s="15" customFormat="1" ht="28.2" customHeight="1" x14ac:dyDescent="0.4">
      <c r="A82" s="243">
        <v>363046</v>
      </c>
      <c r="B82" s="242" t="s">
        <v>1032</v>
      </c>
      <c r="C82" s="242" t="s">
        <v>1031</v>
      </c>
      <c r="D82" s="238" t="s">
        <v>31</v>
      </c>
      <c r="E82" s="241">
        <v>13410</v>
      </c>
      <c r="F82" s="240">
        <v>10800</v>
      </c>
      <c r="G82" s="239" t="s">
        <v>1030</v>
      </c>
      <c r="H82" s="238"/>
      <c r="I82" s="238" t="s">
        <v>1029</v>
      </c>
      <c r="J82" s="237"/>
    </row>
    <row r="85" spans="1:10" x14ac:dyDescent="0.4">
      <c r="B85" s="15"/>
    </row>
    <row r="86" spans="1:10" x14ac:dyDescent="0.4">
      <c r="B86" s="15"/>
    </row>
    <row r="87" spans="1:10" x14ac:dyDescent="0.4">
      <c r="B87" s="15"/>
      <c r="C87" s="15"/>
      <c r="D87" s="15"/>
      <c r="E87" s="15"/>
      <c r="F87" s="15"/>
    </row>
    <row r="88" spans="1:10" x14ac:dyDescent="0.4">
      <c r="B88" s="15"/>
      <c r="C88" s="15"/>
      <c r="D88" s="15"/>
      <c r="E88" s="15"/>
      <c r="F88" s="15"/>
    </row>
  </sheetData>
  <mergeCells count="6">
    <mergeCell ref="A76:B76"/>
    <mergeCell ref="A1:J1"/>
    <mergeCell ref="A5:B5"/>
    <mergeCell ref="A22:B22"/>
    <mergeCell ref="A33:B33"/>
    <mergeCell ref="A64:B64"/>
  </mergeCells>
  <phoneticPr fontId="3" type="noConversion"/>
  <pageMargins left="0.7" right="0.7" top="0.75" bottom="0.75" header="0.3" footer="0.3"/>
  <pageSetup paperSize="9" scale="3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197"/>
  <sheetViews>
    <sheetView view="pageBreakPreview" zoomScale="80" zoomScaleNormal="85" zoomScaleSheetLayoutView="80" workbookViewId="0">
      <pane ySplit="3" topLeftCell="A70" activePane="bottomLeft" state="frozen"/>
      <selection activeCell="A5" sqref="A5:B5"/>
      <selection pane="bottomLeft" activeCell="H77" sqref="H77"/>
    </sheetView>
  </sheetViews>
  <sheetFormatPr defaultRowHeight="17.399999999999999" x14ac:dyDescent="0.4"/>
  <cols>
    <col min="1" max="1" width="7.69921875" style="1" bestFit="1" customWidth="1"/>
    <col min="2" max="2" width="35.69921875" style="89" customWidth="1"/>
    <col min="3" max="3" width="17" style="3" customWidth="1"/>
    <col min="4" max="4" width="7.09765625" style="3" bestFit="1" customWidth="1"/>
    <col min="5" max="5" width="11.8984375" style="3" customWidth="1"/>
    <col min="6" max="7" width="11.3984375" style="3" customWidth="1"/>
    <col min="8" max="8" width="70.3984375" style="4" customWidth="1"/>
    <col min="9" max="9" width="12.5" style="1" customWidth="1"/>
    <col min="10" max="10" width="10.5" style="5" customWidth="1"/>
    <col min="11" max="11" width="16.8984375" style="5" customWidth="1"/>
  </cols>
  <sheetData>
    <row r="1" spans="1:11" s="15" customFormat="1" ht="104.25" customHeight="1" thickBot="1" x14ac:dyDescent="0.45">
      <c r="A1" s="924"/>
      <c r="B1" s="925"/>
      <c r="C1" s="925"/>
      <c r="D1" s="925"/>
      <c r="E1" s="925"/>
      <c r="F1" s="925"/>
      <c r="G1" s="925"/>
      <c r="H1" s="925"/>
      <c r="I1" s="925"/>
      <c r="J1" s="925"/>
      <c r="K1" s="925"/>
    </row>
    <row r="2" spans="1:11" s="15" customFormat="1" ht="13.2" x14ac:dyDescent="0.4">
      <c r="A2" s="1"/>
      <c r="B2" s="89"/>
      <c r="C2" s="3"/>
      <c r="D2" s="3"/>
      <c r="E2" s="3"/>
      <c r="F2" s="3"/>
      <c r="G2" s="3"/>
      <c r="H2" s="4"/>
      <c r="I2" s="1"/>
      <c r="J2" s="5"/>
      <c r="K2" s="5"/>
    </row>
    <row r="3" spans="1:11" s="15" customFormat="1" ht="23.25" customHeight="1" x14ac:dyDescent="0.4">
      <c r="A3" s="455" t="s">
        <v>0</v>
      </c>
      <c r="B3" s="336" t="s">
        <v>1</v>
      </c>
      <c r="C3" s="336" t="s">
        <v>2</v>
      </c>
      <c r="D3" s="336" t="s">
        <v>4</v>
      </c>
      <c r="E3" s="454" t="s">
        <v>5</v>
      </c>
      <c r="F3" s="454" t="s">
        <v>6</v>
      </c>
      <c r="G3" s="453" t="s">
        <v>7</v>
      </c>
      <c r="H3" s="336" t="s">
        <v>8</v>
      </c>
      <c r="I3" s="336" t="s">
        <v>9</v>
      </c>
      <c r="J3" s="336" t="s">
        <v>10</v>
      </c>
      <c r="K3" s="335" t="s">
        <v>11</v>
      </c>
    </row>
    <row r="4" spans="1:11" s="15" customFormat="1" ht="12.75" customHeight="1" thickBot="1" x14ac:dyDescent="0.45">
      <c r="A4" s="93"/>
      <c r="B4" s="25"/>
      <c r="C4" s="25"/>
      <c r="D4" s="25"/>
      <c r="E4" s="94"/>
      <c r="F4" s="94"/>
      <c r="G4" s="452"/>
      <c r="H4" s="25"/>
      <c r="I4" s="25"/>
      <c r="J4" s="25"/>
      <c r="K4" s="25"/>
    </row>
    <row r="5" spans="1:11" s="15" customFormat="1" ht="30.6" customHeight="1" x14ac:dyDescent="0.4">
      <c r="A5" s="1028" t="s">
        <v>1734</v>
      </c>
      <c r="B5" s="1029"/>
      <c r="C5" s="25"/>
      <c r="D5" s="25"/>
      <c r="E5" s="94"/>
      <c r="F5" s="94"/>
      <c r="G5" s="452"/>
      <c r="H5" s="25"/>
      <c r="I5" s="25"/>
      <c r="J5" s="25"/>
      <c r="K5" s="25"/>
    </row>
    <row r="6" spans="1:11" s="15" customFormat="1" ht="30.6" customHeight="1" x14ac:dyDescent="0.4">
      <c r="A6" s="254">
        <v>120901</v>
      </c>
      <c r="B6" s="253" t="s">
        <v>1733</v>
      </c>
      <c r="C6" s="253" t="s">
        <v>1031</v>
      </c>
      <c r="D6" s="249" t="s">
        <v>12</v>
      </c>
      <c r="E6" s="369">
        <v>10320</v>
      </c>
      <c r="F6" s="368">
        <v>9400</v>
      </c>
      <c r="G6" s="367"/>
      <c r="H6" s="294" t="s">
        <v>1732</v>
      </c>
      <c r="I6" s="249" t="s">
        <v>1716</v>
      </c>
      <c r="J6" s="249" t="s">
        <v>1731</v>
      </c>
      <c r="K6" s="248" t="s">
        <v>18</v>
      </c>
    </row>
    <row r="7" spans="1:11" s="15" customFormat="1" ht="30.6" customHeight="1" x14ac:dyDescent="0.4">
      <c r="A7" s="247">
        <v>127762</v>
      </c>
      <c r="B7" s="9" t="s">
        <v>1730</v>
      </c>
      <c r="C7" s="9" t="s">
        <v>1346</v>
      </c>
      <c r="D7" s="33" t="s">
        <v>12</v>
      </c>
      <c r="E7" s="357">
        <v>37500</v>
      </c>
      <c r="F7" s="365">
        <v>32000</v>
      </c>
      <c r="G7" s="366"/>
      <c r="H7" s="6" t="s">
        <v>1729</v>
      </c>
      <c r="I7" s="33" t="s">
        <v>1716</v>
      </c>
      <c r="J7" s="33" t="s">
        <v>1260</v>
      </c>
      <c r="K7" s="244" t="s">
        <v>18</v>
      </c>
    </row>
    <row r="8" spans="1:11" s="15" customFormat="1" ht="30.6" customHeight="1" x14ac:dyDescent="0.4">
      <c r="A8" s="247">
        <v>128270</v>
      </c>
      <c r="B8" s="9" t="s">
        <v>1728</v>
      </c>
      <c r="C8" s="9" t="s">
        <v>1346</v>
      </c>
      <c r="D8" s="33" t="s">
        <v>12</v>
      </c>
      <c r="E8" s="357">
        <v>6780</v>
      </c>
      <c r="F8" s="365">
        <v>6000</v>
      </c>
      <c r="G8" s="366"/>
      <c r="H8" s="6" t="s">
        <v>1727</v>
      </c>
      <c r="I8" s="33" t="s">
        <v>1716</v>
      </c>
      <c r="J8" s="33" t="s">
        <v>1260</v>
      </c>
      <c r="K8" s="244" t="s">
        <v>18</v>
      </c>
    </row>
    <row r="9" spans="1:11" s="15" customFormat="1" ht="30.6" customHeight="1" x14ac:dyDescent="0.4">
      <c r="A9" s="247">
        <v>120982</v>
      </c>
      <c r="B9" s="9" t="s">
        <v>1726</v>
      </c>
      <c r="C9" s="9" t="s">
        <v>1031</v>
      </c>
      <c r="D9" s="33" t="s">
        <v>12</v>
      </c>
      <c r="E9" s="357">
        <v>10250</v>
      </c>
      <c r="F9" s="365">
        <v>8800</v>
      </c>
      <c r="G9" s="366"/>
      <c r="H9" s="6" t="s">
        <v>1725</v>
      </c>
      <c r="I9" s="33" t="s">
        <v>1716</v>
      </c>
      <c r="J9" s="33" t="s">
        <v>1260</v>
      </c>
      <c r="K9" s="244" t="s">
        <v>18</v>
      </c>
    </row>
    <row r="10" spans="1:11" s="15" customFormat="1" ht="30.6" customHeight="1" x14ac:dyDescent="0.4">
      <c r="A10" s="247">
        <v>120982</v>
      </c>
      <c r="B10" s="9" t="s">
        <v>1724</v>
      </c>
      <c r="C10" s="9" t="s">
        <v>1031</v>
      </c>
      <c r="D10" s="33" t="s">
        <v>12</v>
      </c>
      <c r="E10" s="357">
        <v>10260</v>
      </c>
      <c r="F10" s="365">
        <v>8800</v>
      </c>
      <c r="G10" s="366"/>
      <c r="H10" s="6" t="s">
        <v>1723</v>
      </c>
      <c r="I10" s="33" t="s">
        <v>1716</v>
      </c>
      <c r="J10" s="33" t="s">
        <v>1260</v>
      </c>
      <c r="K10" s="244" t="s">
        <v>18</v>
      </c>
    </row>
    <row r="11" spans="1:11" s="15" customFormat="1" ht="30.6" customHeight="1" x14ac:dyDescent="0.4">
      <c r="A11" s="247">
        <v>128271</v>
      </c>
      <c r="B11" s="9" t="s">
        <v>1722</v>
      </c>
      <c r="C11" s="9" t="s">
        <v>1346</v>
      </c>
      <c r="D11" s="33" t="s">
        <v>12</v>
      </c>
      <c r="E11" s="357">
        <v>6480</v>
      </c>
      <c r="F11" s="365">
        <v>5700</v>
      </c>
      <c r="G11" s="366"/>
      <c r="H11" s="6" t="s">
        <v>1721</v>
      </c>
      <c r="I11" s="33" t="s">
        <v>1716</v>
      </c>
      <c r="J11" s="33" t="s">
        <v>1260</v>
      </c>
      <c r="K11" s="244" t="s">
        <v>18</v>
      </c>
    </row>
    <row r="12" spans="1:11" s="15" customFormat="1" ht="30.6" customHeight="1" x14ac:dyDescent="0.4">
      <c r="A12" s="247">
        <v>128312</v>
      </c>
      <c r="B12" s="9" t="s">
        <v>1720</v>
      </c>
      <c r="C12" s="9" t="s">
        <v>1346</v>
      </c>
      <c r="D12" s="33" t="s">
        <v>12</v>
      </c>
      <c r="E12" s="357">
        <v>7970</v>
      </c>
      <c r="F12" s="365">
        <v>6800</v>
      </c>
      <c r="G12" s="366"/>
      <c r="H12" s="6" t="s">
        <v>1719</v>
      </c>
      <c r="I12" s="33" t="s">
        <v>1716</v>
      </c>
      <c r="J12" s="33" t="s">
        <v>1260</v>
      </c>
      <c r="K12" s="244" t="s">
        <v>18</v>
      </c>
    </row>
    <row r="13" spans="1:11" s="15" customFormat="1" ht="30.6" customHeight="1" x14ac:dyDescent="0.4">
      <c r="A13" s="247">
        <v>128313</v>
      </c>
      <c r="B13" s="9" t="s">
        <v>1718</v>
      </c>
      <c r="C13" s="9" t="s">
        <v>1346</v>
      </c>
      <c r="D13" s="33" t="s">
        <v>12</v>
      </c>
      <c r="E13" s="357">
        <v>8080</v>
      </c>
      <c r="F13" s="365">
        <v>6900</v>
      </c>
      <c r="G13" s="366"/>
      <c r="H13" s="6" t="s">
        <v>1717</v>
      </c>
      <c r="I13" s="33" t="s">
        <v>1716</v>
      </c>
      <c r="J13" s="33" t="s">
        <v>1260</v>
      </c>
      <c r="K13" s="244" t="s">
        <v>18</v>
      </c>
    </row>
    <row r="14" spans="1:11" s="15" customFormat="1" ht="30.6" customHeight="1" x14ac:dyDescent="0.4">
      <c r="A14" s="247">
        <v>138482</v>
      </c>
      <c r="B14" s="9" t="s">
        <v>1715</v>
      </c>
      <c r="C14" s="9" t="s">
        <v>1031</v>
      </c>
      <c r="D14" s="33" t="s">
        <v>31</v>
      </c>
      <c r="E14" s="357">
        <v>7200</v>
      </c>
      <c r="F14" s="365">
        <v>6600</v>
      </c>
      <c r="G14" s="366"/>
      <c r="H14" s="6" t="s">
        <v>1714</v>
      </c>
      <c r="I14" s="33" t="s">
        <v>220</v>
      </c>
      <c r="J14" s="33" t="s">
        <v>1681</v>
      </c>
      <c r="K14" s="244" t="s">
        <v>18</v>
      </c>
    </row>
    <row r="15" spans="1:11" s="15" customFormat="1" ht="30.6" customHeight="1" x14ac:dyDescent="0.4">
      <c r="A15" s="247">
        <v>138481</v>
      </c>
      <c r="B15" s="9" t="s">
        <v>1713</v>
      </c>
      <c r="C15" s="9" t="s">
        <v>1031</v>
      </c>
      <c r="D15" s="33" t="s">
        <v>31</v>
      </c>
      <c r="E15" s="357">
        <v>7300</v>
      </c>
      <c r="F15" s="365">
        <v>6700</v>
      </c>
      <c r="G15" s="366"/>
      <c r="H15" s="6" t="s">
        <v>1712</v>
      </c>
      <c r="I15" s="33" t="s">
        <v>220</v>
      </c>
      <c r="J15" s="33" t="s">
        <v>1681</v>
      </c>
      <c r="K15" s="244" t="s">
        <v>18</v>
      </c>
    </row>
    <row r="16" spans="1:11" s="15" customFormat="1" ht="30.6" customHeight="1" x14ac:dyDescent="0.4">
      <c r="A16" s="247">
        <v>177120</v>
      </c>
      <c r="B16" s="9" t="s">
        <v>1711</v>
      </c>
      <c r="C16" s="9" t="s">
        <v>1031</v>
      </c>
      <c r="D16" s="33" t="s">
        <v>31</v>
      </c>
      <c r="E16" s="357">
        <v>17130</v>
      </c>
      <c r="F16" s="365">
        <v>14500</v>
      </c>
      <c r="G16" s="366"/>
      <c r="H16" s="6" t="s">
        <v>1710</v>
      </c>
      <c r="I16" s="33" t="s">
        <v>220</v>
      </c>
      <c r="J16" s="33" t="s">
        <v>1681</v>
      </c>
      <c r="K16" s="244" t="s">
        <v>18</v>
      </c>
    </row>
    <row r="17" spans="1:11" s="15" customFormat="1" ht="30.6" customHeight="1" x14ac:dyDescent="0.4">
      <c r="A17" s="247">
        <v>177119</v>
      </c>
      <c r="B17" s="9" t="s">
        <v>1709</v>
      </c>
      <c r="C17" s="9" t="s">
        <v>1031</v>
      </c>
      <c r="D17" s="33" t="s">
        <v>31</v>
      </c>
      <c r="E17" s="357">
        <v>17610</v>
      </c>
      <c r="F17" s="365">
        <v>15000</v>
      </c>
      <c r="G17" s="366"/>
      <c r="H17" s="6" t="s">
        <v>1708</v>
      </c>
      <c r="I17" s="33" t="s">
        <v>220</v>
      </c>
      <c r="J17" s="33" t="s">
        <v>1681</v>
      </c>
      <c r="K17" s="244" t="s">
        <v>18</v>
      </c>
    </row>
    <row r="18" spans="1:11" s="15" customFormat="1" ht="30.6" customHeight="1" x14ac:dyDescent="0.4">
      <c r="A18" s="247">
        <v>109034</v>
      </c>
      <c r="B18" s="9" t="s">
        <v>1707</v>
      </c>
      <c r="C18" s="9" t="s">
        <v>1039</v>
      </c>
      <c r="D18" s="33" t="s">
        <v>31</v>
      </c>
      <c r="E18" s="451">
        <v>4500</v>
      </c>
      <c r="F18" s="365"/>
      <c r="G18" s="366"/>
      <c r="H18" s="6" t="s">
        <v>1701</v>
      </c>
      <c r="I18" s="33" t="s">
        <v>220</v>
      </c>
      <c r="J18" s="33" t="s">
        <v>1706</v>
      </c>
      <c r="K18" s="244" t="s">
        <v>18</v>
      </c>
    </row>
    <row r="19" spans="1:11" s="15" customFormat="1" ht="30.6" customHeight="1" x14ac:dyDescent="0.4">
      <c r="A19" s="247">
        <v>143422</v>
      </c>
      <c r="B19" s="9" t="s">
        <v>1705</v>
      </c>
      <c r="C19" s="9" t="s">
        <v>1039</v>
      </c>
      <c r="D19" s="33" t="s">
        <v>31</v>
      </c>
      <c r="E19" s="357">
        <v>1460</v>
      </c>
      <c r="F19" s="365">
        <v>1400</v>
      </c>
      <c r="G19" s="366"/>
      <c r="H19" s="6" t="s">
        <v>1704</v>
      </c>
      <c r="I19" s="33" t="s">
        <v>220</v>
      </c>
      <c r="J19" s="33" t="s">
        <v>1703</v>
      </c>
      <c r="K19" s="244" t="s">
        <v>18</v>
      </c>
    </row>
    <row r="20" spans="1:11" s="15" customFormat="1" ht="30.6" customHeight="1" x14ac:dyDescent="0.4">
      <c r="A20" s="247">
        <v>109117</v>
      </c>
      <c r="B20" s="9" t="s">
        <v>1702</v>
      </c>
      <c r="C20" s="9" t="s">
        <v>1699</v>
      </c>
      <c r="D20" s="33" t="s">
        <v>31</v>
      </c>
      <c r="E20" s="357">
        <v>600</v>
      </c>
      <c r="F20" s="365"/>
      <c r="G20" s="366"/>
      <c r="H20" s="6" t="s">
        <v>1701</v>
      </c>
      <c r="I20" s="33" t="s">
        <v>220</v>
      </c>
      <c r="J20" s="33" t="s">
        <v>1681</v>
      </c>
      <c r="K20" s="244" t="s">
        <v>18</v>
      </c>
    </row>
    <row r="21" spans="1:11" s="15" customFormat="1" ht="30.6" customHeight="1" x14ac:dyDescent="0.4">
      <c r="A21" s="247">
        <v>143426</v>
      </c>
      <c r="B21" s="9" t="s">
        <v>1700</v>
      </c>
      <c r="C21" s="9" t="s">
        <v>1699</v>
      </c>
      <c r="D21" s="33" t="s">
        <v>31</v>
      </c>
      <c r="E21" s="357">
        <v>390</v>
      </c>
      <c r="F21" s="365"/>
      <c r="G21" s="366"/>
      <c r="H21" s="6" t="s">
        <v>1698</v>
      </c>
      <c r="I21" s="33" t="s">
        <v>220</v>
      </c>
      <c r="J21" s="33" t="s">
        <v>1681</v>
      </c>
      <c r="K21" s="244" t="s">
        <v>18</v>
      </c>
    </row>
    <row r="22" spans="1:11" s="15" customFormat="1" ht="30.6" customHeight="1" x14ac:dyDescent="0.4">
      <c r="A22" s="247">
        <v>256936</v>
      </c>
      <c r="B22" s="9" t="s">
        <v>1697</v>
      </c>
      <c r="C22" s="9" t="s">
        <v>1692</v>
      </c>
      <c r="D22" s="33" t="s">
        <v>31</v>
      </c>
      <c r="E22" s="357">
        <v>14000</v>
      </c>
      <c r="F22" s="365"/>
      <c r="G22" s="366"/>
      <c r="H22" s="6" t="s">
        <v>1695</v>
      </c>
      <c r="I22" s="33"/>
      <c r="J22" s="33" t="s">
        <v>1681</v>
      </c>
      <c r="K22" s="244" t="s">
        <v>18</v>
      </c>
    </row>
    <row r="23" spans="1:11" s="15" customFormat="1" ht="30.6" customHeight="1" x14ac:dyDescent="0.4">
      <c r="A23" s="247">
        <v>256946</v>
      </c>
      <c r="B23" s="9" t="s">
        <v>1696</v>
      </c>
      <c r="C23" s="9" t="s">
        <v>1692</v>
      </c>
      <c r="D23" s="33" t="s">
        <v>31</v>
      </c>
      <c r="E23" s="357">
        <v>14500</v>
      </c>
      <c r="F23" s="365"/>
      <c r="G23" s="366"/>
      <c r="H23" s="6" t="s">
        <v>1695</v>
      </c>
      <c r="I23" s="33"/>
      <c r="J23" s="33" t="s">
        <v>1681</v>
      </c>
      <c r="K23" s="244" t="s">
        <v>18</v>
      </c>
    </row>
    <row r="24" spans="1:11" s="15" customFormat="1" ht="30.6" customHeight="1" x14ac:dyDescent="0.4">
      <c r="A24" s="247">
        <v>311705</v>
      </c>
      <c r="B24" s="9" t="s">
        <v>1694</v>
      </c>
      <c r="C24" s="9" t="s">
        <v>1692</v>
      </c>
      <c r="D24" s="33" t="s">
        <v>31</v>
      </c>
      <c r="E24" s="357">
        <v>5700</v>
      </c>
      <c r="F24" s="365"/>
      <c r="G24" s="366"/>
      <c r="H24" s="6" t="s">
        <v>1691</v>
      </c>
      <c r="I24" s="33"/>
      <c r="J24" s="33" t="s">
        <v>1681</v>
      </c>
      <c r="K24" s="244" t="s">
        <v>18</v>
      </c>
    </row>
    <row r="25" spans="1:11" s="15" customFormat="1" ht="30.6" customHeight="1" x14ac:dyDescent="0.4">
      <c r="A25" s="247">
        <v>311704</v>
      </c>
      <c r="B25" s="9" t="s">
        <v>1693</v>
      </c>
      <c r="C25" s="9" t="s">
        <v>1692</v>
      </c>
      <c r="D25" s="33" t="s">
        <v>31</v>
      </c>
      <c r="E25" s="357">
        <v>5800</v>
      </c>
      <c r="F25" s="365"/>
      <c r="G25" s="366"/>
      <c r="H25" s="6" t="s">
        <v>1691</v>
      </c>
      <c r="I25" s="33"/>
      <c r="J25" s="33" t="s">
        <v>1690</v>
      </c>
      <c r="K25" s="244" t="s">
        <v>18</v>
      </c>
    </row>
    <row r="26" spans="1:11" s="15" customFormat="1" ht="30.6" customHeight="1" x14ac:dyDescent="0.4">
      <c r="A26" s="247">
        <v>257578</v>
      </c>
      <c r="B26" s="9" t="s">
        <v>1689</v>
      </c>
      <c r="C26" s="9" t="s">
        <v>1322</v>
      </c>
      <c r="D26" s="33" t="s">
        <v>31</v>
      </c>
      <c r="E26" s="357">
        <v>4300</v>
      </c>
      <c r="F26" s="357"/>
      <c r="G26" s="366"/>
      <c r="H26" s="6" t="s">
        <v>1688</v>
      </c>
      <c r="I26" s="33"/>
      <c r="J26" s="33" t="s">
        <v>1681</v>
      </c>
      <c r="K26" s="244" t="s">
        <v>18</v>
      </c>
    </row>
    <row r="27" spans="1:11" s="15" customFormat="1" ht="30.6" customHeight="1" x14ac:dyDescent="0.4">
      <c r="A27" s="247">
        <v>311707</v>
      </c>
      <c r="B27" s="9" t="s">
        <v>1687</v>
      </c>
      <c r="C27" s="9" t="s">
        <v>1686</v>
      </c>
      <c r="D27" s="33" t="s">
        <v>31</v>
      </c>
      <c r="E27" s="357">
        <v>1350</v>
      </c>
      <c r="F27" s="357"/>
      <c r="G27" s="366"/>
      <c r="H27" s="6" t="s">
        <v>1682</v>
      </c>
      <c r="I27" s="33"/>
      <c r="J27" s="33" t="s">
        <v>1681</v>
      </c>
      <c r="K27" s="244" t="s">
        <v>18</v>
      </c>
    </row>
    <row r="28" spans="1:11" s="15" customFormat="1" ht="30.6" customHeight="1" x14ac:dyDescent="0.4">
      <c r="A28" s="243">
        <v>311709</v>
      </c>
      <c r="B28" s="242" t="s">
        <v>1685</v>
      </c>
      <c r="C28" s="242" t="s">
        <v>1684</v>
      </c>
      <c r="D28" s="238" t="s">
        <v>31</v>
      </c>
      <c r="E28" s="450">
        <v>600</v>
      </c>
      <c r="F28" s="372"/>
      <c r="G28" s="370"/>
      <c r="H28" s="239" t="s">
        <v>1683</v>
      </c>
      <c r="I28" s="238"/>
      <c r="J28" s="238" t="s">
        <v>1681</v>
      </c>
      <c r="K28" s="237" t="s">
        <v>18</v>
      </c>
    </row>
    <row r="29" spans="1:11" s="15" customFormat="1" ht="30.6" customHeight="1" thickBot="1" x14ac:dyDescent="0.45">
      <c r="A29" s="14"/>
      <c r="B29" s="2"/>
      <c r="C29" s="2"/>
      <c r="D29" s="2"/>
      <c r="E29" s="355"/>
      <c r="F29" s="355"/>
      <c r="G29" s="354"/>
      <c r="H29" s="4"/>
      <c r="I29" s="14"/>
      <c r="J29" s="14"/>
      <c r="K29" s="14"/>
    </row>
    <row r="30" spans="1:11" s="15" customFormat="1" ht="30.6" customHeight="1" x14ac:dyDescent="0.4">
      <c r="A30" s="1042" t="s">
        <v>1680</v>
      </c>
      <c r="B30" s="1043"/>
      <c r="C30" s="2"/>
      <c r="D30" s="2"/>
      <c r="E30" s="355"/>
      <c r="F30" s="355"/>
      <c r="G30" s="354"/>
      <c r="H30" s="4"/>
      <c r="I30" s="14"/>
      <c r="J30" s="14"/>
      <c r="K30" s="14"/>
    </row>
    <row r="31" spans="1:11" s="15" customFormat="1" ht="30.6" customHeight="1" x14ac:dyDescent="0.4">
      <c r="A31" s="254">
        <v>134065</v>
      </c>
      <c r="B31" s="253" t="s">
        <v>1679</v>
      </c>
      <c r="C31" s="253" t="s">
        <v>1039</v>
      </c>
      <c r="D31" s="249" t="s">
        <v>12</v>
      </c>
      <c r="E31" s="449">
        <v>14500</v>
      </c>
      <c r="F31" s="429"/>
      <c r="G31" s="428"/>
      <c r="H31" s="294" t="s">
        <v>1672</v>
      </c>
      <c r="I31" s="249" t="s">
        <v>220</v>
      </c>
      <c r="J31" s="249" t="s">
        <v>1671</v>
      </c>
      <c r="K31" s="248" t="s">
        <v>18</v>
      </c>
    </row>
    <row r="32" spans="1:11" s="15" customFormat="1" ht="30.6" customHeight="1" x14ac:dyDescent="0.4">
      <c r="A32" s="247">
        <v>134066</v>
      </c>
      <c r="B32" s="9" t="s">
        <v>1679</v>
      </c>
      <c r="C32" s="9" t="s">
        <v>1678</v>
      </c>
      <c r="D32" s="33" t="s">
        <v>12</v>
      </c>
      <c r="E32" s="382">
        <v>8000</v>
      </c>
      <c r="F32" s="381"/>
      <c r="G32" s="364"/>
      <c r="H32" s="6" t="s">
        <v>1672</v>
      </c>
      <c r="I32" s="33" t="s">
        <v>220</v>
      </c>
      <c r="J32" s="33" t="s">
        <v>1671</v>
      </c>
      <c r="K32" s="244" t="s">
        <v>18</v>
      </c>
    </row>
    <row r="33" spans="1:13" s="15" customFormat="1" ht="30.6" customHeight="1" x14ac:dyDescent="0.4">
      <c r="A33" s="247">
        <v>134068</v>
      </c>
      <c r="B33" s="9" t="s">
        <v>1677</v>
      </c>
      <c r="C33" s="9" t="s">
        <v>1676</v>
      </c>
      <c r="D33" s="33" t="s">
        <v>12</v>
      </c>
      <c r="E33" s="382">
        <v>9500</v>
      </c>
      <c r="F33" s="381"/>
      <c r="G33" s="364"/>
      <c r="H33" s="6" t="s">
        <v>1675</v>
      </c>
      <c r="I33" s="33" t="s">
        <v>176</v>
      </c>
      <c r="J33" s="33" t="s">
        <v>1289</v>
      </c>
      <c r="K33" s="244" t="s">
        <v>18</v>
      </c>
    </row>
    <row r="34" spans="1:13" s="15" customFormat="1" ht="30.6" customHeight="1" x14ac:dyDescent="0.4">
      <c r="A34" s="247">
        <v>136983</v>
      </c>
      <c r="B34" s="9" t="s">
        <v>1674</v>
      </c>
      <c r="C34" s="9" t="s">
        <v>1673</v>
      </c>
      <c r="D34" s="33" t="s">
        <v>12</v>
      </c>
      <c r="E34" s="357">
        <v>7500</v>
      </c>
      <c r="F34" s="357"/>
      <c r="G34" s="366"/>
      <c r="H34" s="6" t="s">
        <v>1672</v>
      </c>
      <c r="I34" s="33" t="s">
        <v>220</v>
      </c>
      <c r="J34" s="33" t="s">
        <v>1671</v>
      </c>
      <c r="K34" s="244" t="s">
        <v>18</v>
      </c>
    </row>
    <row r="35" spans="1:13" s="15" customFormat="1" ht="30.6" customHeight="1" x14ac:dyDescent="0.4">
      <c r="A35" s="258">
        <v>164695</v>
      </c>
      <c r="B35" s="28" t="s">
        <v>1670</v>
      </c>
      <c r="C35" s="28" t="s">
        <v>1039</v>
      </c>
      <c r="D35" s="12" t="s">
        <v>12</v>
      </c>
      <c r="E35" s="448">
        <v>17080</v>
      </c>
      <c r="F35" s="365">
        <v>14000</v>
      </c>
      <c r="G35" s="447"/>
      <c r="H35" s="30" t="s">
        <v>1669</v>
      </c>
      <c r="I35" s="12" t="s">
        <v>1666</v>
      </c>
      <c r="J35" s="12" t="s">
        <v>1643</v>
      </c>
      <c r="K35" s="256" t="s">
        <v>18</v>
      </c>
    </row>
    <row r="36" spans="1:13" s="15" customFormat="1" ht="30.6" customHeight="1" x14ac:dyDescent="0.4">
      <c r="A36" s="258">
        <v>163171</v>
      </c>
      <c r="B36" s="28" t="s">
        <v>1668</v>
      </c>
      <c r="C36" s="28" t="s">
        <v>1039</v>
      </c>
      <c r="D36" s="12" t="s">
        <v>12</v>
      </c>
      <c r="E36" s="357">
        <v>9230</v>
      </c>
      <c r="F36" s="365">
        <v>7800</v>
      </c>
      <c r="G36" s="447"/>
      <c r="H36" s="30" t="s">
        <v>1667</v>
      </c>
      <c r="I36" s="12" t="s">
        <v>1666</v>
      </c>
      <c r="J36" s="12" t="s">
        <v>1643</v>
      </c>
      <c r="K36" s="256" t="s">
        <v>18</v>
      </c>
    </row>
    <row r="37" spans="1:13" s="15" customFormat="1" ht="30.6" customHeight="1" x14ac:dyDescent="0.4">
      <c r="A37" s="258">
        <v>163172</v>
      </c>
      <c r="B37" s="28" t="s">
        <v>1665</v>
      </c>
      <c r="C37" s="28" t="s">
        <v>1664</v>
      </c>
      <c r="D37" s="12" t="s">
        <v>12</v>
      </c>
      <c r="E37" s="357">
        <v>8990</v>
      </c>
      <c r="F37" s="365">
        <v>7800</v>
      </c>
      <c r="G37" s="447"/>
      <c r="H37" s="30" t="s">
        <v>1663</v>
      </c>
      <c r="I37" s="12" t="s">
        <v>176</v>
      </c>
      <c r="J37" s="12" t="s">
        <v>1643</v>
      </c>
      <c r="K37" s="256" t="s">
        <v>18</v>
      </c>
    </row>
    <row r="38" spans="1:13" s="15" customFormat="1" ht="30.6" customHeight="1" x14ac:dyDescent="0.4">
      <c r="A38" s="258">
        <v>163174</v>
      </c>
      <c r="B38" s="28" t="s">
        <v>1662</v>
      </c>
      <c r="C38" s="28" t="s">
        <v>1661</v>
      </c>
      <c r="D38" s="12" t="s">
        <v>12</v>
      </c>
      <c r="E38" s="357">
        <v>8990</v>
      </c>
      <c r="F38" s="365">
        <v>7800</v>
      </c>
      <c r="G38" s="447"/>
      <c r="H38" s="30" t="s">
        <v>1660</v>
      </c>
      <c r="I38" s="12" t="s">
        <v>176</v>
      </c>
      <c r="J38" s="12" t="s">
        <v>1643</v>
      </c>
      <c r="K38" s="256" t="s">
        <v>18</v>
      </c>
    </row>
    <row r="39" spans="1:13" s="15" customFormat="1" ht="30.6" customHeight="1" x14ac:dyDescent="0.4">
      <c r="A39" s="258">
        <v>163173</v>
      </c>
      <c r="B39" s="28" t="s">
        <v>1659</v>
      </c>
      <c r="C39" s="28" t="s">
        <v>1658</v>
      </c>
      <c r="D39" s="12" t="s">
        <v>12</v>
      </c>
      <c r="E39" s="357">
        <v>8990</v>
      </c>
      <c r="F39" s="365">
        <v>7800</v>
      </c>
      <c r="G39" s="447"/>
      <c r="H39" s="30" t="s">
        <v>1657</v>
      </c>
      <c r="I39" s="12" t="s">
        <v>176</v>
      </c>
      <c r="J39" s="12" t="s">
        <v>1656</v>
      </c>
      <c r="K39" s="256" t="s">
        <v>18</v>
      </c>
    </row>
    <row r="40" spans="1:13" s="15" customFormat="1" ht="30.6" customHeight="1" x14ac:dyDescent="0.4">
      <c r="A40" s="329">
        <v>119763</v>
      </c>
      <c r="B40" s="9" t="s">
        <v>1655</v>
      </c>
      <c r="C40" s="9" t="s">
        <v>1039</v>
      </c>
      <c r="D40" s="33" t="s">
        <v>12</v>
      </c>
      <c r="E40" s="357">
        <v>4900</v>
      </c>
      <c r="F40" s="365"/>
      <c r="G40" s="366"/>
      <c r="H40" s="6" t="s">
        <v>1654</v>
      </c>
      <c r="I40" s="33" t="s">
        <v>176</v>
      </c>
      <c r="J40" s="33" t="s">
        <v>1650</v>
      </c>
      <c r="K40" s="244" t="s">
        <v>18</v>
      </c>
    </row>
    <row r="41" spans="1:13" s="15" customFormat="1" ht="30.6" customHeight="1" x14ac:dyDescent="0.4">
      <c r="A41" s="329">
        <v>119764</v>
      </c>
      <c r="B41" s="9" t="s">
        <v>1653</v>
      </c>
      <c r="C41" s="9" t="s">
        <v>1652</v>
      </c>
      <c r="D41" s="33" t="s">
        <v>12</v>
      </c>
      <c r="E41" s="357">
        <v>4900</v>
      </c>
      <c r="F41" s="357"/>
      <c r="G41" s="366"/>
      <c r="H41" s="6" t="s">
        <v>1651</v>
      </c>
      <c r="I41" s="33" t="s">
        <v>176</v>
      </c>
      <c r="J41" s="33" t="s">
        <v>1650</v>
      </c>
      <c r="K41" s="244" t="s">
        <v>18</v>
      </c>
    </row>
    <row r="42" spans="1:13" s="15" customFormat="1" ht="30.6" customHeight="1" x14ac:dyDescent="0.4">
      <c r="A42" s="329">
        <v>119766</v>
      </c>
      <c r="B42" s="9" t="s">
        <v>1649</v>
      </c>
      <c r="C42" s="9" t="s">
        <v>1648</v>
      </c>
      <c r="D42" s="33" t="s">
        <v>12</v>
      </c>
      <c r="E42" s="357">
        <v>4900</v>
      </c>
      <c r="F42" s="357"/>
      <c r="G42" s="366"/>
      <c r="H42" s="6" t="s">
        <v>1647</v>
      </c>
      <c r="I42" s="33" t="s">
        <v>176</v>
      </c>
      <c r="J42" s="33" t="s">
        <v>1643</v>
      </c>
      <c r="K42" s="244" t="s">
        <v>18</v>
      </c>
    </row>
    <row r="43" spans="1:13" s="15" customFormat="1" ht="30.6" customHeight="1" x14ac:dyDescent="0.4">
      <c r="A43" s="329">
        <v>119765</v>
      </c>
      <c r="B43" s="9" t="s">
        <v>1646</v>
      </c>
      <c r="C43" s="9" t="s">
        <v>1645</v>
      </c>
      <c r="D43" s="33" t="s">
        <v>12</v>
      </c>
      <c r="E43" s="357">
        <v>4900</v>
      </c>
      <c r="F43" s="357"/>
      <c r="G43" s="366"/>
      <c r="H43" s="6" t="s">
        <v>1644</v>
      </c>
      <c r="I43" s="33" t="s">
        <v>176</v>
      </c>
      <c r="J43" s="33" t="s">
        <v>1643</v>
      </c>
      <c r="K43" s="244" t="s">
        <v>18</v>
      </c>
    </row>
    <row r="44" spans="1:13" s="15" customFormat="1" ht="30.6" customHeight="1" x14ac:dyDescent="0.4">
      <c r="A44" s="329">
        <v>175772</v>
      </c>
      <c r="B44" s="9" t="s">
        <v>1642</v>
      </c>
      <c r="C44" s="9" t="s">
        <v>1637</v>
      </c>
      <c r="D44" s="33" t="s">
        <v>12</v>
      </c>
      <c r="E44" s="357">
        <v>8430</v>
      </c>
      <c r="F44" s="365">
        <v>7000</v>
      </c>
      <c r="G44" s="446">
        <f>F44/10</f>
        <v>700</v>
      </c>
      <c r="H44" s="6" t="s">
        <v>1641</v>
      </c>
      <c r="I44" s="33" t="s">
        <v>359</v>
      </c>
      <c r="J44" s="33" t="s">
        <v>1611</v>
      </c>
      <c r="K44" s="244" t="s">
        <v>18</v>
      </c>
    </row>
    <row r="45" spans="1:13" s="15" customFormat="1" ht="30.6" customHeight="1" x14ac:dyDescent="0.4">
      <c r="A45" s="329">
        <v>170082</v>
      </c>
      <c r="B45" s="9" t="s">
        <v>1640</v>
      </c>
      <c r="C45" s="9" t="s">
        <v>1637</v>
      </c>
      <c r="D45" s="33" t="s">
        <v>12</v>
      </c>
      <c r="E45" s="357">
        <v>7740</v>
      </c>
      <c r="F45" s="365">
        <v>6500</v>
      </c>
      <c r="G45" s="446">
        <f>F45/10</f>
        <v>650</v>
      </c>
      <c r="H45" s="6" t="s">
        <v>1639</v>
      </c>
      <c r="I45" s="33" t="s">
        <v>1368</v>
      </c>
      <c r="J45" s="33" t="s">
        <v>652</v>
      </c>
      <c r="K45" s="244" t="s">
        <v>18</v>
      </c>
    </row>
    <row r="46" spans="1:13" s="15" customFormat="1" ht="30.6" customHeight="1" x14ac:dyDescent="0.4">
      <c r="A46" s="329">
        <v>170081</v>
      </c>
      <c r="B46" s="9" t="s">
        <v>1638</v>
      </c>
      <c r="C46" s="9" t="s">
        <v>1637</v>
      </c>
      <c r="D46" s="33" t="s">
        <v>12</v>
      </c>
      <c r="E46" s="357">
        <v>7830</v>
      </c>
      <c r="F46" s="365">
        <v>6500</v>
      </c>
      <c r="G46" s="446">
        <f>F46/10</f>
        <v>650</v>
      </c>
      <c r="H46" s="6" t="s">
        <v>1636</v>
      </c>
      <c r="I46" s="33" t="s">
        <v>355</v>
      </c>
      <c r="J46" s="33" t="s">
        <v>1611</v>
      </c>
      <c r="K46" s="244" t="s">
        <v>18</v>
      </c>
    </row>
    <row r="47" spans="1:13" s="88" customFormat="1" ht="30.6" customHeight="1" x14ac:dyDescent="0.4">
      <c r="A47" s="406">
        <v>283166</v>
      </c>
      <c r="B47" s="267" t="s">
        <v>1635</v>
      </c>
      <c r="C47" s="266" t="s">
        <v>1634</v>
      </c>
      <c r="D47" s="33" t="s">
        <v>12</v>
      </c>
      <c r="E47" s="264">
        <v>11000</v>
      </c>
      <c r="F47" s="403"/>
      <c r="G47" s="11">
        <f>E47/10</f>
        <v>1100</v>
      </c>
      <c r="H47" s="262" t="s">
        <v>1633</v>
      </c>
      <c r="I47" s="265" t="s">
        <v>1612</v>
      </c>
      <c r="J47" s="265" t="s">
        <v>652</v>
      </c>
      <c r="K47" s="383" t="s">
        <v>18</v>
      </c>
      <c r="L47" s="15"/>
      <c r="M47" s="15"/>
    </row>
    <row r="48" spans="1:13" s="440" customFormat="1" ht="30.6" customHeight="1" x14ac:dyDescent="0.4">
      <c r="A48" s="445">
        <v>335094</v>
      </c>
      <c r="B48" s="285" t="s">
        <v>1632</v>
      </c>
      <c r="C48" s="444" t="s">
        <v>1627</v>
      </c>
      <c r="D48" s="443" t="s">
        <v>12</v>
      </c>
      <c r="E48" s="935" t="s">
        <v>1631</v>
      </c>
      <c r="F48" s="936"/>
      <c r="G48" s="937"/>
      <c r="H48" s="282" t="s">
        <v>1630</v>
      </c>
      <c r="I48" s="443" t="s">
        <v>1629</v>
      </c>
      <c r="J48" s="442" t="s">
        <v>507</v>
      </c>
      <c r="K48" s="441" t="s">
        <v>18</v>
      </c>
      <c r="L48" s="15"/>
      <c r="M48" s="15"/>
    </row>
    <row r="49" spans="1:13" s="88" customFormat="1" ht="30.6" customHeight="1" x14ac:dyDescent="0.4">
      <c r="A49" s="76">
        <v>329364</v>
      </c>
      <c r="B49" s="9" t="s">
        <v>1628</v>
      </c>
      <c r="C49" s="10" t="s">
        <v>1627</v>
      </c>
      <c r="D49" s="7" t="s">
        <v>12</v>
      </c>
      <c r="E49" s="80">
        <v>10500</v>
      </c>
      <c r="F49" s="81"/>
      <c r="G49" s="11">
        <f>E49/10</f>
        <v>1050</v>
      </c>
      <c r="H49" s="6" t="s">
        <v>1626</v>
      </c>
      <c r="I49" s="7" t="s">
        <v>1625</v>
      </c>
      <c r="J49" s="8" t="s">
        <v>507</v>
      </c>
      <c r="K49" s="79" t="s">
        <v>18</v>
      </c>
      <c r="L49" s="15"/>
      <c r="M49" s="15"/>
    </row>
    <row r="50" spans="1:13" s="88" customFormat="1" ht="30.6" customHeight="1" x14ac:dyDescent="0.4">
      <c r="A50" s="404">
        <v>277558</v>
      </c>
      <c r="B50" s="267" t="s">
        <v>1624</v>
      </c>
      <c r="C50" s="266" t="s">
        <v>1623</v>
      </c>
      <c r="D50" s="405" t="s">
        <v>12</v>
      </c>
      <c r="E50" s="264">
        <v>7500</v>
      </c>
      <c r="F50" s="403"/>
      <c r="G50" s="11">
        <f>E50/10</f>
        <v>750</v>
      </c>
      <c r="H50" s="261" t="s">
        <v>1622</v>
      </c>
      <c r="I50" s="265" t="s">
        <v>1621</v>
      </c>
      <c r="J50" s="265" t="s">
        <v>1620</v>
      </c>
      <c r="K50" s="311" t="s">
        <v>1366</v>
      </c>
      <c r="L50" s="15"/>
      <c r="M50" s="15"/>
    </row>
    <row r="51" spans="1:13" s="15" customFormat="1" ht="30.6" customHeight="1" x14ac:dyDescent="0.4">
      <c r="A51" s="329">
        <v>345800</v>
      </c>
      <c r="B51" s="9" t="s">
        <v>1619</v>
      </c>
      <c r="C51" s="9" t="s">
        <v>1618</v>
      </c>
      <c r="D51" s="33" t="s">
        <v>12</v>
      </c>
      <c r="E51" s="439">
        <v>6360</v>
      </c>
      <c r="F51" s="438">
        <v>5200</v>
      </c>
      <c r="G51" s="437"/>
      <c r="H51" s="6" t="s">
        <v>1617</v>
      </c>
      <c r="I51" s="33" t="s">
        <v>1616</v>
      </c>
      <c r="J51" s="33" t="s">
        <v>1615</v>
      </c>
      <c r="K51" s="244" t="s">
        <v>18</v>
      </c>
    </row>
    <row r="52" spans="1:13" s="15" customFormat="1" ht="30.6" customHeight="1" x14ac:dyDescent="0.4">
      <c r="A52" s="329">
        <v>140081</v>
      </c>
      <c r="B52" s="9" t="s">
        <v>1614</v>
      </c>
      <c r="C52" s="9" t="s">
        <v>1346</v>
      </c>
      <c r="D52" s="33" t="s">
        <v>12</v>
      </c>
      <c r="E52" s="357">
        <v>28000</v>
      </c>
      <c r="F52" s="365"/>
      <c r="G52" s="366"/>
      <c r="H52" s="6" t="s">
        <v>1613</v>
      </c>
      <c r="I52" s="33" t="s">
        <v>1612</v>
      </c>
      <c r="J52" s="33" t="s">
        <v>1611</v>
      </c>
      <c r="K52" s="244" t="s">
        <v>18</v>
      </c>
    </row>
    <row r="53" spans="1:13" s="15" customFormat="1" ht="30.6" customHeight="1" x14ac:dyDescent="0.4">
      <c r="A53" s="436">
        <v>281114</v>
      </c>
      <c r="B53" s="434" t="s">
        <v>1610</v>
      </c>
      <c r="C53" s="10" t="s">
        <v>1606</v>
      </c>
      <c r="D53" s="7" t="s">
        <v>12</v>
      </c>
      <c r="E53" s="433">
        <v>13000</v>
      </c>
      <c r="F53" s="432"/>
      <c r="G53" s="432"/>
      <c r="H53" s="6" t="s">
        <v>1609</v>
      </c>
      <c r="I53" s="7" t="s">
        <v>1608</v>
      </c>
      <c r="J53" s="7" t="s">
        <v>1603</v>
      </c>
      <c r="K53" s="356" t="s">
        <v>18</v>
      </c>
    </row>
    <row r="54" spans="1:13" s="15" customFormat="1" ht="30.6" customHeight="1" x14ac:dyDescent="0.4">
      <c r="A54" s="435">
        <v>281120</v>
      </c>
      <c r="B54" s="434" t="s">
        <v>1607</v>
      </c>
      <c r="C54" s="10" t="s">
        <v>1606</v>
      </c>
      <c r="D54" s="7" t="s">
        <v>12</v>
      </c>
      <c r="E54" s="433">
        <v>12000</v>
      </c>
      <c r="F54" s="432"/>
      <c r="G54" s="432"/>
      <c r="H54" s="6" t="s">
        <v>1605</v>
      </c>
      <c r="I54" s="7" t="s">
        <v>1604</v>
      </c>
      <c r="J54" s="7" t="s">
        <v>1603</v>
      </c>
      <c r="K54" s="356" t="s">
        <v>18</v>
      </c>
    </row>
    <row r="55" spans="1:13" s="15" customFormat="1" ht="30.6" customHeight="1" thickBot="1" x14ac:dyDescent="0.45">
      <c r="A55" s="1"/>
      <c r="B55" s="2"/>
      <c r="C55" s="2"/>
      <c r="D55" s="2"/>
      <c r="E55" s="355"/>
      <c r="F55" s="373"/>
      <c r="G55" s="354"/>
      <c r="H55" s="4"/>
      <c r="I55" s="14"/>
      <c r="J55" s="14"/>
      <c r="K55" s="14"/>
    </row>
    <row r="56" spans="1:13" s="15" customFormat="1" ht="30.6" customHeight="1" x14ac:dyDescent="0.4">
      <c r="A56" s="1044" t="s">
        <v>1602</v>
      </c>
      <c r="B56" s="1045"/>
      <c r="C56" s="2"/>
      <c r="D56" s="2"/>
      <c r="E56" s="355"/>
      <c r="F56" s="373"/>
      <c r="G56" s="354"/>
      <c r="H56" s="4"/>
      <c r="I56" s="14"/>
      <c r="J56" s="14"/>
      <c r="K56" s="14"/>
    </row>
    <row r="57" spans="1:13" s="15" customFormat="1" ht="30.6" customHeight="1" x14ac:dyDescent="0.4">
      <c r="A57" s="254">
        <v>413778</v>
      </c>
      <c r="B57" s="253" t="s">
        <v>1601</v>
      </c>
      <c r="C57" s="253" t="s">
        <v>1600</v>
      </c>
      <c r="D57" s="249" t="s">
        <v>31</v>
      </c>
      <c r="E57" s="369">
        <v>15000</v>
      </c>
      <c r="F57" s="368"/>
      <c r="G57" s="428"/>
      <c r="H57" s="294" t="s">
        <v>1599</v>
      </c>
      <c r="I57" s="249" t="s">
        <v>1592</v>
      </c>
      <c r="J57" s="249" t="s">
        <v>1598</v>
      </c>
      <c r="K57" s="248" t="s">
        <v>1366</v>
      </c>
    </row>
    <row r="58" spans="1:13" s="15" customFormat="1" ht="30.6" customHeight="1" x14ac:dyDescent="0.4">
      <c r="A58" s="247">
        <v>414514</v>
      </c>
      <c r="B58" s="9" t="s">
        <v>1597</v>
      </c>
      <c r="C58" s="9" t="s">
        <v>1039</v>
      </c>
      <c r="D58" s="33" t="s">
        <v>12</v>
      </c>
      <c r="E58" s="357">
        <v>13000</v>
      </c>
      <c r="F58" s="365"/>
      <c r="G58" s="364"/>
      <c r="H58" s="6" t="s">
        <v>1596</v>
      </c>
      <c r="I58" s="33" t="s">
        <v>1592</v>
      </c>
      <c r="J58" s="33" t="s">
        <v>1595</v>
      </c>
      <c r="K58" s="244" t="s">
        <v>1366</v>
      </c>
    </row>
    <row r="59" spans="1:13" s="15" customFormat="1" ht="30.6" customHeight="1" x14ac:dyDescent="0.4">
      <c r="A59" s="247">
        <v>103604</v>
      </c>
      <c r="B59" s="9" t="s">
        <v>1594</v>
      </c>
      <c r="C59" s="9" t="s">
        <v>1039</v>
      </c>
      <c r="D59" s="33" t="s">
        <v>12</v>
      </c>
      <c r="E59" s="357">
        <v>14000</v>
      </c>
      <c r="F59" s="365"/>
      <c r="G59" s="364"/>
      <c r="H59" s="6" t="s">
        <v>1593</v>
      </c>
      <c r="I59" s="33" t="s">
        <v>1592</v>
      </c>
      <c r="J59" s="33" t="s">
        <v>1591</v>
      </c>
      <c r="K59" s="244" t="s">
        <v>1366</v>
      </c>
    </row>
    <row r="60" spans="1:13" s="15" customFormat="1" ht="30.6" customHeight="1" x14ac:dyDescent="0.4">
      <c r="A60" s="243">
        <v>407161</v>
      </c>
      <c r="B60" s="242" t="s">
        <v>1590</v>
      </c>
      <c r="C60" s="242" t="s">
        <v>1589</v>
      </c>
      <c r="D60" s="238" t="s">
        <v>12</v>
      </c>
      <c r="E60" s="372">
        <v>12000</v>
      </c>
      <c r="F60" s="371"/>
      <c r="G60" s="370"/>
      <c r="H60" s="239" t="s">
        <v>1588</v>
      </c>
      <c r="I60" s="238" t="s">
        <v>355</v>
      </c>
      <c r="J60" s="238" t="s">
        <v>1587</v>
      </c>
      <c r="K60" s="237" t="s">
        <v>1366</v>
      </c>
    </row>
    <row r="61" spans="1:13" s="15" customFormat="1" ht="30.6" customHeight="1" thickBot="1" x14ac:dyDescent="0.45">
      <c r="A61" s="14"/>
      <c r="B61" s="2"/>
      <c r="C61" s="2"/>
      <c r="D61" s="2"/>
      <c r="E61" s="355"/>
      <c r="F61" s="355"/>
      <c r="G61" s="354"/>
      <c r="H61" s="4"/>
      <c r="I61" s="14"/>
      <c r="J61" s="14"/>
      <c r="K61" s="14"/>
    </row>
    <row r="62" spans="1:13" s="15" customFormat="1" ht="30.6" customHeight="1" x14ac:dyDescent="0.4">
      <c r="A62" s="1046" t="s">
        <v>1586</v>
      </c>
      <c r="B62" s="1047"/>
      <c r="C62" s="2"/>
      <c r="D62" s="2"/>
      <c r="E62" s="355"/>
      <c r="F62" s="355"/>
      <c r="G62" s="354"/>
      <c r="H62" s="4"/>
      <c r="I62" s="14"/>
      <c r="J62" s="14"/>
      <c r="K62" s="14"/>
    </row>
    <row r="63" spans="1:13" s="15" customFormat="1" ht="30.6" customHeight="1" x14ac:dyDescent="0.4">
      <c r="A63" s="431">
        <v>274946</v>
      </c>
      <c r="B63" s="253" t="s">
        <v>1585</v>
      </c>
      <c r="C63" s="253" t="s">
        <v>1580</v>
      </c>
      <c r="D63" s="249" t="s">
        <v>12</v>
      </c>
      <c r="E63" s="430">
        <v>35000</v>
      </c>
      <c r="F63" s="429"/>
      <c r="G63" s="428"/>
      <c r="H63" s="294" t="s">
        <v>1584</v>
      </c>
      <c r="I63" s="293" t="s">
        <v>1555</v>
      </c>
      <c r="J63" s="293" t="s">
        <v>1289</v>
      </c>
      <c r="K63" s="292" t="s">
        <v>18</v>
      </c>
    </row>
    <row r="64" spans="1:13" s="15" customFormat="1" ht="30.6" customHeight="1" x14ac:dyDescent="0.4">
      <c r="A64" s="260">
        <v>275323</v>
      </c>
      <c r="B64" s="9" t="s">
        <v>1583</v>
      </c>
      <c r="C64" s="9" t="s">
        <v>1426</v>
      </c>
      <c r="D64" s="33" t="s">
        <v>12</v>
      </c>
      <c r="E64" s="426">
        <v>16500</v>
      </c>
      <c r="F64" s="381"/>
      <c r="G64" s="427"/>
      <c r="H64" s="6" t="s">
        <v>1582</v>
      </c>
      <c r="I64" s="12" t="s">
        <v>1570</v>
      </c>
      <c r="J64" s="12" t="s">
        <v>652</v>
      </c>
      <c r="K64" s="256" t="s">
        <v>18</v>
      </c>
    </row>
    <row r="65" spans="1:12" s="15" customFormat="1" ht="30.6" customHeight="1" x14ac:dyDescent="0.4">
      <c r="A65" s="260">
        <v>154294</v>
      </c>
      <c r="B65" s="9" t="s">
        <v>1581</v>
      </c>
      <c r="C65" s="9" t="s">
        <v>1580</v>
      </c>
      <c r="D65" s="33" t="s">
        <v>12</v>
      </c>
      <c r="E65" s="426">
        <v>32000</v>
      </c>
      <c r="F65" s="381"/>
      <c r="G65" s="364"/>
      <c r="H65" s="6" t="s">
        <v>1579</v>
      </c>
      <c r="I65" s="12" t="s">
        <v>1578</v>
      </c>
      <c r="J65" s="12" t="s">
        <v>1289</v>
      </c>
      <c r="K65" s="256" t="s">
        <v>18</v>
      </c>
    </row>
    <row r="66" spans="1:12" s="15" customFormat="1" ht="30.6" customHeight="1" x14ac:dyDescent="0.4">
      <c r="A66" s="260">
        <v>276841</v>
      </c>
      <c r="B66" s="9" t="s">
        <v>1577</v>
      </c>
      <c r="C66" s="9" t="s">
        <v>1576</v>
      </c>
      <c r="D66" s="33" t="s">
        <v>12</v>
      </c>
      <c r="E66" s="426">
        <v>22000</v>
      </c>
      <c r="F66" s="381"/>
      <c r="G66" s="364"/>
      <c r="H66" s="6" t="s">
        <v>1575</v>
      </c>
      <c r="I66" s="12" t="s">
        <v>1574</v>
      </c>
      <c r="J66" s="12" t="s">
        <v>1278</v>
      </c>
      <c r="K66" s="256" t="s">
        <v>18</v>
      </c>
    </row>
    <row r="67" spans="1:12" s="15" customFormat="1" ht="30.6" customHeight="1" x14ac:dyDescent="0.4">
      <c r="A67" s="258">
        <v>287381</v>
      </c>
      <c r="B67" s="9" t="s">
        <v>1573</v>
      </c>
      <c r="C67" s="9" t="s">
        <v>1572</v>
      </c>
      <c r="D67" s="33" t="s">
        <v>12</v>
      </c>
      <c r="E67" s="425">
        <v>21000</v>
      </c>
      <c r="F67" s="381"/>
      <c r="G67" s="364"/>
      <c r="H67" s="6" t="s">
        <v>1571</v>
      </c>
      <c r="I67" s="12" t="s">
        <v>1570</v>
      </c>
      <c r="J67" s="12" t="s">
        <v>652</v>
      </c>
      <c r="K67" s="256" t="s">
        <v>18</v>
      </c>
    </row>
    <row r="68" spans="1:12" s="15" customFormat="1" ht="30.6" customHeight="1" x14ac:dyDescent="0.4">
      <c r="A68" s="260">
        <v>326154</v>
      </c>
      <c r="B68" s="9" t="s">
        <v>1569</v>
      </c>
      <c r="C68" s="9" t="s">
        <v>1568</v>
      </c>
      <c r="D68" s="33" t="s">
        <v>12</v>
      </c>
      <c r="E68" s="400">
        <v>35000</v>
      </c>
      <c r="F68" s="32"/>
      <c r="G68" s="91"/>
      <c r="H68" s="6" t="s">
        <v>1567</v>
      </c>
      <c r="I68" s="12" t="s">
        <v>1555</v>
      </c>
      <c r="J68" s="12" t="s">
        <v>1289</v>
      </c>
      <c r="K68" s="256" t="s">
        <v>18</v>
      </c>
    </row>
    <row r="69" spans="1:12" s="15" customFormat="1" ht="30.6" customHeight="1" x14ac:dyDescent="0.4">
      <c r="A69" s="329">
        <v>296892</v>
      </c>
      <c r="B69" s="9" t="s">
        <v>1566</v>
      </c>
      <c r="C69" s="10" t="s">
        <v>1370</v>
      </c>
      <c r="D69" s="7" t="s">
        <v>12</v>
      </c>
      <c r="E69" s="36">
        <v>33000</v>
      </c>
      <c r="F69" s="347"/>
      <c r="G69" s="347"/>
      <c r="H69" s="6" t="s">
        <v>1565</v>
      </c>
      <c r="I69" s="7" t="s">
        <v>337</v>
      </c>
      <c r="J69" s="8" t="s">
        <v>1395</v>
      </c>
      <c r="K69" s="346" t="s">
        <v>18</v>
      </c>
    </row>
    <row r="70" spans="1:12" s="15" customFormat="1" ht="30.6" customHeight="1" x14ac:dyDescent="0.4">
      <c r="A70" s="329">
        <v>262084</v>
      </c>
      <c r="B70" s="9" t="s">
        <v>1564</v>
      </c>
      <c r="C70" s="10" t="s">
        <v>1563</v>
      </c>
      <c r="D70" s="7" t="s">
        <v>12</v>
      </c>
      <c r="E70" s="36">
        <v>17100</v>
      </c>
      <c r="F70" s="347">
        <v>16000</v>
      </c>
      <c r="G70" s="347"/>
      <c r="H70" s="6" t="s">
        <v>1562</v>
      </c>
      <c r="I70" s="7" t="s">
        <v>337</v>
      </c>
      <c r="J70" s="8" t="s">
        <v>1561</v>
      </c>
      <c r="K70" s="346" t="s">
        <v>1212</v>
      </c>
    </row>
    <row r="71" spans="1:12" s="15" customFormat="1" ht="30.6" customHeight="1" x14ac:dyDescent="0.4">
      <c r="A71" s="424">
        <v>293739</v>
      </c>
      <c r="B71" s="242" t="s">
        <v>1560</v>
      </c>
      <c r="C71" s="344" t="s">
        <v>1559</v>
      </c>
      <c r="D71" s="341" t="s">
        <v>12</v>
      </c>
      <c r="E71" s="423">
        <v>12960</v>
      </c>
      <c r="F71" s="422">
        <v>11500</v>
      </c>
      <c r="G71" s="421"/>
      <c r="H71" s="239" t="s">
        <v>1558</v>
      </c>
      <c r="I71" s="341" t="s">
        <v>1555</v>
      </c>
      <c r="J71" s="420" t="s">
        <v>1249</v>
      </c>
      <c r="K71" s="339" t="s">
        <v>1212</v>
      </c>
    </row>
    <row r="72" spans="1:12" s="15" customFormat="1" ht="30.6" customHeight="1" x14ac:dyDescent="0.4">
      <c r="A72" s="419">
        <v>328883</v>
      </c>
      <c r="B72" s="418" t="s">
        <v>1557</v>
      </c>
      <c r="C72" s="417" t="s">
        <v>1322</v>
      </c>
      <c r="D72" s="412" t="s">
        <v>12</v>
      </c>
      <c r="E72" s="416">
        <v>70000</v>
      </c>
      <c r="F72" s="415"/>
      <c r="G72" s="414"/>
      <c r="H72" s="413" t="s">
        <v>1556</v>
      </c>
      <c r="I72" s="412" t="s">
        <v>1555</v>
      </c>
      <c r="J72" s="411" t="s">
        <v>652</v>
      </c>
      <c r="K72" s="346" t="s">
        <v>18</v>
      </c>
      <c r="L72" s="410"/>
    </row>
    <row r="73" spans="1:12" s="15" customFormat="1" ht="30.6" customHeight="1" thickBot="1" x14ac:dyDescent="0.45">
      <c r="A73" s="22"/>
      <c r="B73" s="17"/>
      <c r="C73" s="17"/>
      <c r="D73" s="17"/>
      <c r="E73" s="409"/>
      <c r="F73" s="373"/>
      <c r="G73" s="408"/>
      <c r="H73" s="54"/>
      <c r="I73" s="22"/>
      <c r="J73" s="22"/>
      <c r="K73" s="22"/>
    </row>
    <row r="74" spans="1:12" s="15" customFormat="1" ht="30.6" customHeight="1" x14ac:dyDescent="0.4">
      <c r="A74" s="1048" t="s">
        <v>1554</v>
      </c>
      <c r="B74" s="1049"/>
      <c r="C74" s="17"/>
      <c r="D74" s="17"/>
      <c r="E74" s="409"/>
      <c r="F74" s="373"/>
      <c r="G74" s="408"/>
      <c r="H74" s="54"/>
      <c r="I74" s="22"/>
      <c r="J74" s="22"/>
      <c r="K74" s="22"/>
    </row>
    <row r="75" spans="1:12" s="15" customFormat="1" ht="30.6" customHeight="1" x14ac:dyDescent="0.4">
      <c r="A75" s="406">
        <v>281229</v>
      </c>
      <c r="B75" s="266" t="s">
        <v>1553</v>
      </c>
      <c r="C75" s="266" t="s">
        <v>1535</v>
      </c>
      <c r="D75" s="405" t="s">
        <v>12</v>
      </c>
      <c r="E75" s="264">
        <v>18610</v>
      </c>
      <c r="F75" s="403">
        <v>15500</v>
      </c>
      <c r="G75" s="407"/>
      <c r="H75" s="262" t="s">
        <v>1552</v>
      </c>
      <c r="I75" s="265" t="s">
        <v>1551</v>
      </c>
      <c r="J75" s="265" t="s">
        <v>1538</v>
      </c>
      <c r="K75" s="311" t="s">
        <v>1537</v>
      </c>
    </row>
    <row r="76" spans="1:12" s="15" customFormat="1" ht="30.6" customHeight="1" x14ac:dyDescent="0.4">
      <c r="A76" s="406">
        <v>281335</v>
      </c>
      <c r="B76" s="266" t="s">
        <v>1550</v>
      </c>
      <c r="C76" s="266" t="s">
        <v>1535</v>
      </c>
      <c r="D76" s="405" t="s">
        <v>12</v>
      </c>
      <c r="E76" s="264">
        <v>15640</v>
      </c>
      <c r="F76" s="403">
        <v>14000</v>
      </c>
      <c r="G76" s="366"/>
      <c r="H76" s="262" t="s">
        <v>1549</v>
      </c>
      <c r="I76" s="265"/>
      <c r="J76" s="265" t="s">
        <v>1542</v>
      </c>
      <c r="K76" s="311" t="s">
        <v>1537</v>
      </c>
    </row>
    <row r="77" spans="1:12" s="15" customFormat="1" ht="30.6" customHeight="1" x14ac:dyDescent="0.4">
      <c r="A77" s="406">
        <v>281079</v>
      </c>
      <c r="B77" s="267" t="s">
        <v>1548</v>
      </c>
      <c r="C77" s="266" t="s">
        <v>1535</v>
      </c>
      <c r="D77" s="405" t="s">
        <v>12</v>
      </c>
      <c r="E77" s="264">
        <v>15180</v>
      </c>
      <c r="F77" s="403">
        <v>14000</v>
      </c>
      <c r="G77" s="366"/>
      <c r="H77" s="262" t="s">
        <v>1547</v>
      </c>
      <c r="I77" s="405" t="s">
        <v>1546</v>
      </c>
      <c r="J77" s="265" t="s">
        <v>1542</v>
      </c>
      <c r="K77" s="311" t="s">
        <v>1537</v>
      </c>
    </row>
    <row r="78" spans="1:12" s="15" customFormat="1" ht="30.6" customHeight="1" x14ac:dyDescent="0.4">
      <c r="A78" s="406">
        <v>281056</v>
      </c>
      <c r="B78" s="267" t="s">
        <v>1545</v>
      </c>
      <c r="C78" s="266" t="s">
        <v>1535</v>
      </c>
      <c r="D78" s="405" t="s">
        <v>12</v>
      </c>
      <c r="E78" s="264">
        <v>17530</v>
      </c>
      <c r="F78" s="403">
        <v>16000</v>
      </c>
      <c r="G78" s="366"/>
      <c r="H78" s="262" t="s">
        <v>1544</v>
      </c>
      <c r="I78" s="265" t="s">
        <v>1543</v>
      </c>
      <c r="J78" s="265" t="s">
        <v>1542</v>
      </c>
      <c r="K78" s="311" t="s">
        <v>1537</v>
      </c>
    </row>
    <row r="79" spans="1:12" s="15" customFormat="1" ht="30.6" customHeight="1" x14ac:dyDescent="0.4">
      <c r="A79" s="404">
        <v>281228</v>
      </c>
      <c r="B79" s="267" t="s">
        <v>1541</v>
      </c>
      <c r="C79" s="267" t="s">
        <v>1535</v>
      </c>
      <c r="D79" s="265" t="s">
        <v>12</v>
      </c>
      <c r="E79" s="264">
        <v>18820</v>
      </c>
      <c r="F79" s="403">
        <v>17000</v>
      </c>
      <c r="G79" s="366"/>
      <c r="H79" s="262" t="s">
        <v>1540</v>
      </c>
      <c r="I79" s="265" t="s">
        <v>1539</v>
      </c>
      <c r="J79" s="265" t="s">
        <v>1538</v>
      </c>
      <c r="K79" s="311" t="s">
        <v>1537</v>
      </c>
    </row>
    <row r="80" spans="1:12" s="15" customFormat="1" ht="30.6" customHeight="1" x14ac:dyDescent="0.4">
      <c r="A80" s="257">
        <v>252840</v>
      </c>
      <c r="B80" s="10" t="s">
        <v>1536</v>
      </c>
      <c r="C80" s="9" t="s">
        <v>1535</v>
      </c>
      <c r="D80" s="33" t="s">
        <v>12</v>
      </c>
      <c r="E80" s="400">
        <v>13000</v>
      </c>
      <c r="F80" s="399"/>
      <c r="G80" s="399"/>
      <c r="H80" s="6" t="s">
        <v>1534</v>
      </c>
      <c r="I80" s="12" t="s">
        <v>1533</v>
      </c>
      <c r="J80" s="12" t="s">
        <v>1518</v>
      </c>
      <c r="K80" s="256" t="s">
        <v>18</v>
      </c>
    </row>
    <row r="81" spans="1:11" s="15" customFormat="1" ht="30.6" customHeight="1" x14ac:dyDescent="0.4">
      <c r="A81" s="329">
        <v>123017</v>
      </c>
      <c r="B81" s="9" t="s">
        <v>1532</v>
      </c>
      <c r="C81" s="9" t="s">
        <v>1346</v>
      </c>
      <c r="D81" s="33" t="s">
        <v>12</v>
      </c>
      <c r="E81" s="382">
        <v>13320</v>
      </c>
      <c r="F81" s="381">
        <v>13000</v>
      </c>
      <c r="G81" s="364"/>
      <c r="H81" s="6" t="s">
        <v>1531</v>
      </c>
      <c r="I81" s="33" t="s">
        <v>220</v>
      </c>
      <c r="J81" s="33" t="s">
        <v>1524</v>
      </c>
      <c r="K81" s="244"/>
    </row>
    <row r="82" spans="1:11" s="15" customFormat="1" ht="30.6" customHeight="1" x14ac:dyDescent="0.4">
      <c r="A82" s="329">
        <v>122939</v>
      </c>
      <c r="B82" s="9" t="s">
        <v>1530</v>
      </c>
      <c r="C82" s="9" t="s">
        <v>1346</v>
      </c>
      <c r="D82" s="33" t="s">
        <v>12</v>
      </c>
      <c r="E82" s="382">
        <v>11000</v>
      </c>
      <c r="F82" s="381">
        <v>10000</v>
      </c>
      <c r="G82" s="364"/>
      <c r="H82" s="6" t="s">
        <v>1529</v>
      </c>
      <c r="I82" s="33" t="s">
        <v>1331</v>
      </c>
      <c r="J82" s="33" t="s">
        <v>1524</v>
      </c>
      <c r="K82" s="244"/>
    </row>
    <row r="83" spans="1:11" s="15" customFormat="1" ht="30.6" customHeight="1" x14ac:dyDescent="0.4">
      <c r="A83" s="329">
        <v>123913</v>
      </c>
      <c r="B83" s="9" t="s">
        <v>1528</v>
      </c>
      <c r="C83" s="9" t="s">
        <v>1346</v>
      </c>
      <c r="D83" s="33" t="s">
        <v>12</v>
      </c>
      <c r="E83" s="382">
        <v>9500</v>
      </c>
      <c r="F83" s="381">
        <v>9000</v>
      </c>
      <c r="G83" s="364"/>
      <c r="H83" s="6" t="s">
        <v>1527</v>
      </c>
      <c r="I83" s="33" t="s">
        <v>413</v>
      </c>
      <c r="J83" s="33" t="s">
        <v>1524</v>
      </c>
      <c r="K83" s="244"/>
    </row>
    <row r="84" spans="1:11" s="15" customFormat="1" ht="30.6" customHeight="1" x14ac:dyDescent="0.4">
      <c r="A84" s="329">
        <v>131132</v>
      </c>
      <c r="B84" s="9" t="s">
        <v>1526</v>
      </c>
      <c r="C84" s="9" t="s">
        <v>1346</v>
      </c>
      <c r="D84" s="33" t="s">
        <v>12</v>
      </c>
      <c r="E84" s="382">
        <v>12990</v>
      </c>
      <c r="F84" s="381">
        <v>12000</v>
      </c>
      <c r="G84" s="364"/>
      <c r="H84" s="6" t="s">
        <v>1525</v>
      </c>
      <c r="I84" s="33" t="s">
        <v>1331</v>
      </c>
      <c r="J84" s="33" t="s">
        <v>1524</v>
      </c>
      <c r="K84" s="244"/>
    </row>
    <row r="85" spans="1:11" s="15" customFormat="1" ht="30.6" customHeight="1" x14ac:dyDescent="0.4">
      <c r="A85" s="329">
        <v>123125</v>
      </c>
      <c r="B85" s="9" t="s">
        <v>1523</v>
      </c>
      <c r="C85" s="9" t="s">
        <v>1346</v>
      </c>
      <c r="D85" s="33" t="s">
        <v>12</v>
      </c>
      <c r="E85" s="382">
        <v>13550</v>
      </c>
      <c r="F85" s="381">
        <v>12500</v>
      </c>
      <c r="G85" s="364"/>
      <c r="H85" s="6" t="s">
        <v>1522</v>
      </c>
      <c r="I85" s="33" t="s">
        <v>413</v>
      </c>
      <c r="J85" s="33" t="s">
        <v>1521</v>
      </c>
      <c r="K85" s="244"/>
    </row>
    <row r="86" spans="1:11" s="15" customFormat="1" ht="30.6" customHeight="1" x14ac:dyDescent="0.4">
      <c r="A86" s="329">
        <v>120359</v>
      </c>
      <c r="B86" s="9" t="s">
        <v>1520</v>
      </c>
      <c r="C86" s="9" t="s">
        <v>1346</v>
      </c>
      <c r="D86" s="33" t="s">
        <v>12</v>
      </c>
      <c r="E86" s="382">
        <v>16560</v>
      </c>
      <c r="F86" s="381">
        <v>14000</v>
      </c>
      <c r="G86" s="364"/>
      <c r="H86" s="6" t="s">
        <v>1519</v>
      </c>
      <c r="I86" s="33" t="s">
        <v>1515</v>
      </c>
      <c r="J86" s="33" t="s">
        <v>1518</v>
      </c>
      <c r="K86" s="244" t="s">
        <v>18</v>
      </c>
    </row>
    <row r="87" spans="1:11" s="15" customFormat="1" ht="30.6" customHeight="1" x14ac:dyDescent="0.4">
      <c r="A87" s="329">
        <v>117509</v>
      </c>
      <c r="B87" s="9" t="s">
        <v>1517</v>
      </c>
      <c r="C87" s="9" t="s">
        <v>1346</v>
      </c>
      <c r="D87" s="33" t="s">
        <v>12</v>
      </c>
      <c r="E87" s="382">
        <v>16430</v>
      </c>
      <c r="F87" s="381">
        <v>13000</v>
      </c>
      <c r="G87" s="364"/>
      <c r="H87" s="6" t="s">
        <v>1516</v>
      </c>
      <c r="I87" s="33" t="s">
        <v>1515</v>
      </c>
      <c r="J87" s="33" t="s">
        <v>1514</v>
      </c>
      <c r="K87" s="244" t="s">
        <v>18</v>
      </c>
    </row>
    <row r="88" spans="1:11" s="15" customFormat="1" ht="30.6" customHeight="1" x14ac:dyDescent="0.4">
      <c r="A88" s="329">
        <v>241730</v>
      </c>
      <c r="B88" s="9" t="s">
        <v>1513</v>
      </c>
      <c r="C88" s="9" t="s">
        <v>1346</v>
      </c>
      <c r="D88" s="33" t="s">
        <v>12</v>
      </c>
      <c r="E88" s="382">
        <v>13260</v>
      </c>
      <c r="F88" s="381">
        <v>12500</v>
      </c>
      <c r="G88" s="364"/>
      <c r="H88" s="6" t="s">
        <v>1512</v>
      </c>
      <c r="I88" s="33" t="s">
        <v>1511</v>
      </c>
      <c r="J88" s="33" t="s">
        <v>1278</v>
      </c>
      <c r="K88" s="244" t="s">
        <v>18</v>
      </c>
    </row>
    <row r="89" spans="1:11" s="15" customFormat="1" ht="30.6" customHeight="1" x14ac:dyDescent="0.4">
      <c r="A89" s="329">
        <v>241732</v>
      </c>
      <c r="B89" s="9" t="s">
        <v>1510</v>
      </c>
      <c r="C89" s="9" t="s">
        <v>1346</v>
      </c>
      <c r="D89" s="33" t="s">
        <v>12</v>
      </c>
      <c r="E89" s="382">
        <v>11770</v>
      </c>
      <c r="F89" s="381">
        <v>10500</v>
      </c>
      <c r="G89" s="364"/>
      <c r="H89" s="6" t="s">
        <v>1509</v>
      </c>
      <c r="I89" s="33" t="s">
        <v>1499</v>
      </c>
      <c r="J89" s="33" t="s">
        <v>1473</v>
      </c>
      <c r="K89" s="244" t="s">
        <v>18</v>
      </c>
    </row>
    <row r="90" spans="1:11" s="15" customFormat="1" ht="30.6" customHeight="1" x14ac:dyDescent="0.4">
      <c r="A90" s="329">
        <v>120361</v>
      </c>
      <c r="B90" s="9" t="s">
        <v>1508</v>
      </c>
      <c r="C90" s="9" t="s">
        <v>1346</v>
      </c>
      <c r="D90" s="33" t="s">
        <v>12</v>
      </c>
      <c r="E90" s="382">
        <v>12580</v>
      </c>
      <c r="F90" s="381">
        <v>11000</v>
      </c>
      <c r="G90" s="364"/>
      <c r="H90" s="6" t="s">
        <v>1507</v>
      </c>
      <c r="I90" s="33" t="s">
        <v>1506</v>
      </c>
      <c r="J90" s="33" t="s">
        <v>1473</v>
      </c>
      <c r="K90" s="244" t="s">
        <v>18</v>
      </c>
    </row>
    <row r="91" spans="1:11" s="15" customFormat="1" ht="30.6" customHeight="1" x14ac:dyDescent="0.4">
      <c r="A91" s="361">
        <v>329189</v>
      </c>
      <c r="B91" s="2" t="s">
        <v>1505</v>
      </c>
      <c r="C91" s="3" t="s">
        <v>1478</v>
      </c>
      <c r="D91" s="1" t="s">
        <v>12</v>
      </c>
      <c r="E91" s="382">
        <v>7500</v>
      </c>
      <c r="F91" s="392"/>
      <c r="G91" s="13"/>
      <c r="H91" s="4" t="s">
        <v>1504</v>
      </c>
      <c r="I91" s="1" t="s">
        <v>1503</v>
      </c>
      <c r="J91" s="65" t="s">
        <v>1502</v>
      </c>
      <c r="K91" s="75" t="s">
        <v>18</v>
      </c>
    </row>
    <row r="92" spans="1:11" s="15" customFormat="1" ht="30.6" customHeight="1" x14ac:dyDescent="0.4">
      <c r="A92" s="329">
        <v>203250</v>
      </c>
      <c r="B92" s="9" t="s">
        <v>1501</v>
      </c>
      <c r="C92" s="9" t="s">
        <v>1346</v>
      </c>
      <c r="D92" s="33" t="s">
        <v>12</v>
      </c>
      <c r="E92" s="382">
        <v>13500</v>
      </c>
      <c r="F92" s="381">
        <v>13000</v>
      </c>
      <c r="G92" s="364"/>
      <c r="H92" s="6" t="s">
        <v>1500</v>
      </c>
      <c r="I92" s="33" t="s">
        <v>1499</v>
      </c>
      <c r="J92" s="33" t="s">
        <v>1498</v>
      </c>
      <c r="K92" s="244"/>
    </row>
    <row r="93" spans="1:11" s="15" customFormat="1" ht="30.6" customHeight="1" x14ac:dyDescent="0.4">
      <c r="A93" s="260">
        <v>229477</v>
      </c>
      <c r="B93" s="402" t="s">
        <v>1497</v>
      </c>
      <c r="C93" s="10" t="s">
        <v>1398</v>
      </c>
      <c r="D93" s="7" t="s">
        <v>12</v>
      </c>
      <c r="E93" s="382">
        <v>13500</v>
      </c>
      <c r="F93" s="381"/>
      <c r="G93" s="364"/>
      <c r="H93" s="6" t="s">
        <v>1496</v>
      </c>
      <c r="I93" s="33" t="s">
        <v>1495</v>
      </c>
      <c r="J93" s="33" t="s">
        <v>1473</v>
      </c>
      <c r="K93" s="244" t="s">
        <v>18</v>
      </c>
    </row>
    <row r="94" spans="1:11" s="15" customFormat="1" ht="30.6" customHeight="1" x14ac:dyDescent="0.4">
      <c r="A94" s="260">
        <v>229476</v>
      </c>
      <c r="B94" s="402" t="s">
        <v>1494</v>
      </c>
      <c r="C94" s="10" t="s">
        <v>1346</v>
      </c>
      <c r="D94" s="7" t="s">
        <v>12</v>
      </c>
      <c r="E94" s="382">
        <v>14000</v>
      </c>
      <c r="F94" s="381"/>
      <c r="G94" s="364"/>
      <c r="H94" s="6" t="s">
        <v>1493</v>
      </c>
      <c r="I94" s="33" t="s">
        <v>1492</v>
      </c>
      <c r="J94" s="33" t="s">
        <v>1473</v>
      </c>
      <c r="K94" s="244" t="s">
        <v>18</v>
      </c>
    </row>
    <row r="95" spans="1:11" s="15" customFormat="1" ht="30.6" customHeight="1" x14ac:dyDescent="0.4">
      <c r="A95" s="380">
        <v>281394</v>
      </c>
      <c r="B95" s="401" t="s">
        <v>1491</v>
      </c>
      <c r="C95" s="9" t="s">
        <v>1490</v>
      </c>
      <c r="D95" s="33" t="s">
        <v>12</v>
      </c>
      <c r="E95" s="379">
        <v>10000</v>
      </c>
      <c r="F95" s="378"/>
      <c r="G95" s="378"/>
      <c r="H95" s="6" t="s">
        <v>1489</v>
      </c>
      <c r="I95" s="12" t="s">
        <v>1488</v>
      </c>
      <c r="J95" s="12" t="s">
        <v>1483</v>
      </c>
      <c r="K95" s="244" t="s">
        <v>18</v>
      </c>
    </row>
    <row r="96" spans="1:11" s="15" customFormat="1" ht="30.6" customHeight="1" x14ac:dyDescent="0.4">
      <c r="A96" s="329">
        <v>281393</v>
      </c>
      <c r="B96" s="401" t="s">
        <v>1487</v>
      </c>
      <c r="C96" s="9" t="s">
        <v>1486</v>
      </c>
      <c r="D96" s="33" t="s">
        <v>12</v>
      </c>
      <c r="E96" s="382">
        <v>7140</v>
      </c>
      <c r="F96" s="381">
        <v>6500</v>
      </c>
      <c r="G96" s="364"/>
      <c r="H96" s="6" t="s">
        <v>1485</v>
      </c>
      <c r="I96" s="265" t="s">
        <v>1484</v>
      </c>
      <c r="J96" s="12" t="s">
        <v>1483</v>
      </c>
      <c r="K96" s="244" t="s">
        <v>18</v>
      </c>
    </row>
    <row r="97" spans="1:14" s="15" customFormat="1" ht="30.6" customHeight="1" x14ac:dyDescent="0.4">
      <c r="A97" s="257">
        <v>252429</v>
      </c>
      <c r="B97" s="10" t="s">
        <v>1482</v>
      </c>
      <c r="C97" s="9" t="s">
        <v>1370</v>
      </c>
      <c r="D97" s="33" t="s">
        <v>12</v>
      </c>
      <c r="E97" s="379">
        <v>8300</v>
      </c>
      <c r="F97" s="378">
        <v>7500</v>
      </c>
      <c r="G97" s="378"/>
      <c r="H97" s="6" t="s">
        <v>1481</v>
      </c>
      <c r="I97" s="12" t="s">
        <v>1480</v>
      </c>
      <c r="J97" s="12" t="s">
        <v>1473</v>
      </c>
      <c r="K97" s="256" t="s">
        <v>18</v>
      </c>
    </row>
    <row r="98" spans="1:14" s="15" customFormat="1" ht="30.6" customHeight="1" x14ac:dyDescent="0.4">
      <c r="A98" s="257">
        <v>252430</v>
      </c>
      <c r="B98" s="10" t="s">
        <v>1479</v>
      </c>
      <c r="C98" s="9" t="s">
        <v>1478</v>
      </c>
      <c r="D98" s="33" t="s">
        <v>12</v>
      </c>
      <c r="E98" s="400">
        <v>10910</v>
      </c>
      <c r="F98" s="399">
        <v>9500</v>
      </c>
      <c r="G98" s="399"/>
      <c r="H98" s="6" t="s">
        <v>1477</v>
      </c>
      <c r="I98" s="12" t="s">
        <v>1476</v>
      </c>
      <c r="J98" s="265" t="s">
        <v>1473</v>
      </c>
      <c r="K98" s="256" t="s">
        <v>18</v>
      </c>
    </row>
    <row r="99" spans="1:14" s="15" customFormat="1" ht="30.6" customHeight="1" x14ac:dyDescent="0.4">
      <c r="A99" s="329">
        <v>241736</v>
      </c>
      <c r="B99" s="9" t="s">
        <v>1475</v>
      </c>
      <c r="C99" s="9" t="s">
        <v>1346</v>
      </c>
      <c r="D99" s="33" t="s">
        <v>12</v>
      </c>
      <c r="E99" s="382">
        <v>14440</v>
      </c>
      <c r="F99" s="381">
        <v>13000</v>
      </c>
      <c r="G99" s="364"/>
      <c r="H99" s="6" t="s">
        <v>1474</v>
      </c>
      <c r="I99" s="33"/>
      <c r="J99" s="33" t="s">
        <v>1473</v>
      </c>
      <c r="K99" s="244" t="s">
        <v>18</v>
      </c>
    </row>
    <row r="100" spans="1:14" s="15" customFormat="1" ht="30.6" customHeight="1" x14ac:dyDescent="0.4">
      <c r="A100" s="329">
        <v>241737</v>
      </c>
      <c r="B100" s="9" t="s">
        <v>1472</v>
      </c>
      <c r="C100" s="9" t="s">
        <v>1346</v>
      </c>
      <c r="D100" s="33" t="s">
        <v>12</v>
      </c>
      <c r="E100" s="382">
        <v>12600</v>
      </c>
      <c r="F100" s="381">
        <v>11500</v>
      </c>
      <c r="G100" s="364"/>
      <c r="H100" s="6" t="s">
        <v>1471</v>
      </c>
      <c r="I100" s="33"/>
      <c r="J100" s="33" t="s">
        <v>1468</v>
      </c>
      <c r="K100" s="244" t="s">
        <v>18</v>
      </c>
    </row>
    <row r="101" spans="1:14" s="15" customFormat="1" ht="30.6" customHeight="1" x14ac:dyDescent="0.4">
      <c r="A101" s="329">
        <v>241743</v>
      </c>
      <c r="B101" s="9" t="s">
        <v>1470</v>
      </c>
      <c r="C101" s="9" t="s">
        <v>1346</v>
      </c>
      <c r="D101" s="33" t="s">
        <v>12</v>
      </c>
      <c r="E101" s="382">
        <v>13700</v>
      </c>
      <c r="F101" s="381">
        <v>12500</v>
      </c>
      <c r="G101" s="364"/>
      <c r="H101" s="6" t="s">
        <v>1469</v>
      </c>
      <c r="I101" s="33"/>
      <c r="J101" s="33" t="s">
        <v>1468</v>
      </c>
      <c r="K101" s="244" t="s">
        <v>18</v>
      </c>
    </row>
    <row r="102" spans="1:14" s="15" customFormat="1" ht="30.6" customHeight="1" x14ac:dyDescent="0.4">
      <c r="A102" s="329">
        <v>239198</v>
      </c>
      <c r="B102" s="9" t="s">
        <v>1467</v>
      </c>
      <c r="C102" s="9" t="s">
        <v>1398</v>
      </c>
      <c r="D102" s="33" t="s">
        <v>12</v>
      </c>
      <c r="E102" s="382">
        <v>10000</v>
      </c>
      <c r="F102" s="381"/>
      <c r="G102" s="364"/>
      <c r="H102" s="6" t="s">
        <v>1466</v>
      </c>
      <c r="I102" s="33"/>
      <c r="J102" s="33" t="s">
        <v>1278</v>
      </c>
      <c r="K102" s="244" t="s">
        <v>18</v>
      </c>
    </row>
    <row r="103" spans="1:14" s="15" customFormat="1" ht="30.6" customHeight="1" x14ac:dyDescent="0.4">
      <c r="A103" s="329">
        <v>239195</v>
      </c>
      <c r="B103" s="9" t="s">
        <v>1465</v>
      </c>
      <c r="C103" s="9" t="s">
        <v>1464</v>
      </c>
      <c r="D103" s="33" t="s">
        <v>12</v>
      </c>
      <c r="E103" s="382">
        <v>9000</v>
      </c>
      <c r="F103" s="381"/>
      <c r="G103" s="364"/>
      <c r="H103" s="6" t="s">
        <v>1463</v>
      </c>
      <c r="I103" s="33"/>
      <c r="J103" s="33" t="s">
        <v>1462</v>
      </c>
      <c r="K103" s="244" t="s">
        <v>18</v>
      </c>
    </row>
    <row r="104" spans="1:14" s="15" customFormat="1" ht="30.6" customHeight="1" x14ac:dyDescent="0.4">
      <c r="A104" s="329">
        <v>137762</v>
      </c>
      <c r="B104" s="9" t="s">
        <v>1461</v>
      </c>
      <c r="C104" s="9" t="s">
        <v>1346</v>
      </c>
      <c r="D104" s="33" t="s">
        <v>12</v>
      </c>
      <c r="E104" s="382">
        <v>14000</v>
      </c>
      <c r="F104" s="381"/>
      <c r="G104" s="364"/>
      <c r="H104" s="6" t="s">
        <v>1460</v>
      </c>
      <c r="I104" s="33" t="s">
        <v>220</v>
      </c>
      <c r="J104" s="33" t="s">
        <v>1452</v>
      </c>
      <c r="K104" s="244" t="s">
        <v>18</v>
      </c>
    </row>
    <row r="105" spans="1:14" ht="30.6" customHeight="1" x14ac:dyDescent="0.4">
      <c r="A105" s="115">
        <v>239200</v>
      </c>
      <c r="B105" s="114" t="s">
        <v>1459</v>
      </c>
      <c r="C105" s="10" t="s">
        <v>1458</v>
      </c>
      <c r="D105" s="7" t="s">
        <v>12</v>
      </c>
      <c r="E105" s="80">
        <v>8500</v>
      </c>
      <c r="F105" s="81"/>
      <c r="G105" s="7"/>
      <c r="H105" s="6" t="s">
        <v>1457</v>
      </c>
      <c r="I105" s="7" t="s">
        <v>176</v>
      </c>
      <c r="J105" s="8" t="s">
        <v>1456</v>
      </c>
      <c r="K105" s="7" t="s">
        <v>1455</v>
      </c>
      <c r="L105" s="15"/>
      <c r="M105" s="15"/>
      <c r="N105" s="15"/>
    </row>
    <row r="106" spans="1:14" s="15" customFormat="1" ht="30.6" customHeight="1" x14ac:dyDescent="0.4">
      <c r="A106" s="329">
        <v>233436</v>
      </c>
      <c r="B106" s="9" t="s">
        <v>1454</v>
      </c>
      <c r="C106" s="9" t="s">
        <v>1346</v>
      </c>
      <c r="D106" s="33" t="s">
        <v>12</v>
      </c>
      <c r="E106" s="382">
        <v>12470</v>
      </c>
      <c r="F106" s="381">
        <v>11500</v>
      </c>
      <c r="G106" s="364"/>
      <c r="H106" s="6" t="s">
        <v>1453</v>
      </c>
      <c r="I106" s="33"/>
      <c r="J106" s="33" t="s">
        <v>1452</v>
      </c>
      <c r="K106" s="244" t="s">
        <v>18</v>
      </c>
    </row>
    <row r="107" spans="1:14" s="15" customFormat="1" ht="30.6" customHeight="1" x14ac:dyDescent="0.4">
      <c r="A107" s="329">
        <v>233438</v>
      </c>
      <c r="B107" s="9" t="s">
        <v>1451</v>
      </c>
      <c r="C107" s="9" t="s">
        <v>1346</v>
      </c>
      <c r="D107" s="33" t="s">
        <v>12</v>
      </c>
      <c r="E107" s="382">
        <v>19160</v>
      </c>
      <c r="F107" s="381">
        <v>18000</v>
      </c>
      <c r="G107" s="364"/>
      <c r="H107" s="6" t="s">
        <v>1450</v>
      </c>
      <c r="I107" s="33" t="s">
        <v>1147</v>
      </c>
      <c r="J107" s="33" t="s">
        <v>1300</v>
      </c>
      <c r="K107" s="244" t="s">
        <v>18</v>
      </c>
    </row>
    <row r="108" spans="1:14" s="15" customFormat="1" ht="30.6" customHeight="1" x14ac:dyDescent="0.4">
      <c r="A108" s="329">
        <v>143832</v>
      </c>
      <c r="B108" s="9" t="s">
        <v>1449</v>
      </c>
      <c r="C108" s="9" t="s">
        <v>1346</v>
      </c>
      <c r="D108" s="33" t="s">
        <v>12</v>
      </c>
      <c r="E108" s="382">
        <v>16000</v>
      </c>
      <c r="F108" s="381"/>
      <c r="G108" s="364"/>
      <c r="H108" s="6" t="s">
        <v>1448</v>
      </c>
      <c r="I108" s="33" t="s">
        <v>1447</v>
      </c>
      <c r="J108" s="33" t="s">
        <v>1289</v>
      </c>
      <c r="K108" s="244" t="s">
        <v>18</v>
      </c>
    </row>
    <row r="109" spans="1:14" s="15" customFormat="1" ht="30.6" customHeight="1" x14ac:dyDescent="0.4">
      <c r="A109" s="329">
        <v>239201</v>
      </c>
      <c r="B109" s="9" t="s">
        <v>1446</v>
      </c>
      <c r="C109" s="9" t="s">
        <v>1346</v>
      </c>
      <c r="D109" s="33" t="s">
        <v>12</v>
      </c>
      <c r="E109" s="382">
        <v>10500</v>
      </c>
      <c r="F109" s="381"/>
      <c r="G109" s="364"/>
      <c r="H109" s="6" t="s">
        <v>1445</v>
      </c>
      <c r="I109" s="33" t="s">
        <v>1444</v>
      </c>
      <c r="J109" s="33" t="s">
        <v>1278</v>
      </c>
      <c r="K109" s="244" t="s">
        <v>18</v>
      </c>
    </row>
    <row r="110" spans="1:14" s="15" customFormat="1" ht="30.6" customHeight="1" x14ac:dyDescent="0.4">
      <c r="A110" s="329">
        <v>239199</v>
      </c>
      <c r="B110" s="9" t="s">
        <v>1443</v>
      </c>
      <c r="C110" s="9" t="s">
        <v>1346</v>
      </c>
      <c r="D110" s="33" t="s">
        <v>12</v>
      </c>
      <c r="E110" s="382">
        <v>9880</v>
      </c>
      <c r="F110" s="381">
        <v>8800</v>
      </c>
      <c r="G110" s="364"/>
      <c r="H110" s="6" t="s">
        <v>1442</v>
      </c>
      <c r="I110" s="33" t="s">
        <v>1441</v>
      </c>
      <c r="J110" s="33" t="s">
        <v>1278</v>
      </c>
      <c r="K110" s="244" t="s">
        <v>18</v>
      </c>
    </row>
    <row r="111" spans="1:14" s="15" customFormat="1" ht="30.6" customHeight="1" x14ac:dyDescent="0.4">
      <c r="A111" s="329">
        <v>233439</v>
      </c>
      <c r="B111" s="9" t="s">
        <v>1440</v>
      </c>
      <c r="C111" s="9" t="s">
        <v>1346</v>
      </c>
      <c r="D111" s="33" t="s">
        <v>12</v>
      </c>
      <c r="E111" s="382">
        <v>13620</v>
      </c>
      <c r="F111" s="381">
        <v>12000</v>
      </c>
      <c r="G111" s="364"/>
      <c r="H111" s="6" t="s">
        <v>1439</v>
      </c>
      <c r="I111" s="33" t="s">
        <v>1438</v>
      </c>
      <c r="J111" s="33" t="s">
        <v>1300</v>
      </c>
      <c r="K111" s="244" t="s">
        <v>18</v>
      </c>
    </row>
    <row r="112" spans="1:14" s="15" customFormat="1" ht="30.6" customHeight="1" x14ac:dyDescent="0.4">
      <c r="A112" s="329">
        <v>241734</v>
      </c>
      <c r="B112" s="9" t="s">
        <v>1437</v>
      </c>
      <c r="C112" s="9" t="s">
        <v>1346</v>
      </c>
      <c r="D112" s="33" t="s">
        <v>12</v>
      </c>
      <c r="E112" s="382">
        <v>13800</v>
      </c>
      <c r="F112" s="381">
        <v>12500</v>
      </c>
      <c r="G112" s="364"/>
      <c r="H112" s="6" t="s">
        <v>1436</v>
      </c>
      <c r="I112" s="33"/>
      <c r="J112" s="33" t="s">
        <v>1278</v>
      </c>
      <c r="K112" s="244" t="s">
        <v>18</v>
      </c>
    </row>
    <row r="113" spans="1:14" s="15" customFormat="1" ht="30.6" customHeight="1" x14ac:dyDescent="0.4">
      <c r="A113" s="329">
        <v>241735</v>
      </c>
      <c r="B113" s="9" t="s">
        <v>1435</v>
      </c>
      <c r="C113" s="9" t="s">
        <v>1346</v>
      </c>
      <c r="D113" s="33" t="s">
        <v>12</v>
      </c>
      <c r="E113" s="382">
        <v>13000</v>
      </c>
      <c r="F113" s="381"/>
      <c r="G113" s="364"/>
      <c r="H113" s="6" t="s">
        <v>1434</v>
      </c>
      <c r="I113" s="33"/>
      <c r="J113" s="33" t="s">
        <v>1278</v>
      </c>
      <c r="K113" s="244" t="s">
        <v>18</v>
      </c>
    </row>
    <row r="114" spans="1:14" s="15" customFormat="1" ht="30.6" customHeight="1" x14ac:dyDescent="0.4">
      <c r="A114" s="258">
        <v>137760</v>
      </c>
      <c r="B114" s="9" t="s">
        <v>1433</v>
      </c>
      <c r="C114" s="9" t="s">
        <v>1039</v>
      </c>
      <c r="D114" s="33" t="s">
        <v>12</v>
      </c>
      <c r="E114" s="382">
        <v>11000</v>
      </c>
      <c r="F114" s="381"/>
      <c r="G114" s="364"/>
      <c r="H114" s="6" t="s">
        <v>1432</v>
      </c>
      <c r="I114" s="12" t="s">
        <v>1431</v>
      </c>
      <c r="J114" s="12" t="s">
        <v>1289</v>
      </c>
      <c r="K114" s="256" t="s">
        <v>18</v>
      </c>
    </row>
    <row r="115" spans="1:14" s="15" customFormat="1" ht="30.6" customHeight="1" x14ac:dyDescent="0.4">
      <c r="A115" s="258">
        <v>127065</v>
      </c>
      <c r="B115" s="9" t="s">
        <v>1430</v>
      </c>
      <c r="C115" s="9" t="s">
        <v>1398</v>
      </c>
      <c r="D115" s="33" t="s">
        <v>12</v>
      </c>
      <c r="E115" s="397">
        <v>23000</v>
      </c>
      <c r="F115" s="398"/>
      <c r="G115" s="397"/>
      <c r="H115" s="6" t="s">
        <v>1429</v>
      </c>
      <c r="I115" s="12" t="s">
        <v>1428</v>
      </c>
      <c r="J115" s="12" t="s">
        <v>1278</v>
      </c>
      <c r="K115" s="256"/>
    </row>
    <row r="116" spans="1:14" s="15" customFormat="1" ht="30.6" customHeight="1" x14ac:dyDescent="0.4">
      <c r="A116" s="258">
        <v>197877</v>
      </c>
      <c r="B116" s="9" t="s">
        <v>1427</v>
      </c>
      <c r="C116" s="9" t="s">
        <v>1426</v>
      </c>
      <c r="D116" s="33" t="s">
        <v>12</v>
      </c>
      <c r="E116" s="382">
        <v>19500</v>
      </c>
      <c r="F116" s="381"/>
      <c r="G116" s="381"/>
      <c r="H116" s="6" t="s">
        <v>1425</v>
      </c>
      <c r="I116" s="12"/>
      <c r="J116" s="12" t="s">
        <v>1424</v>
      </c>
      <c r="K116" s="256" t="s">
        <v>18</v>
      </c>
    </row>
    <row r="117" spans="1:14" s="15" customFormat="1" ht="30.6" customHeight="1" x14ac:dyDescent="0.4">
      <c r="A117" s="258">
        <v>282107</v>
      </c>
      <c r="B117" s="9" t="s">
        <v>1423</v>
      </c>
      <c r="C117" s="9" t="s">
        <v>1039</v>
      </c>
      <c r="D117" s="33" t="s">
        <v>12</v>
      </c>
      <c r="E117" s="382">
        <v>10000</v>
      </c>
      <c r="F117" s="381"/>
      <c r="G117" s="364"/>
      <c r="H117" s="6" t="s">
        <v>1422</v>
      </c>
      <c r="I117" s="12" t="s">
        <v>1421</v>
      </c>
      <c r="J117" s="12" t="s">
        <v>1412</v>
      </c>
      <c r="K117" s="256" t="s">
        <v>18</v>
      </c>
    </row>
    <row r="118" spans="1:14" ht="30.6" customHeight="1" x14ac:dyDescent="0.4">
      <c r="A118" s="76">
        <v>335061</v>
      </c>
      <c r="B118" s="9" t="s">
        <v>1420</v>
      </c>
      <c r="C118" s="10" t="s">
        <v>766</v>
      </c>
      <c r="D118" s="7" t="s">
        <v>12</v>
      </c>
      <c r="E118" s="396">
        <v>12910</v>
      </c>
      <c r="F118" s="78">
        <v>11000</v>
      </c>
      <c r="G118" s="78"/>
      <c r="H118" s="395"/>
      <c r="I118" s="6" t="s">
        <v>1419</v>
      </c>
      <c r="J118" s="394" t="s">
        <v>1418</v>
      </c>
      <c r="K118" s="8" t="s">
        <v>652</v>
      </c>
      <c r="L118" s="15"/>
      <c r="M118" s="15"/>
      <c r="N118" s="15"/>
    </row>
    <row r="119" spans="1:14" s="15" customFormat="1" ht="30.6" customHeight="1" x14ac:dyDescent="0.4">
      <c r="A119" s="329">
        <v>294222</v>
      </c>
      <c r="B119" s="9" t="s">
        <v>1417</v>
      </c>
      <c r="C119" s="9" t="s">
        <v>1346</v>
      </c>
      <c r="D119" s="33" t="s">
        <v>12</v>
      </c>
      <c r="E119" s="382">
        <v>9660</v>
      </c>
      <c r="F119" s="381">
        <v>9000</v>
      </c>
      <c r="G119" s="364"/>
      <c r="H119" s="6" t="s">
        <v>1416</v>
      </c>
      <c r="I119" s="33" t="s">
        <v>1415</v>
      </c>
      <c r="J119" s="33" t="s">
        <v>1412</v>
      </c>
      <c r="K119" s="244" t="s">
        <v>18</v>
      </c>
    </row>
    <row r="120" spans="1:14" s="15" customFormat="1" ht="30.6" customHeight="1" x14ac:dyDescent="0.4">
      <c r="A120" s="329">
        <v>294221</v>
      </c>
      <c r="B120" s="9" t="s">
        <v>1414</v>
      </c>
      <c r="C120" s="9" t="s">
        <v>1346</v>
      </c>
      <c r="D120" s="33" t="s">
        <v>12</v>
      </c>
      <c r="E120" s="382">
        <v>10000</v>
      </c>
      <c r="F120" s="381"/>
      <c r="G120" s="364"/>
      <c r="H120" s="6" t="s">
        <v>1413</v>
      </c>
      <c r="I120" s="33" t="s">
        <v>417</v>
      </c>
      <c r="J120" s="33" t="s">
        <v>1412</v>
      </c>
      <c r="K120" s="244" t="s">
        <v>18</v>
      </c>
    </row>
    <row r="121" spans="1:14" s="15" customFormat="1" ht="30.6" customHeight="1" x14ac:dyDescent="0.4">
      <c r="A121" s="329">
        <v>239196</v>
      </c>
      <c r="B121" s="9" t="s">
        <v>1411</v>
      </c>
      <c r="C121" s="9" t="s">
        <v>1410</v>
      </c>
      <c r="D121" s="33" t="s">
        <v>12</v>
      </c>
      <c r="E121" s="382">
        <v>9000</v>
      </c>
      <c r="F121" s="381"/>
      <c r="G121" s="364"/>
      <c r="H121" s="6" t="s">
        <v>1409</v>
      </c>
      <c r="I121" s="33" t="s">
        <v>1408</v>
      </c>
      <c r="J121" s="33" t="s">
        <v>1029</v>
      </c>
      <c r="K121" s="244" t="s">
        <v>18</v>
      </c>
    </row>
    <row r="122" spans="1:14" s="15" customFormat="1" ht="30.6" customHeight="1" x14ac:dyDescent="0.4">
      <c r="A122" s="329">
        <v>325695</v>
      </c>
      <c r="B122" s="9" t="s">
        <v>1407</v>
      </c>
      <c r="C122" s="9" t="s">
        <v>1346</v>
      </c>
      <c r="D122" s="33" t="s">
        <v>12</v>
      </c>
      <c r="E122" s="382">
        <v>9000</v>
      </c>
      <c r="F122" s="381"/>
      <c r="G122" s="364"/>
      <c r="H122" s="6" t="s">
        <v>1406</v>
      </c>
      <c r="I122" s="33" t="s">
        <v>1376</v>
      </c>
      <c r="J122" s="33" t="s">
        <v>1029</v>
      </c>
      <c r="K122" s="244" t="s">
        <v>18</v>
      </c>
    </row>
    <row r="123" spans="1:14" s="15" customFormat="1" ht="30.6" customHeight="1" x14ac:dyDescent="0.4">
      <c r="A123" s="329">
        <v>282110</v>
      </c>
      <c r="B123" s="9" t="s">
        <v>1405</v>
      </c>
      <c r="C123" s="9" t="s">
        <v>1404</v>
      </c>
      <c r="D123" s="33" t="s">
        <v>12</v>
      </c>
      <c r="E123" s="382">
        <v>15500</v>
      </c>
      <c r="F123" s="381"/>
      <c r="G123" s="364"/>
      <c r="H123" s="6" t="s">
        <v>1403</v>
      </c>
      <c r="I123" s="33" t="s">
        <v>1344</v>
      </c>
      <c r="J123" s="33" t="s">
        <v>1029</v>
      </c>
      <c r="K123" s="244" t="s">
        <v>18</v>
      </c>
    </row>
    <row r="124" spans="1:14" s="15" customFormat="1" ht="30.6" customHeight="1" x14ac:dyDescent="0.4">
      <c r="A124" s="329">
        <v>173478</v>
      </c>
      <c r="B124" s="9" t="s">
        <v>1402</v>
      </c>
      <c r="C124" s="9" t="s">
        <v>1401</v>
      </c>
      <c r="D124" s="33" t="s">
        <v>12</v>
      </c>
      <c r="E124" s="382">
        <v>12000</v>
      </c>
      <c r="F124" s="381"/>
      <c r="G124" s="364"/>
      <c r="H124" s="6" t="s">
        <v>1400</v>
      </c>
      <c r="I124" s="33" t="s">
        <v>1142</v>
      </c>
      <c r="J124" s="33" t="s">
        <v>1029</v>
      </c>
      <c r="K124" s="244" t="s">
        <v>18</v>
      </c>
    </row>
    <row r="125" spans="1:14" s="15" customFormat="1" ht="30.6" customHeight="1" x14ac:dyDescent="0.4">
      <c r="A125" s="329">
        <v>227255</v>
      </c>
      <c r="B125" s="9" t="s">
        <v>1399</v>
      </c>
      <c r="C125" s="9" t="s">
        <v>1398</v>
      </c>
      <c r="D125" s="33" t="s">
        <v>12</v>
      </c>
      <c r="E125" s="382">
        <v>19500</v>
      </c>
      <c r="F125" s="381">
        <v>17000</v>
      </c>
      <c r="G125" s="364"/>
      <c r="H125" s="6" t="s">
        <v>1397</v>
      </c>
      <c r="I125" s="33" t="s">
        <v>1396</v>
      </c>
      <c r="J125" s="33" t="s">
        <v>1395</v>
      </c>
      <c r="K125" s="244"/>
    </row>
    <row r="126" spans="1:14" s="15" customFormat="1" ht="30.6" customHeight="1" x14ac:dyDescent="0.4">
      <c r="A126" s="329">
        <v>161577</v>
      </c>
      <c r="B126" s="9" t="s">
        <v>1394</v>
      </c>
      <c r="C126" s="9" t="s">
        <v>1346</v>
      </c>
      <c r="D126" s="33" t="s">
        <v>12</v>
      </c>
      <c r="E126" s="382">
        <v>11900</v>
      </c>
      <c r="F126" s="381">
        <v>10500</v>
      </c>
      <c r="G126" s="364"/>
      <c r="H126" s="6" t="s">
        <v>1393</v>
      </c>
      <c r="I126" s="33" t="s">
        <v>1372</v>
      </c>
      <c r="J126" s="33" t="s">
        <v>1278</v>
      </c>
      <c r="K126" s="244"/>
    </row>
    <row r="127" spans="1:14" s="15" customFormat="1" ht="30.6" customHeight="1" x14ac:dyDescent="0.4">
      <c r="A127" s="329">
        <v>263424</v>
      </c>
      <c r="B127" s="9" t="s">
        <v>1392</v>
      </c>
      <c r="C127" s="9" t="s">
        <v>1322</v>
      </c>
      <c r="D127" s="33" t="s">
        <v>12</v>
      </c>
      <c r="E127" s="34">
        <v>11410</v>
      </c>
      <c r="F127" s="48">
        <v>9500</v>
      </c>
      <c r="G127" s="364"/>
      <c r="H127" s="6" t="s">
        <v>1391</v>
      </c>
      <c r="I127" s="7" t="s">
        <v>1368</v>
      </c>
      <c r="J127" s="12" t="s">
        <v>1270</v>
      </c>
      <c r="K127" s="256" t="s">
        <v>18</v>
      </c>
    </row>
    <row r="128" spans="1:14" s="15" customFormat="1" ht="30.6" customHeight="1" x14ac:dyDescent="0.4">
      <c r="A128" s="247">
        <v>263388</v>
      </c>
      <c r="B128" s="9" t="s">
        <v>1390</v>
      </c>
      <c r="C128" s="9" t="s">
        <v>1370</v>
      </c>
      <c r="D128" s="33" t="s">
        <v>12</v>
      </c>
      <c r="E128" s="34">
        <v>22470</v>
      </c>
      <c r="F128" s="48">
        <v>21000</v>
      </c>
      <c r="G128" s="364"/>
      <c r="H128" s="6" t="s">
        <v>1389</v>
      </c>
      <c r="I128" s="7" t="s">
        <v>1344</v>
      </c>
      <c r="J128" s="12" t="s">
        <v>1278</v>
      </c>
      <c r="K128" s="256" t="s">
        <v>18</v>
      </c>
    </row>
    <row r="129" spans="1:13" s="15" customFormat="1" ht="30.6" customHeight="1" x14ac:dyDescent="0.4">
      <c r="A129" s="361">
        <v>116140</v>
      </c>
      <c r="B129" s="2" t="s">
        <v>1388</v>
      </c>
      <c r="C129" s="3" t="s">
        <v>1385</v>
      </c>
      <c r="D129" s="1" t="s">
        <v>12</v>
      </c>
      <c r="E129" s="393">
        <v>600</v>
      </c>
      <c r="F129" s="392"/>
      <c r="G129" s="360"/>
      <c r="H129" s="4" t="s">
        <v>1387</v>
      </c>
      <c r="I129" s="1"/>
      <c r="J129" s="65" t="s">
        <v>652</v>
      </c>
      <c r="K129" s="75" t="s">
        <v>18</v>
      </c>
    </row>
    <row r="130" spans="1:13" s="15" customFormat="1" ht="30.6" customHeight="1" x14ac:dyDescent="0.4">
      <c r="A130" s="361">
        <v>161034</v>
      </c>
      <c r="B130" s="2" t="s">
        <v>1386</v>
      </c>
      <c r="C130" s="3" t="s">
        <v>1385</v>
      </c>
      <c r="D130" s="1" t="s">
        <v>12</v>
      </c>
      <c r="E130" s="393">
        <v>1100</v>
      </c>
      <c r="F130" s="392"/>
      <c r="G130" s="360"/>
      <c r="H130" s="4" t="s">
        <v>1384</v>
      </c>
      <c r="I130" s="1" t="s">
        <v>1383</v>
      </c>
      <c r="J130" s="65" t="s">
        <v>1382</v>
      </c>
      <c r="K130" s="75" t="s">
        <v>18</v>
      </c>
    </row>
    <row r="131" spans="1:13" s="15" customFormat="1" ht="30.6" customHeight="1" x14ac:dyDescent="0.4">
      <c r="A131" s="329">
        <v>263382</v>
      </c>
      <c r="B131" s="10" t="s">
        <v>1381</v>
      </c>
      <c r="C131" s="9" t="s">
        <v>1370</v>
      </c>
      <c r="D131" s="33" t="s">
        <v>12</v>
      </c>
      <c r="E131" s="34">
        <v>17000</v>
      </c>
      <c r="F131" s="48"/>
      <c r="G131" s="364"/>
      <c r="H131" s="6" t="s">
        <v>1380</v>
      </c>
      <c r="I131" s="7" t="s">
        <v>1379</v>
      </c>
      <c r="J131" s="12" t="s">
        <v>1278</v>
      </c>
      <c r="K131" s="256" t="s">
        <v>18</v>
      </c>
    </row>
    <row r="132" spans="1:13" s="15" customFormat="1" ht="30.6" customHeight="1" x14ac:dyDescent="0.4">
      <c r="A132" s="329">
        <v>272217</v>
      </c>
      <c r="B132" s="10" t="s">
        <v>1378</v>
      </c>
      <c r="C132" s="9" t="s">
        <v>1370</v>
      </c>
      <c r="D132" s="33" t="s">
        <v>12</v>
      </c>
      <c r="E132" s="34">
        <v>10000</v>
      </c>
      <c r="F132" s="48"/>
      <c r="G132" s="364"/>
      <c r="H132" s="6" t="s">
        <v>1377</v>
      </c>
      <c r="I132" s="7" t="s">
        <v>1376</v>
      </c>
      <c r="J132" s="33" t="s">
        <v>1029</v>
      </c>
      <c r="K132" s="256" t="s">
        <v>18</v>
      </c>
    </row>
    <row r="133" spans="1:13" s="15" customFormat="1" ht="30.6" customHeight="1" x14ac:dyDescent="0.4">
      <c r="A133" s="247">
        <v>282109</v>
      </c>
      <c r="B133" s="9" t="s">
        <v>1375</v>
      </c>
      <c r="C133" s="9" t="s">
        <v>1374</v>
      </c>
      <c r="D133" s="33" t="s">
        <v>12</v>
      </c>
      <c r="E133" s="34">
        <v>12000</v>
      </c>
      <c r="F133" s="391">
        <v>11000</v>
      </c>
      <c r="G133" s="364"/>
      <c r="H133" s="6" t="s">
        <v>1373</v>
      </c>
      <c r="I133" s="33" t="s">
        <v>1372</v>
      </c>
      <c r="J133" s="33" t="s">
        <v>1029</v>
      </c>
      <c r="K133" s="256" t="s">
        <v>18</v>
      </c>
    </row>
    <row r="134" spans="1:13" s="15" customFormat="1" ht="30.6" customHeight="1" x14ac:dyDescent="0.4">
      <c r="A134" s="329">
        <v>291994</v>
      </c>
      <c r="B134" s="10" t="s">
        <v>1371</v>
      </c>
      <c r="C134" s="10" t="s">
        <v>1370</v>
      </c>
      <c r="D134" s="7" t="s">
        <v>12</v>
      </c>
      <c r="E134" s="34">
        <v>17800</v>
      </c>
      <c r="F134" s="48">
        <v>17000</v>
      </c>
      <c r="G134" s="48"/>
      <c r="H134" s="6" t="s">
        <v>1369</v>
      </c>
      <c r="I134" s="7" t="s">
        <v>1368</v>
      </c>
      <c r="J134" s="8" t="s">
        <v>1367</v>
      </c>
      <c r="K134" s="311" t="s">
        <v>1366</v>
      </c>
    </row>
    <row r="135" spans="1:13" s="15" customFormat="1" ht="30.6" customHeight="1" x14ac:dyDescent="0.4">
      <c r="A135" s="390">
        <v>291304</v>
      </c>
      <c r="B135" s="388" t="s">
        <v>1365</v>
      </c>
      <c r="C135" s="10" t="s">
        <v>1322</v>
      </c>
      <c r="D135" s="7" t="s">
        <v>12</v>
      </c>
      <c r="E135" s="34">
        <v>11000</v>
      </c>
      <c r="F135" s="48">
        <v>10000</v>
      </c>
      <c r="G135" s="48"/>
      <c r="H135" s="389" t="s">
        <v>1364</v>
      </c>
      <c r="I135" s="7" t="s">
        <v>1363</v>
      </c>
      <c r="J135" s="7" t="s">
        <v>1362</v>
      </c>
      <c r="K135" s="356" t="s">
        <v>18</v>
      </c>
    </row>
    <row r="136" spans="1:13" s="15" customFormat="1" ht="30.6" customHeight="1" x14ac:dyDescent="0.4">
      <c r="A136" s="329">
        <v>290646</v>
      </c>
      <c r="B136" s="10" t="s">
        <v>1361</v>
      </c>
      <c r="C136" s="10" t="s">
        <v>1322</v>
      </c>
      <c r="D136" s="7" t="s">
        <v>12</v>
      </c>
      <c r="E136" s="34">
        <v>14600</v>
      </c>
      <c r="F136" s="48">
        <v>14000</v>
      </c>
      <c r="G136" s="48"/>
      <c r="H136" s="6" t="s">
        <v>1360</v>
      </c>
      <c r="I136" s="7" t="s">
        <v>1359</v>
      </c>
      <c r="J136" s="7" t="s">
        <v>1358</v>
      </c>
      <c r="K136" s="356" t="s">
        <v>18</v>
      </c>
    </row>
    <row r="137" spans="1:13" s="15" customFormat="1" ht="30.6" customHeight="1" x14ac:dyDescent="0.4">
      <c r="A137" s="329">
        <v>324188</v>
      </c>
      <c r="B137" s="9" t="s">
        <v>1357</v>
      </c>
      <c r="C137" s="10" t="s">
        <v>1322</v>
      </c>
      <c r="D137" s="7" t="s">
        <v>12</v>
      </c>
      <c r="E137" s="34">
        <v>11000</v>
      </c>
      <c r="F137" s="84"/>
      <c r="G137" s="84"/>
      <c r="H137" s="6" t="s">
        <v>1356</v>
      </c>
      <c r="I137" s="7" t="s">
        <v>1355</v>
      </c>
      <c r="J137" s="8" t="s">
        <v>507</v>
      </c>
      <c r="K137" s="346" t="s">
        <v>18</v>
      </c>
    </row>
    <row r="138" spans="1:13" s="88" customFormat="1" ht="30.6" customHeight="1" x14ac:dyDescent="0.4">
      <c r="A138" s="258">
        <v>276242</v>
      </c>
      <c r="B138" s="57" t="s">
        <v>1354</v>
      </c>
      <c r="C138" s="388" t="s">
        <v>1322</v>
      </c>
      <c r="D138" s="35" t="s">
        <v>12</v>
      </c>
      <c r="E138" s="64">
        <v>21000</v>
      </c>
      <c r="F138" s="48"/>
      <c r="G138" s="48"/>
      <c r="H138" s="386" t="s">
        <v>1353</v>
      </c>
      <c r="I138" s="265" t="s">
        <v>1352</v>
      </c>
      <c r="J138" s="265" t="s">
        <v>1348</v>
      </c>
      <c r="K138" s="244" t="s">
        <v>18</v>
      </c>
      <c r="L138" s="15"/>
      <c r="M138" s="15"/>
    </row>
    <row r="139" spans="1:13" s="88" customFormat="1" ht="30.6" customHeight="1" x14ac:dyDescent="0.4">
      <c r="A139" s="258">
        <v>276244</v>
      </c>
      <c r="B139" s="57" t="s">
        <v>1351</v>
      </c>
      <c r="C139" s="388" t="s">
        <v>1322</v>
      </c>
      <c r="D139" s="35" t="s">
        <v>12</v>
      </c>
      <c r="E139" s="64">
        <v>24460</v>
      </c>
      <c r="F139" s="48">
        <v>23500</v>
      </c>
      <c r="G139" s="387"/>
      <c r="H139" s="386" t="s">
        <v>1350</v>
      </c>
      <c r="I139" s="265" t="s">
        <v>1349</v>
      </c>
      <c r="J139" s="265" t="s">
        <v>1348</v>
      </c>
      <c r="K139" s="244" t="s">
        <v>18</v>
      </c>
      <c r="L139" s="15"/>
      <c r="M139" s="15"/>
    </row>
    <row r="140" spans="1:13" s="15" customFormat="1" ht="30.6" customHeight="1" x14ac:dyDescent="0.4">
      <c r="A140" s="329">
        <v>233437</v>
      </c>
      <c r="B140" s="9" t="s">
        <v>1347</v>
      </c>
      <c r="C140" s="9" t="s">
        <v>1346</v>
      </c>
      <c r="D140" s="33" t="s">
        <v>12</v>
      </c>
      <c r="E140" s="382">
        <v>8600</v>
      </c>
      <c r="F140" s="381">
        <v>8000</v>
      </c>
      <c r="G140" s="364"/>
      <c r="H140" s="6" t="s">
        <v>1345</v>
      </c>
      <c r="I140" s="33" t="s">
        <v>1344</v>
      </c>
      <c r="J140" s="33" t="s">
        <v>1278</v>
      </c>
      <c r="K140" s="244" t="s">
        <v>18</v>
      </c>
    </row>
    <row r="141" spans="1:13" s="15" customFormat="1" ht="30.6" customHeight="1" x14ac:dyDescent="0.4">
      <c r="A141" s="329">
        <v>272176</v>
      </c>
      <c r="B141" s="9" t="s">
        <v>1343</v>
      </c>
      <c r="C141" s="10" t="s">
        <v>1322</v>
      </c>
      <c r="D141" s="7" t="s">
        <v>12</v>
      </c>
      <c r="E141" s="34">
        <v>13260</v>
      </c>
      <c r="F141" s="48">
        <v>12000</v>
      </c>
      <c r="G141" s="378"/>
      <c r="H141" s="6" t="s">
        <v>1342</v>
      </c>
      <c r="I141" s="7" t="s">
        <v>1341</v>
      </c>
      <c r="J141" s="8" t="s">
        <v>1029</v>
      </c>
      <c r="K141" s="383" t="s">
        <v>18</v>
      </c>
    </row>
    <row r="142" spans="1:13" s="15" customFormat="1" ht="30.6" customHeight="1" x14ac:dyDescent="0.4">
      <c r="A142" s="385">
        <v>276966</v>
      </c>
      <c r="B142" s="384" t="s">
        <v>1340</v>
      </c>
      <c r="C142" s="9" t="s">
        <v>1335</v>
      </c>
      <c r="D142" s="9" t="s">
        <v>12</v>
      </c>
      <c r="E142" s="34">
        <v>9500</v>
      </c>
      <c r="F142" s="381"/>
      <c r="G142" s="364"/>
      <c r="H142" s="6" t="s">
        <v>1339</v>
      </c>
      <c r="I142" s="33"/>
      <c r="J142" s="33" t="s">
        <v>1029</v>
      </c>
      <c r="K142" s="383" t="s">
        <v>18</v>
      </c>
    </row>
    <row r="143" spans="1:13" s="15" customFormat="1" ht="30.6" customHeight="1" x14ac:dyDescent="0.4">
      <c r="A143" s="385">
        <v>276968</v>
      </c>
      <c r="B143" s="384" t="s">
        <v>1338</v>
      </c>
      <c r="C143" s="9" t="s">
        <v>1335</v>
      </c>
      <c r="D143" s="9" t="s">
        <v>12</v>
      </c>
      <c r="E143" s="34">
        <v>11500</v>
      </c>
      <c r="F143" s="381"/>
      <c r="G143" s="364"/>
      <c r="H143" s="6" t="s">
        <v>1337</v>
      </c>
      <c r="I143" s="33"/>
      <c r="J143" s="33" t="s">
        <v>1029</v>
      </c>
      <c r="K143" s="383" t="s">
        <v>18</v>
      </c>
    </row>
    <row r="144" spans="1:13" s="15" customFormat="1" ht="30.6" customHeight="1" x14ac:dyDescent="0.4">
      <c r="A144" s="385">
        <v>278212</v>
      </c>
      <c r="B144" s="384" t="s">
        <v>1336</v>
      </c>
      <c r="C144" s="9" t="s">
        <v>1335</v>
      </c>
      <c r="D144" s="9" t="s">
        <v>12</v>
      </c>
      <c r="E144" s="34">
        <v>8500</v>
      </c>
      <c r="F144" s="378"/>
      <c r="G144" s="378"/>
      <c r="H144" s="6" t="s">
        <v>1334</v>
      </c>
      <c r="I144" s="33"/>
      <c r="J144" s="33" t="s">
        <v>1029</v>
      </c>
      <c r="K144" s="383" t="s">
        <v>18</v>
      </c>
    </row>
    <row r="145" spans="1:11" s="15" customFormat="1" ht="30.6" customHeight="1" x14ac:dyDescent="0.4">
      <c r="A145" s="329">
        <v>177840</v>
      </c>
      <c r="B145" s="9" t="s">
        <v>1333</v>
      </c>
      <c r="C145" s="9" t="s">
        <v>1039</v>
      </c>
      <c r="D145" s="33" t="s">
        <v>12</v>
      </c>
      <c r="E145" s="382">
        <v>8770</v>
      </c>
      <c r="F145" s="381">
        <v>8000</v>
      </c>
      <c r="G145" s="364"/>
      <c r="H145" s="6" t="s">
        <v>1332</v>
      </c>
      <c r="I145" s="33" t="s">
        <v>1331</v>
      </c>
      <c r="J145" s="33" t="s">
        <v>1270</v>
      </c>
      <c r="K145" s="244" t="s">
        <v>18</v>
      </c>
    </row>
    <row r="146" spans="1:11" s="15" customFormat="1" ht="30.6" customHeight="1" x14ac:dyDescent="0.4">
      <c r="A146" s="329">
        <v>177839</v>
      </c>
      <c r="B146" s="9" t="s">
        <v>1330</v>
      </c>
      <c r="C146" s="9" t="s">
        <v>1039</v>
      </c>
      <c r="D146" s="33" t="s">
        <v>12</v>
      </c>
      <c r="E146" s="382">
        <v>9040</v>
      </c>
      <c r="F146" s="381">
        <v>8500</v>
      </c>
      <c r="G146" s="364"/>
      <c r="H146" s="6" t="s">
        <v>1329</v>
      </c>
      <c r="I146" s="33" t="s">
        <v>1324</v>
      </c>
      <c r="J146" s="33" t="s">
        <v>1270</v>
      </c>
      <c r="K146" s="244" t="s">
        <v>18</v>
      </c>
    </row>
    <row r="147" spans="1:11" s="15" customFormat="1" ht="30.6" customHeight="1" x14ac:dyDescent="0.4">
      <c r="A147" s="329">
        <v>177842</v>
      </c>
      <c r="B147" s="9" t="s">
        <v>1328</v>
      </c>
      <c r="C147" s="9" t="s">
        <v>1039</v>
      </c>
      <c r="D147" s="33" t="s">
        <v>12</v>
      </c>
      <c r="E147" s="382">
        <v>10000</v>
      </c>
      <c r="F147" s="381"/>
      <c r="G147" s="364"/>
      <c r="H147" s="6" t="s">
        <v>1327</v>
      </c>
      <c r="I147" s="33" t="s">
        <v>1324</v>
      </c>
      <c r="J147" s="33" t="s">
        <v>1270</v>
      </c>
      <c r="K147" s="244" t="s">
        <v>18</v>
      </c>
    </row>
    <row r="148" spans="1:11" s="15" customFormat="1" ht="30.6" customHeight="1" x14ac:dyDescent="0.4">
      <c r="A148" s="380">
        <v>262397</v>
      </c>
      <c r="B148" s="9" t="s">
        <v>1326</v>
      </c>
      <c r="C148" s="9" t="s">
        <v>1322</v>
      </c>
      <c r="D148" s="33" t="s">
        <v>12</v>
      </c>
      <c r="E148" s="379">
        <v>9850</v>
      </c>
      <c r="F148" s="378">
        <v>7500</v>
      </c>
      <c r="G148" s="378"/>
      <c r="H148" s="6" t="s">
        <v>1325</v>
      </c>
      <c r="I148" s="12" t="s">
        <v>1324</v>
      </c>
      <c r="J148" s="12" t="s">
        <v>1270</v>
      </c>
      <c r="K148" s="244" t="s">
        <v>18</v>
      </c>
    </row>
    <row r="149" spans="1:11" s="15" customFormat="1" ht="30.6" customHeight="1" x14ac:dyDescent="0.4">
      <c r="A149" s="377">
        <v>262398</v>
      </c>
      <c r="B149" s="344" t="s">
        <v>1323</v>
      </c>
      <c r="C149" s="242" t="s">
        <v>1322</v>
      </c>
      <c r="D149" s="238" t="s">
        <v>12</v>
      </c>
      <c r="E149" s="376">
        <v>7400</v>
      </c>
      <c r="F149" s="375">
        <v>6500</v>
      </c>
      <c r="G149" s="375"/>
      <c r="H149" s="239" t="s">
        <v>1321</v>
      </c>
      <c r="I149" s="304" t="s">
        <v>1320</v>
      </c>
      <c r="J149" s="304" t="s">
        <v>1270</v>
      </c>
      <c r="K149" s="237" t="s">
        <v>18</v>
      </c>
    </row>
    <row r="150" spans="1:11" s="15" customFormat="1" ht="30.6" customHeight="1" thickBot="1" x14ac:dyDescent="0.45">
      <c r="A150" s="22"/>
      <c r="B150" s="374"/>
      <c r="C150" s="3"/>
      <c r="D150" s="3"/>
      <c r="E150" s="355"/>
      <c r="F150" s="373"/>
      <c r="G150" s="354"/>
      <c r="H150" s="4"/>
      <c r="I150" s="14"/>
      <c r="J150" s="14"/>
      <c r="K150" s="14"/>
    </row>
    <row r="151" spans="1:11" s="15" customFormat="1" ht="30.6" customHeight="1" x14ac:dyDescent="0.4">
      <c r="A151" s="1036" t="s">
        <v>1319</v>
      </c>
      <c r="B151" s="1037"/>
      <c r="C151" s="3"/>
      <c r="D151" s="3"/>
      <c r="E151" s="355"/>
      <c r="F151" s="373"/>
      <c r="G151" s="354"/>
      <c r="H151" s="4"/>
      <c r="I151" s="14"/>
      <c r="J151" s="14"/>
      <c r="K151" s="14"/>
    </row>
    <row r="152" spans="1:11" s="15" customFormat="1" ht="30.6" customHeight="1" x14ac:dyDescent="0.4">
      <c r="A152" s="332">
        <v>362779</v>
      </c>
      <c r="B152" s="253" t="s">
        <v>1318</v>
      </c>
      <c r="C152" s="253" t="s">
        <v>1031</v>
      </c>
      <c r="D152" s="249" t="s">
        <v>12</v>
      </c>
      <c r="E152" s="369">
        <v>24210</v>
      </c>
      <c r="F152" s="368">
        <v>21000</v>
      </c>
      <c r="G152" s="367"/>
      <c r="H152" s="294" t="s">
        <v>1317</v>
      </c>
      <c r="I152" s="249" t="s">
        <v>220</v>
      </c>
      <c r="J152" s="249" t="s">
        <v>1314</v>
      </c>
      <c r="K152" s="248" t="s">
        <v>18</v>
      </c>
    </row>
    <row r="153" spans="1:11" s="15" customFormat="1" ht="30.6" customHeight="1" x14ac:dyDescent="0.4">
      <c r="A153" s="329">
        <v>362778</v>
      </c>
      <c r="B153" s="9" t="s">
        <v>1316</v>
      </c>
      <c r="C153" s="9" t="s">
        <v>1031</v>
      </c>
      <c r="D153" s="33" t="s">
        <v>12</v>
      </c>
      <c r="E153" s="357">
        <v>25830</v>
      </c>
      <c r="F153" s="365">
        <v>23000</v>
      </c>
      <c r="G153" s="366"/>
      <c r="H153" s="6" t="s">
        <v>1315</v>
      </c>
      <c r="I153" s="33" t="s">
        <v>220</v>
      </c>
      <c r="J153" s="33" t="s">
        <v>1314</v>
      </c>
      <c r="K153" s="244" t="s">
        <v>18</v>
      </c>
    </row>
    <row r="154" spans="1:11" s="15" customFormat="1" ht="30.6" customHeight="1" x14ac:dyDescent="0.4">
      <c r="A154" s="329">
        <v>362137</v>
      </c>
      <c r="B154" s="9" t="s">
        <v>1313</v>
      </c>
      <c r="C154" s="9" t="s">
        <v>1031</v>
      </c>
      <c r="D154" s="33" t="s">
        <v>31</v>
      </c>
      <c r="E154" s="357">
        <v>8300</v>
      </c>
      <c r="F154" s="365"/>
      <c r="G154" s="366"/>
      <c r="H154" s="6" t="s">
        <v>1312</v>
      </c>
      <c r="I154" s="33" t="s">
        <v>1279</v>
      </c>
      <c r="J154" s="33" t="s">
        <v>1289</v>
      </c>
      <c r="K154" s="244" t="s">
        <v>18</v>
      </c>
    </row>
    <row r="155" spans="1:11" s="15" customFormat="1" ht="30.6" customHeight="1" x14ac:dyDescent="0.4">
      <c r="A155" s="329">
        <v>362136</v>
      </c>
      <c r="B155" s="9" t="s">
        <v>1311</v>
      </c>
      <c r="C155" s="9" t="s">
        <v>1031</v>
      </c>
      <c r="D155" s="33" t="s">
        <v>31</v>
      </c>
      <c r="E155" s="357">
        <v>9000</v>
      </c>
      <c r="F155" s="365"/>
      <c r="G155" s="366"/>
      <c r="H155" s="6" t="s">
        <v>1310</v>
      </c>
      <c r="I155" s="33" t="s">
        <v>1279</v>
      </c>
      <c r="J155" s="33" t="s">
        <v>1289</v>
      </c>
      <c r="K155" s="244" t="s">
        <v>18</v>
      </c>
    </row>
    <row r="156" spans="1:11" s="15" customFormat="1" ht="30.6" customHeight="1" x14ac:dyDescent="0.4">
      <c r="A156" s="329">
        <v>362141</v>
      </c>
      <c r="B156" s="9" t="s">
        <v>1309</v>
      </c>
      <c r="C156" s="9" t="s">
        <v>1031</v>
      </c>
      <c r="D156" s="33" t="s">
        <v>31</v>
      </c>
      <c r="E156" s="357">
        <v>10700</v>
      </c>
      <c r="F156" s="365"/>
      <c r="G156" s="366"/>
      <c r="H156" s="6" t="s">
        <v>1308</v>
      </c>
      <c r="I156" s="33" t="s">
        <v>1279</v>
      </c>
      <c r="J156" s="33" t="s">
        <v>1292</v>
      </c>
      <c r="K156" s="244" t="s">
        <v>18</v>
      </c>
    </row>
    <row r="157" spans="1:11" s="15" customFormat="1" ht="30.6" customHeight="1" x14ac:dyDescent="0.4">
      <c r="A157" s="329">
        <v>362138</v>
      </c>
      <c r="B157" s="9" t="s">
        <v>1307</v>
      </c>
      <c r="C157" s="9" t="s">
        <v>1031</v>
      </c>
      <c r="D157" s="33" t="s">
        <v>31</v>
      </c>
      <c r="E157" s="357">
        <v>9500</v>
      </c>
      <c r="F157" s="365"/>
      <c r="G157" s="366"/>
      <c r="H157" s="6" t="s">
        <v>1306</v>
      </c>
      <c r="I157" s="33" t="s">
        <v>1279</v>
      </c>
      <c r="J157" s="33" t="s">
        <v>1289</v>
      </c>
      <c r="K157" s="244" t="s">
        <v>18</v>
      </c>
    </row>
    <row r="158" spans="1:11" s="15" customFormat="1" ht="30.6" customHeight="1" x14ac:dyDescent="0.4">
      <c r="A158" s="329">
        <v>362139</v>
      </c>
      <c r="B158" s="9" t="s">
        <v>1305</v>
      </c>
      <c r="C158" s="9" t="s">
        <v>1031</v>
      </c>
      <c r="D158" s="33" t="s">
        <v>31</v>
      </c>
      <c r="E158" s="357">
        <v>8300</v>
      </c>
      <c r="F158" s="365"/>
      <c r="G158" s="366"/>
      <c r="H158" s="6" t="s">
        <v>1304</v>
      </c>
      <c r="I158" s="33" t="s">
        <v>1279</v>
      </c>
      <c r="J158" s="33" t="s">
        <v>1289</v>
      </c>
      <c r="K158" s="244" t="s">
        <v>18</v>
      </c>
    </row>
    <row r="159" spans="1:11" s="15" customFormat="1" ht="30.6" customHeight="1" x14ac:dyDescent="0.4">
      <c r="A159" s="329">
        <v>362481</v>
      </c>
      <c r="B159" s="9" t="s">
        <v>1303</v>
      </c>
      <c r="C159" s="9" t="s">
        <v>1302</v>
      </c>
      <c r="D159" s="33" t="s">
        <v>31</v>
      </c>
      <c r="E159" s="357">
        <v>3500</v>
      </c>
      <c r="F159" s="365">
        <v>3200</v>
      </c>
      <c r="G159" s="366"/>
      <c r="H159" s="6" t="s">
        <v>1301</v>
      </c>
      <c r="I159" s="33" t="s">
        <v>1279</v>
      </c>
      <c r="J159" s="33" t="s">
        <v>1300</v>
      </c>
      <c r="K159" s="244" t="s">
        <v>18</v>
      </c>
    </row>
    <row r="160" spans="1:11" s="15" customFormat="1" ht="30.6" customHeight="1" x14ac:dyDescent="0.4">
      <c r="A160" s="329">
        <v>362482</v>
      </c>
      <c r="B160" s="9" t="s">
        <v>1299</v>
      </c>
      <c r="C160" s="9" t="s">
        <v>1298</v>
      </c>
      <c r="D160" s="33" t="s">
        <v>31</v>
      </c>
      <c r="E160" s="357">
        <v>7400</v>
      </c>
      <c r="F160" s="365">
        <v>6800</v>
      </c>
      <c r="G160" s="366"/>
      <c r="H160" s="6" t="s">
        <v>1297</v>
      </c>
      <c r="I160" s="33" t="s">
        <v>1279</v>
      </c>
      <c r="J160" s="33" t="s">
        <v>1292</v>
      </c>
      <c r="K160" s="244" t="s">
        <v>18</v>
      </c>
    </row>
    <row r="161" spans="1:11" s="15" customFormat="1" ht="30.6" customHeight="1" x14ac:dyDescent="0.4">
      <c r="A161" s="329">
        <v>362569</v>
      </c>
      <c r="B161" s="9" t="s">
        <v>1296</v>
      </c>
      <c r="C161" s="9" t="s">
        <v>1031</v>
      </c>
      <c r="D161" s="33" t="s">
        <v>31</v>
      </c>
      <c r="E161" s="357">
        <v>13220</v>
      </c>
      <c r="F161" s="365">
        <v>12000</v>
      </c>
      <c r="G161" s="366"/>
      <c r="H161" s="6" t="s">
        <v>1295</v>
      </c>
      <c r="I161" s="33" t="s">
        <v>1279</v>
      </c>
      <c r="J161" s="33" t="s">
        <v>1292</v>
      </c>
      <c r="K161" s="244" t="s">
        <v>18</v>
      </c>
    </row>
    <row r="162" spans="1:11" s="15" customFormat="1" ht="30.6" customHeight="1" x14ac:dyDescent="0.4">
      <c r="A162" s="329">
        <v>362565</v>
      </c>
      <c r="B162" s="9" t="s">
        <v>1294</v>
      </c>
      <c r="C162" s="9" t="s">
        <v>1031</v>
      </c>
      <c r="D162" s="33" t="s">
        <v>31</v>
      </c>
      <c r="E162" s="357">
        <v>12850</v>
      </c>
      <c r="F162" s="365">
        <v>11500</v>
      </c>
      <c r="G162" s="366"/>
      <c r="H162" s="6" t="s">
        <v>1293</v>
      </c>
      <c r="I162" s="33" t="s">
        <v>1279</v>
      </c>
      <c r="J162" s="33" t="s">
        <v>1292</v>
      </c>
      <c r="K162" s="244" t="s">
        <v>18</v>
      </c>
    </row>
    <row r="163" spans="1:11" s="15" customFormat="1" ht="30.6" customHeight="1" x14ac:dyDescent="0.4">
      <c r="A163" s="329">
        <v>362567</v>
      </c>
      <c r="B163" s="9" t="s">
        <v>1291</v>
      </c>
      <c r="C163" s="9" t="s">
        <v>1031</v>
      </c>
      <c r="D163" s="33" t="s">
        <v>31</v>
      </c>
      <c r="E163" s="357">
        <v>13280</v>
      </c>
      <c r="F163" s="365">
        <v>12000</v>
      </c>
      <c r="G163" s="366"/>
      <c r="H163" s="6" t="s">
        <v>1290</v>
      </c>
      <c r="I163" s="33" t="s">
        <v>1279</v>
      </c>
      <c r="J163" s="33" t="s">
        <v>1289</v>
      </c>
      <c r="K163" s="244" t="s">
        <v>18</v>
      </c>
    </row>
    <row r="164" spans="1:11" s="15" customFormat="1" ht="30.6" customHeight="1" x14ac:dyDescent="0.4">
      <c r="A164" s="329">
        <v>362607</v>
      </c>
      <c r="B164" s="9" t="s">
        <v>1288</v>
      </c>
      <c r="C164" s="9" t="s">
        <v>1039</v>
      </c>
      <c r="D164" s="33" t="s">
        <v>31</v>
      </c>
      <c r="E164" s="357">
        <v>7600</v>
      </c>
      <c r="F164" s="365">
        <v>7100</v>
      </c>
      <c r="G164" s="366"/>
      <c r="H164" s="6" t="s">
        <v>1287</v>
      </c>
      <c r="I164" s="33" t="s">
        <v>1279</v>
      </c>
      <c r="J164" s="33" t="s">
        <v>1286</v>
      </c>
      <c r="K164" s="244" t="s">
        <v>18</v>
      </c>
    </row>
    <row r="165" spans="1:11" s="15" customFormat="1" ht="30.6" customHeight="1" x14ac:dyDescent="0.4">
      <c r="A165" s="329">
        <v>362634</v>
      </c>
      <c r="B165" s="9" t="s">
        <v>1285</v>
      </c>
      <c r="C165" s="9" t="s">
        <v>1039</v>
      </c>
      <c r="D165" s="33" t="s">
        <v>31</v>
      </c>
      <c r="E165" s="357">
        <v>6120</v>
      </c>
      <c r="F165" s="365">
        <v>5800</v>
      </c>
      <c r="G165" s="366"/>
      <c r="H165" s="6" t="s">
        <v>1284</v>
      </c>
      <c r="I165" s="33" t="s">
        <v>1279</v>
      </c>
      <c r="J165" s="33" t="s">
        <v>1278</v>
      </c>
      <c r="K165" s="244" t="s">
        <v>18</v>
      </c>
    </row>
    <row r="166" spans="1:11" s="15" customFormat="1" ht="30.6" customHeight="1" x14ac:dyDescent="0.4">
      <c r="A166" s="329">
        <v>362609</v>
      </c>
      <c r="B166" s="9" t="s">
        <v>1283</v>
      </c>
      <c r="C166" s="9" t="s">
        <v>1039</v>
      </c>
      <c r="D166" s="33" t="s">
        <v>31</v>
      </c>
      <c r="E166" s="357">
        <v>10200</v>
      </c>
      <c r="F166" s="365">
        <v>9600</v>
      </c>
      <c r="G166" s="366"/>
      <c r="H166" s="6" t="s">
        <v>1280</v>
      </c>
      <c r="I166" s="33" t="s">
        <v>1279</v>
      </c>
      <c r="J166" s="33" t="s">
        <v>1278</v>
      </c>
      <c r="K166" s="244" t="s">
        <v>18</v>
      </c>
    </row>
    <row r="167" spans="1:11" s="15" customFormat="1" ht="30.6" customHeight="1" x14ac:dyDescent="0.4">
      <c r="A167" s="345">
        <v>362610</v>
      </c>
      <c r="B167" s="242" t="s">
        <v>1282</v>
      </c>
      <c r="C167" s="242" t="s">
        <v>1039</v>
      </c>
      <c r="D167" s="238" t="s">
        <v>1281</v>
      </c>
      <c r="E167" s="372">
        <v>10200</v>
      </c>
      <c r="F167" s="371">
        <v>9600</v>
      </c>
      <c r="G167" s="370"/>
      <c r="H167" s="239" t="s">
        <v>1280</v>
      </c>
      <c r="I167" s="238" t="s">
        <v>1279</v>
      </c>
      <c r="J167" s="238" t="s">
        <v>1278</v>
      </c>
      <c r="K167" s="237" t="s">
        <v>18</v>
      </c>
    </row>
    <row r="168" spans="1:11" s="15" customFormat="1" ht="30.6" customHeight="1" thickBot="1" x14ac:dyDescent="0.45">
      <c r="A168" s="1"/>
      <c r="B168" s="2"/>
      <c r="C168" s="2"/>
      <c r="D168" s="2"/>
      <c r="E168" s="355"/>
      <c r="F168" s="355"/>
      <c r="G168" s="354"/>
      <c r="H168" s="4"/>
      <c r="I168" s="14"/>
      <c r="J168" s="14"/>
      <c r="K168" s="14"/>
    </row>
    <row r="169" spans="1:11" s="15" customFormat="1" ht="30.6" customHeight="1" x14ac:dyDescent="0.4">
      <c r="A169" s="1038" t="s">
        <v>1277</v>
      </c>
      <c r="B169" s="1039"/>
      <c r="C169" s="2"/>
      <c r="D169" s="2"/>
      <c r="E169" s="355"/>
      <c r="F169" s="355"/>
      <c r="G169" s="354"/>
      <c r="H169" s="4"/>
      <c r="I169" s="14"/>
      <c r="J169" s="14"/>
      <c r="K169" s="14"/>
    </row>
    <row r="170" spans="1:11" s="15" customFormat="1" ht="30.6" customHeight="1" x14ac:dyDescent="0.4">
      <c r="A170" s="254">
        <v>130804</v>
      </c>
      <c r="B170" s="253" t="s">
        <v>1276</v>
      </c>
      <c r="C170" s="253" t="s">
        <v>1039</v>
      </c>
      <c r="D170" s="249" t="s">
        <v>12</v>
      </c>
      <c r="E170" s="369">
        <v>8050</v>
      </c>
      <c r="F170" s="368">
        <v>7200</v>
      </c>
      <c r="G170" s="367"/>
      <c r="H170" s="294" t="s">
        <v>1275</v>
      </c>
      <c r="I170" s="249"/>
      <c r="J170" s="249" t="s">
        <v>1270</v>
      </c>
      <c r="K170" s="248" t="s">
        <v>18</v>
      </c>
    </row>
    <row r="171" spans="1:11" s="15" customFormat="1" ht="30.6" customHeight="1" x14ac:dyDescent="0.4">
      <c r="A171" s="247">
        <v>130805</v>
      </c>
      <c r="B171" s="9" t="s">
        <v>1274</v>
      </c>
      <c r="C171" s="9" t="s">
        <v>1039</v>
      </c>
      <c r="D171" s="33" t="s">
        <v>12</v>
      </c>
      <c r="E171" s="357">
        <v>3000</v>
      </c>
      <c r="F171" s="365"/>
      <c r="G171" s="366"/>
      <c r="H171" s="6" t="s">
        <v>1273</v>
      </c>
      <c r="I171" s="33"/>
      <c r="J171" s="33" t="s">
        <v>1270</v>
      </c>
      <c r="K171" s="244" t="s">
        <v>18</v>
      </c>
    </row>
    <row r="172" spans="1:11" s="15" customFormat="1" ht="30.6" customHeight="1" x14ac:dyDescent="0.4">
      <c r="A172" s="247">
        <v>130817</v>
      </c>
      <c r="B172" s="9" t="s">
        <v>1272</v>
      </c>
      <c r="C172" s="9" t="s">
        <v>1039</v>
      </c>
      <c r="D172" s="33" t="s">
        <v>12</v>
      </c>
      <c r="E172" s="357">
        <v>2800</v>
      </c>
      <c r="F172" s="365"/>
      <c r="G172" s="364"/>
      <c r="H172" s="6" t="s">
        <v>1271</v>
      </c>
      <c r="I172" s="33"/>
      <c r="J172" s="33" t="s">
        <v>1270</v>
      </c>
      <c r="K172" s="244" t="s">
        <v>18</v>
      </c>
    </row>
    <row r="173" spans="1:11" s="15" customFormat="1" ht="30.6" customHeight="1" x14ac:dyDescent="0.4">
      <c r="A173" s="247">
        <v>117496</v>
      </c>
      <c r="B173" s="9" t="s">
        <v>1269</v>
      </c>
      <c r="C173" s="9" t="s">
        <v>1039</v>
      </c>
      <c r="D173" s="33" t="s">
        <v>12</v>
      </c>
      <c r="E173" s="357">
        <v>8010</v>
      </c>
      <c r="F173" s="365">
        <v>7500</v>
      </c>
      <c r="G173" s="364"/>
      <c r="H173" s="6" t="s">
        <v>1268</v>
      </c>
      <c r="I173" s="33"/>
      <c r="J173" s="33" t="s">
        <v>1246</v>
      </c>
      <c r="K173" s="244" t="s">
        <v>18</v>
      </c>
    </row>
    <row r="174" spans="1:11" s="15" customFormat="1" ht="30.6" customHeight="1" x14ac:dyDescent="0.4">
      <c r="A174" s="247">
        <v>117497</v>
      </c>
      <c r="B174" s="9" t="s">
        <v>1267</v>
      </c>
      <c r="C174" s="9" t="s">
        <v>1266</v>
      </c>
      <c r="D174" s="33" t="s">
        <v>12</v>
      </c>
      <c r="E174" s="357">
        <v>3000</v>
      </c>
      <c r="F174" s="365"/>
      <c r="G174" s="364"/>
      <c r="H174" s="6" t="s">
        <v>1265</v>
      </c>
      <c r="I174" s="33"/>
      <c r="J174" s="33" t="s">
        <v>1246</v>
      </c>
      <c r="K174" s="244" t="s">
        <v>18</v>
      </c>
    </row>
    <row r="175" spans="1:11" s="15" customFormat="1" ht="30.6" customHeight="1" x14ac:dyDescent="0.4">
      <c r="A175" s="247">
        <v>117495</v>
      </c>
      <c r="B175" s="9" t="s">
        <v>1264</v>
      </c>
      <c r="C175" s="9" t="s">
        <v>1039</v>
      </c>
      <c r="D175" s="33" t="s">
        <v>12</v>
      </c>
      <c r="E175" s="357">
        <v>3000</v>
      </c>
      <c r="F175" s="365"/>
      <c r="G175" s="364"/>
      <c r="H175" s="6" t="s">
        <v>1263</v>
      </c>
      <c r="I175" s="33"/>
      <c r="J175" s="33" t="s">
        <v>1260</v>
      </c>
      <c r="K175" s="244" t="s">
        <v>18</v>
      </c>
    </row>
    <row r="176" spans="1:11" s="15" customFormat="1" ht="30.6" customHeight="1" x14ac:dyDescent="0.4">
      <c r="A176" s="247">
        <v>117494</v>
      </c>
      <c r="B176" s="9" t="s">
        <v>1262</v>
      </c>
      <c r="C176" s="9" t="s">
        <v>1039</v>
      </c>
      <c r="D176" s="33" t="s">
        <v>12</v>
      </c>
      <c r="E176" s="357">
        <v>8020</v>
      </c>
      <c r="F176" s="365">
        <v>7500</v>
      </c>
      <c r="G176" s="364"/>
      <c r="H176" s="6" t="s">
        <v>1261</v>
      </c>
      <c r="I176" s="33"/>
      <c r="J176" s="33" t="s">
        <v>1260</v>
      </c>
      <c r="K176" s="244" t="s">
        <v>18</v>
      </c>
    </row>
    <row r="177" spans="1:13" s="15" customFormat="1" ht="30.6" customHeight="1" x14ac:dyDescent="0.4">
      <c r="A177" s="329">
        <v>134102</v>
      </c>
      <c r="B177" s="9" t="s">
        <v>1259</v>
      </c>
      <c r="C177" s="9" t="s">
        <v>1039</v>
      </c>
      <c r="D177" s="33" t="s">
        <v>12</v>
      </c>
      <c r="E177" s="34">
        <v>4100</v>
      </c>
      <c r="F177" s="363"/>
      <c r="G177" s="34"/>
      <c r="H177" s="6" t="s">
        <v>1258</v>
      </c>
      <c r="I177" s="33" t="s">
        <v>239</v>
      </c>
      <c r="J177" s="33" t="s">
        <v>1246</v>
      </c>
      <c r="K177" s="244" t="s">
        <v>18</v>
      </c>
    </row>
    <row r="178" spans="1:13" s="15" customFormat="1" ht="30.6" customHeight="1" x14ac:dyDescent="0.4">
      <c r="A178" s="329">
        <v>134480</v>
      </c>
      <c r="B178" s="9" t="s">
        <v>1257</v>
      </c>
      <c r="C178" s="9" t="s">
        <v>1039</v>
      </c>
      <c r="D178" s="33" t="s">
        <v>12</v>
      </c>
      <c r="E178" s="34">
        <v>4000</v>
      </c>
      <c r="F178" s="362"/>
      <c r="G178" s="34"/>
      <c r="H178" s="6" t="s">
        <v>1256</v>
      </c>
      <c r="I178" s="33" t="s">
        <v>97</v>
      </c>
      <c r="J178" s="33" t="s">
        <v>1246</v>
      </c>
      <c r="K178" s="244" t="s">
        <v>18</v>
      </c>
    </row>
    <row r="179" spans="1:13" s="15" customFormat="1" ht="30.6" customHeight="1" x14ac:dyDescent="0.4">
      <c r="A179" s="329">
        <v>133930</v>
      </c>
      <c r="B179" s="9" t="s">
        <v>1255</v>
      </c>
      <c r="C179" s="9" t="s">
        <v>1039</v>
      </c>
      <c r="D179" s="33" t="s">
        <v>12</v>
      </c>
      <c r="E179" s="34">
        <v>4700</v>
      </c>
      <c r="F179" s="359"/>
      <c r="G179" s="34"/>
      <c r="H179" s="6" t="s">
        <v>1254</v>
      </c>
      <c r="I179" s="33" t="s">
        <v>97</v>
      </c>
      <c r="J179" s="33" t="s">
        <v>1246</v>
      </c>
      <c r="K179" s="244" t="s">
        <v>18</v>
      </c>
    </row>
    <row r="180" spans="1:13" s="15" customFormat="1" ht="30.6" customHeight="1" x14ac:dyDescent="0.4">
      <c r="A180" s="361">
        <v>255493</v>
      </c>
      <c r="B180" s="2" t="s">
        <v>1253</v>
      </c>
      <c r="C180" s="3" t="s">
        <v>1252</v>
      </c>
      <c r="D180" s="1" t="s">
        <v>12</v>
      </c>
      <c r="E180" s="34">
        <v>5000</v>
      </c>
      <c r="F180" s="71"/>
      <c r="G180" s="360"/>
      <c r="H180" s="4" t="s">
        <v>1251</v>
      </c>
      <c r="I180" s="1" t="s">
        <v>1250</v>
      </c>
      <c r="J180" s="65" t="s">
        <v>1249</v>
      </c>
      <c r="K180" s="75" t="s">
        <v>18</v>
      </c>
    </row>
    <row r="181" spans="1:13" s="15" customFormat="1" ht="30.6" customHeight="1" x14ac:dyDescent="0.4">
      <c r="A181" s="329">
        <v>133931</v>
      </c>
      <c r="B181" s="9" t="s">
        <v>1248</v>
      </c>
      <c r="C181" s="9" t="s">
        <v>1039</v>
      </c>
      <c r="D181" s="33" t="s">
        <v>12</v>
      </c>
      <c r="E181" s="34">
        <v>4400</v>
      </c>
      <c r="F181" s="359"/>
      <c r="G181" s="34"/>
      <c r="H181" s="6" t="s">
        <v>1247</v>
      </c>
      <c r="I181" s="33" t="s">
        <v>97</v>
      </c>
      <c r="J181" s="33" t="s">
        <v>1246</v>
      </c>
      <c r="K181" s="244" t="s">
        <v>18</v>
      </c>
    </row>
    <row r="182" spans="1:13" s="15" customFormat="1" ht="30.6" customHeight="1" x14ac:dyDescent="0.4">
      <c r="A182" s="329">
        <v>117002</v>
      </c>
      <c r="B182" s="313" t="s">
        <v>1231</v>
      </c>
      <c r="C182" s="313" t="s">
        <v>1228</v>
      </c>
      <c r="D182" s="29" t="s">
        <v>12</v>
      </c>
      <c r="E182" s="357">
        <v>2700</v>
      </c>
      <c r="F182" s="357"/>
      <c r="G182" s="91"/>
      <c r="H182" s="6" t="s">
        <v>1243</v>
      </c>
      <c r="I182" s="7"/>
      <c r="J182" s="8" t="s">
        <v>1244</v>
      </c>
      <c r="K182" s="356"/>
    </row>
    <row r="183" spans="1:13" s="15" customFormat="1" ht="30.6" customHeight="1" x14ac:dyDescent="0.4">
      <c r="A183" s="329">
        <v>164723</v>
      </c>
      <c r="B183" s="313" t="s">
        <v>1245</v>
      </c>
      <c r="C183" s="313" t="s">
        <v>1228</v>
      </c>
      <c r="D183" s="29" t="s">
        <v>12</v>
      </c>
      <c r="E183" s="357">
        <v>2700</v>
      </c>
      <c r="F183" s="357"/>
      <c r="G183" s="91"/>
      <c r="H183" s="6" t="s">
        <v>1243</v>
      </c>
      <c r="I183" s="7"/>
      <c r="J183" s="8" t="s">
        <v>1244</v>
      </c>
      <c r="K183" s="356"/>
    </row>
    <row r="184" spans="1:13" s="15" customFormat="1" ht="30.6" customHeight="1" x14ac:dyDescent="0.4">
      <c r="A184" s="329">
        <v>117001</v>
      </c>
      <c r="B184" s="313" t="s">
        <v>1242</v>
      </c>
      <c r="C184" s="313" t="s">
        <v>1228</v>
      </c>
      <c r="D184" s="29" t="s">
        <v>12</v>
      </c>
      <c r="E184" s="357">
        <v>2700</v>
      </c>
      <c r="F184" s="357"/>
      <c r="G184" s="91"/>
      <c r="H184" s="6" t="s">
        <v>1243</v>
      </c>
      <c r="I184" s="7"/>
      <c r="J184" s="8" t="s">
        <v>1240</v>
      </c>
      <c r="K184" s="356"/>
    </row>
    <row r="185" spans="1:13" s="15" customFormat="1" ht="30.6" customHeight="1" x14ac:dyDescent="0.4">
      <c r="A185" s="258">
        <v>116993</v>
      </c>
      <c r="B185" s="313" t="s">
        <v>1242</v>
      </c>
      <c r="C185" s="313" t="s">
        <v>1228</v>
      </c>
      <c r="D185" s="29" t="s">
        <v>12</v>
      </c>
      <c r="E185" s="357">
        <v>5000</v>
      </c>
      <c r="F185" s="358"/>
      <c r="G185" s="91"/>
      <c r="H185" s="6" t="s">
        <v>1241</v>
      </c>
      <c r="I185" s="7"/>
      <c r="J185" s="8" t="s">
        <v>1240</v>
      </c>
      <c r="K185" s="356"/>
    </row>
    <row r="186" spans="1:13" s="15" customFormat="1" ht="30.6" customHeight="1" x14ac:dyDescent="0.4">
      <c r="A186" s="258">
        <v>164722</v>
      </c>
      <c r="B186" s="28" t="s">
        <v>1239</v>
      </c>
      <c r="C186" s="313" t="s">
        <v>1228</v>
      </c>
      <c r="D186" s="29" t="s">
        <v>12</v>
      </c>
      <c r="E186" s="357">
        <v>5000</v>
      </c>
      <c r="F186" s="358"/>
      <c r="G186" s="91"/>
      <c r="H186" s="6" t="s">
        <v>1227</v>
      </c>
      <c r="I186" s="7"/>
      <c r="J186" s="8" t="s">
        <v>1238</v>
      </c>
      <c r="K186" s="356"/>
    </row>
    <row r="187" spans="1:13" s="15" customFormat="1" ht="30.6" customHeight="1" x14ac:dyDescent="0.4">
      <c r="A187" s="329">
        <v>119171</v>
      </c>
      <c r="B187" s="313" t="s">
        <v>1237</v>
      </c>
      <c r="C187" s="313" t="s">
        <v>1228</v>
      </c>
      <c r="D187" s="29" t="s">
        <v>12</v>
      </c>
      <c r="E187" s="357">
        <v>8000</v>
      </c>
      <c r="F187" s="358"/>
      <c r="G187" s="91"/>
      <c r="H187" s="6" t="s">
        <v>1227</v>
      </c>
      <c r="I187" s="7"/>
      <c r="J187" s="8" t="s">
        <v>1236</v>
      </c>
      <c r="K187" s="356"/>
    </row>
    <row r="188" spans="1:13" s="15" customFormat="1" ht="30.6" customHeight="1" x14ac:dyDescent="0.4">
      <c r="A188" s="329">
        <v>117009</v>
      </c>
      <c r="B188" s="313" t="s">
        <v>1235</v>
      </c>
      <c r="C188" s="313" t="s">
        <v>1228</v>
      </c>
      <c r="D188" s="29" t="s">
        <v>12</v>
      </c>
      <c r="E188" s="357">
        <v>3300</v>
      </c>
      <c r="F188" s="358"/>
      <c r="G188" s="91"/>
      <c r="H188" s="6" t="s">
        <v>1234</v>
      </c>
      <c r="I188" s="7"/>
      <c r="J188" s="8" t="s">
        <v>1226</v>
      </c>
      <c r="K188" s="356"/>
    </row>
    <row r="189" spans="1:13" s="15" customFormat="1" ht="30.6" customHeight="1" x14ac:dyDescent="0.4">
      <c r="A189" s="329">
        <v>117012</v>
      </c>
      <c r="B189" s="313" t="s">
        <v>1233</v>
      </c>
      <c r="C189" s="313" t="s">
        <v>1228</v>
      </c>
      <c r="D189" s="29" t="s">
        <v>12</v>
      </c>
      <c r="E189" s="357">
        <v>3600</v>
      </c>
      <c r="F189" s="358"/>
      <c r="G189" s="91"/>
      <c r="H189" s="6" t="s">
        <v>1232</v>
      </c>
      <c r="I189" s="7"/>
      <c r="J189" s="8" t="s">
        <v>1226</v>
      </c>
      <c r="K189" s="356"/>
    </row>
    <row r="190" spans="1:13" s="15" customFormat="1" ht="30.6" customHeight="1" x14ac:dyDescent="0.4">
      <c r="A190" s="258">
        <v>116994</v>
      </c>
      <c r="B190" s="10" t="s">
        <v>1231</v>
      </c>
      <c r="C190" s="10" t="s">
        <v>1228</v>
      </c>
      <c r="D190" s="7" t="s">
        <v>12</v>
      </c>
      <c r="E190" s="357">
        <v>5000</v>
      </c>
      <c r="F190" s="91"/>
      <c r="G190" s="91"/>
      <c r="H190" s="6" t="s">
        <v>1227</v>
      </c>
      <c r="I190" s="7"/>
      <c r="J190" s="8" t="s">
        <v>1230</v>
      </c>
      <c r="K190" s="356"/>
    </row>
    <row r="191" spans="1:13" s="15" customFormat="1" ht="30.6" customHeight="1" x14ac:dyDescent="0.4">
      <c r="A191" s="258">
        <v>116995</v>
      </c>
      <c r="B191" s="10" t="s">
        <v>1229</v>
      </c>
      <c r="C191" s="10" t="s">
        <v>1228</v>
      </c>
      <c r="D191" s="7" t="s">
        <v>12</v>
      </c>
      <c r="E191" s="357">
        <v>5000</v>
      </c>
      <c r="F191" s="91"/>
      <c r="G191" s="91"/>
      <c r="H191" s="6" t="s">
        <v>1227</v>
      </c>
      <c r="I191" s="7"/>
      <c r="J191" s="8" t="s">
        <v>1226</v>
      </c>
      <c r="K191" s="356"/>
    </row>
    <row r="192" spans="1:13" ht="30.6" customHeight="1" x14ac:dyDescent="0.4">
      <c r="L192" s="15"/>
      <c r="M192" s="15"/>
    </row>
    <row r="193" spans="1:11" s="15" customFormat="1" ht="30.6" customHeight="1" x14ac:dyDescent="0.4">
      <c r="A193" s="1040" t="s">
        <v>1225</v>
      </c>
      <c r="B193" s="1041"/>
      <c r="C193" s="2"/>
      <c r="D193" s="2"/>
      <c r="E193" s="355"/>
      <c r="F193" s="355"/>
      <c r="G193" s="354"/>
      <c r="H193" s="4"/>
      <c r="I193" s="14"/>
      <c r="J193" s="14"/>
      <c r="K193" s="14"/>
    </row>
    <row r="194" spans="1:11" s="15" customFormat="1" ht="30.6" customHeight="1" x14ac:dyDescent="0.4">
      <c r="A194" s="332">
        <v>321327</v>
      </c>
      <c r="B194" s="253" t="s">
        <v>1224</v>
      </c>
      <c r="C194" s="353" t="s">
        <v>1223</v>
      </c>
      <c r="D194" s="350" t="s">
        <v>12</v>
      </c>
      <c r="E194" s="352">
        <v>3000</v>
      </c>
      <c r="F194" s="351"/>
      <c r="G194" s="351"/>
      <c r="H194" s="294" t="s">
        <v>1222</v>
      </c>
      <c r="I194" s="350" t="s">
        <v>1212</v>
      </c>
      <c r="J194" s="349" t="s">
        <v>1211</v>
      </c>
      <c r="K194" s="348" t="s">
        <v>1221</v>
      </c>
    </row>
    <row r="195" spans="1:11" s="15" customFormat="1" ht="30.6" customHeight="1" x14ac:dyDescent="0.4">
      <c r="A195" s="329">
        <v>321334</v>
      </c>
      <c r="B195" s="9" t="s">
        <v>1220</v>
      </c>
      <c r="C195" s="10" t="s">
        <v>1219</v>
      </c>
      <c r="D195" s="7" t="s">
        <v>12</v>
      </c>
      <c r="E195" s="36">
        <v>13900</v>
      </c>
      <c r="F195" s="347">
        <v>13000</v>
      </c>
      <c r="G195" s="347"/>
      <c r="H195" s="6" t="s">
        <v>1218</v>
      </c>
      <c r="I195" s="7" t="s">
        <v>1212</v>
      </c>
      <c r="J195" s="8" t="s">
        <v>1211</v>
      </c>
      <c r="K195" s="346" t="s">
        <v>1210</v>
      </c>
    </row>
    <row r="196" spans="1:11" s="15" customFormat="1" ht="30.6" customHeight="1" x14ac:dyDescent="0.4">
      <c r="A196" s="329">
        <v>321332</v>
      </c>
      <c r="B196" s="9" t="s">
        <v>1217</v>
      </c>
      <c r="C196" s="10" t="s">
        <v>1216</v>
      </c>
      <c r="D196" s="7" t="s">
        <v>12</v>
      </c>
      <c r="E196" s="36">
        <v>11900</v>
      </c>
      <c r="F196" s="347">
        <v>10500</v>
      </c>
      <c r="G196" s="347"/>
      <c r="H196" s="6" t="s">
        <v>1213</v>
      </c>
      <c r="I196" s="7" t="s">
        <v>1212</v>
      </c>
      <c r="J196" s="8" t="s">
        <v>1211</v>
      </c>
      <c r="K196" s="346" t="s">
        <v>1210</v>
      </c>
    </row>
    <row r="197" spans="1:11" s="15" customFormat="1" ht="30.6" customHeight="1" x14ac:dyDescent="0.4">
      <c r="A197" s="345">
        <v>321330</v>
      </c>
      <c r="B197" s="242" t="s">
        <v>1215</v>
      </c>
      <c r="C197" s="344" t="s">
        <v>1214</v>
      </c>
      <c r="D197" s="341" t="s">
        <v>12</v>
      </c>
      <c r="E197" s="343">
        <v>10300</v>
      </c>
      <c r="F197" s="342">
        <v>9000</v>
      </c>
      <c r="G197" s="342"/>
      <c r="H197" s="239" t="s">
        <v>1213</v>
      </c>
      <c r="I197" s="341" t="s">
        <v>1212</v>
      </c>
      <c r="J197" s="340" t="s">
        <v>1211</v>
      </c>
      <c r="K197" s="339" t="s">
        <v>1210</v>
      </c>
    </row>
  </sheetData>
  <mergeCells count="10">
    <mergeCell ref="A151:B151"/>
    <mergeCell ref="A169:B169"/>
    <mergeCell ref="A193:B193"/>
    <mergeCell ref="A1:K1"/>
    <mergeCell ref="A5:B5"/>
    <mergeCell ref="A30:B30"/>
    <mergeCell ref="A56:B56"/>
    <mergeCell ref="A62:B62"/>
    <mergeCell ref="A74:B74"/>
    <mergeCell ref="E48:G48"/>
  </mergeCells>
  <phoneticPr fontId="3" type="noConversion"/>
  <pageMargins left="0.7" right="0.7" top="0.75" bottom="0.75" header="0.3" footer="0.3"/>
  <pageSetup paperSize="9" scale="36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J44"/>
  <sheetViews>
    <sheetView view="pageBreakPreview" zoomScale="90" zoomScaleNormal="85" zoomScaleSheetLayoutView="90" workbookViewId="0">
      <pane ySplit="3" topLeftCell="A4" activePane="bottomLeft" state="frozen"/>
      <selection activeCell="A5" sqref="A5:B5"/>
      <selection pane="bottomLeft" activeCell="A5" sqref="A5:B5"/>
    </sheetView>
  </sheetViews>
  <sheetFormatPr defaultRowHeight="17.399999999999999" x14ac:dyDescent="0.4"/>
  <cols>
    <col min="1" max="1" width="7.8984375" style="1" bestFit="1" customWidth="1"/>
    <col min="2" max="2" width="33.59765625" style="89" customWidth="1"/>
    <col min="3" max="3" width="12.59765625" style="3" customWidth="1"/>
    <col min="4" max="4" width="7.69921875" style="1" customWidth="1"/>
    <col min="5" max="5" width="10.69921875" style="456" customWidth="1"/>
    <col min="6" max="6" width="10.69921875" style="5" customWidth="1"/>
    <col min="7" max="7" width="41.19921875" style="4" customWidth="1"/>
    <col min="8" max="8" width="12.59765625" style="1" customWidth="1"/>
    <col min="9" max="9" width="10.5" style="5" customWidth="1"/>
    <col min="10" max="10" width="7.5" style="5" customWidth="1"/>
  </cols>
  <sheetData>
    <row r="1" spans="1:10" s="15" customFormat="1" ht="96" customHeight="1" thickBot="1" x14ac:dyDescent="0.45">
      <c r="A1" s="924"/>
      <c r="B1" s="925"/>
      <c r="C1" s="925"/>
      <c r="D1" s="925"/>
      <c r="E1" s="925"/>
      <c r="F1" s="925"/>
      <c r="G1" s="925"/>
      <c r="H1" s="925"/>
      <c r="I1" s="925"/>
      <c r="J1" s="925"/>
    </row>
    <row r="2" spans="1:10" s="15" customFormat="1" ht="13.2" x14ac:dyDescent="0.4">
      <c r="A2" s="1"/>
      <c r="B2" s="89"/>
      <c r="C2" s="3"/>
      <c r="D2" s="1"/>
      <c r="E2" s="456"/>
      <c r="F2" s="5"/>
      <c r="G2" s="4"/>
      <c r="H2" s="1"/>
      <c r="I2" s="5"/>
      <c r="J2" s="5"/>
    </row>
    <row r="3" spans="1:10" s="15" customFormat="1" ht="24" customHeight="1" x14ac:dyDescent="0.4">
      <c r="A3" s="488" t="s">
        <v>0</v>
      </c>
      <c r="B3" s="486" t="s">
        <v>1</v>
      </c>
      <c r="C3" s="486" t="s">
        <v>2</v>
      </c>
      <c r="D3" s="486" t="s">
        <v>4</v>
      </c>
      <c r="E3" s="487" t="s">
        <v>5</v>
      </c>
      <c r="F3" s="486" t="s">
        <v>6</v>
      </c>
      <c r="G3" s="486" t="s">
        <v>1824</v>
      </c>
      <c r="H3" s="486" t="s">
        <v>9</v>
      </c>
      <c r="I3" s="486" t="s">
        <v>10</v>
      </c>
      <c r="J3" s="485" t="s">
        <v>1823</v>
      </c>
    </row>
    <row r="4" spans="1:10" s="15" customFormat="1" ht="12" customHeight="1" thickBot="1" x14ac:dyDescent="0.45">
      <c r="A4" s="25"/>
      <c r="B4" s="25"/>
      <c r="C4" s="25"/>
      <c r="D4" s="93"/>
      <c r="E4" s="484"/>
      <c r="F4" s="483"/>
      <c r="G4" s="25"/>
      <c r="H4" s="25"/>
      <c r="I4" s="25"/>
      <c r="J4" s="25"/>
    </row>
    <row r="5" spans="1:10" s="15" customFormat="1" ht="27.75" customHeight="1" x14ac:dyDescent="0.4">
      <c r="A5" s="1050" t="s">
        <v>1822</v>
      </c>
      <c r="B5" s="1051"/>
      <c r="C5" s="25"/>
      <c r="D5" s="93"/>
      <c r="E5" s="484"/>
      <c r="F5" s="483"/>
      <c r="G5" s="25"/>
      <c r="H5" s="25"/>
      <c r="I5" s="25"/>
      <c r="J5" s="25"/>
    </row>
    <row r="6" spans="1:10" s="15" customFormat="1" ht="72" customHeight="1" x14ac:dyDescent="0.4">
      <c r="A6" s="332">
        <v>362498</v>
      </c>
      <c r="B6" s="253" t="s">
        <v>1821</v>
      </c>
      <c r="C6" s="253" t="s">
        <v>1062</v>
      </c>
      <c r="D6" s="249" t="s">
        <v>31</v>
      </c>
      <c r="E6" s="482">
        <v>99520</v>
      </c>
      <c r="F6" s="251">
        <v>82000</v>
      </c>
      <c r="G6" s="294" t="s">
        <v>1820</v>
      </c>
      <c r="H6" s="249" t="s">
        <v>176</v>
      </c>
      <c r="I6" s="249" t="s">
        <v>1758</v>
      </c>
      <c r="J6" s="248" t="s">
        <v>18</v>
      </c>
    </row>
    <row r="7" spans="1:10" s="15" customFormat="1" ht="75" customHeight="1" x14ac:dyDescent="0.4">
      <c r="A7" s="329">
        <v>362503</v>
      </c>
      <c r="B7" s="9" t="s">
        <v>1819</v>
      </c>
      <c r="C7" s="9" t="s">
        <v>1062</v>
      </c>
      <c r="D7" s="33" t="s">
        <v>31</v>
      </c>
      <c r="E7" s="269">
        <v>57760</v>
      </c>
      <c r="F7" s="245">
        <v>52000</v>
      </c>
      <c r="G7" s="6" t="s">
        <v>1818</v>
      </c>
      <c r="H7" s="33" t="s">
        <v>176</v>
      </c>
      <c r="I7" s="33" t="s">
        <v>1782</v>
      </c>
      <c r="J7" s="244" t="s">
        <v>18</v>
      </c>
    </row>
    <row r="8" spans="1:10" s="15" customFormat="1" ht="75" customHeight="1" x14ac:dyDescent="0.4">
      <c r="A8" s="329">
        <v>362494</v>
      </c>
      <c r="B8" s="9" t="s">
        <v>1817</v>
      </c>
      <c r="C8" s="9" t="s">
        <v>1062</v>
      </c>
      <c r="D8" s="33" t="s">
        <v>31</v>
      </c>
      <c r="E8" s="269">
        <v>96940</v>
      </c>
      <c r="F8" s="245">
        <v>87000</v>
      </c>
      <c r="G8" s="6" t="s">
        <v>1816</v>
      </c>
      <c r="H8" s="33" t="s">
        <v>176</v>
      </c>
      <c r="I8" s="33" t="s">
        <v>1758</v>
      </c>
      <c r="J8" s="244" t="s">
        <v>18</v>
      </c>
    </row>
    <row r="9" spans="1:10" s="15" customFormat="1" ht="75" customHeight="1" x14ac:dyDescent="0.4">
      <c r="A9" s="329">
        <v>362493</v>
      </c>
      <c r="B9" s="9" t="s">
        <v>1815</v>
      </c>
      <c r="C9" s="9" t="s">
        <v>1062</v>
      </c>
      <c r="D9" s="33" t="s">
        <v>31</v>
      </c>
      <c r="E9" s="269">
        <v>71350</v>
      </c>
      <c r="F9" s="245">
        <v>63000</v>
      </c>
      <c r="G9" s="6" t="s">
        <v>1814</v>
      </c>
      <c r="H9" s="33" t="s">
        <v>176</v>
      </c>
      <c r="I9" s="33" t="s">
        <v>1813</v>
      </c>
      <c r="J9" s="244" t="s">
        <v>18</v>
      </c>
    </row>
    <row r="10" spans="1:10" s="15" customFormat="1" ht="52.8" x14ac:dyDescent="0.4">
      <c r="A10" s="329">
        <v>362505</v>
      </c>
      <c r="B10" s="9" t="s">
        <v>1811</v>
      </c>
      <c r="C10" s="9" t="s">
        <v>1062</v>
      </c>
      <c r="D10" s="33" t="s">
        <v>31</v>
      </c>
      <c r="E10" s="269">
        <v>55700</v>
      </c>
      <c r="F10" s="245">
        <v>50000</v>
      </c>
      <c r="G10" s="6" t="s">
        <v>1812</v>
      </c>
      <c r="H10" s="33" t="s">
        <v>176</v>
      </c>
      <c r="I10" s="33" t="s">
        <v>1782</v>
      </c>
      <c r="J10" s="244" t="s">
        <v>18</v>
      </c>
    </row>
    <row r="11" spans="1:10" s="15" customFormat="1" ht="60.75" customHeight="1" x14ac:dyDescent="0.4">
      <c r="A11" s="329">
        <v>362495</v>
      </c>
      <c r="B11" s="9" t="s">
        <v>1811</v>
      </c>
      <c r="C11" s="9" t="s">
        <v>1807</v>
      </c>
      <c r="D11" s="33" t="s">
        <v>31</v>
      </c>
      <c r="E11" s="269">
        <v>27370</v>
      </c>
      <c r="F11" s="245">
        <v>24000</v>
      </c>
      <c r="G11" s="6" t="s">
        <v>1810</v>
      </c>
      <c r="H11" s="33" t="s">
        <v>176</v>
      </c>
      <c r="I11" s="33" t="s">
        <v>1809</v>
      </c>
      <c r="J11" s="244" t="s">
        <v>18</v>
      </c>
    </row>
    <row r="12" spans="1:10" s="15" customFormat="1" ht="75" customHeight="1" x14ac:dyDescent="0.4">
      <c r="A12" s="329">
        <v>362502</v>
      </c>
      <c r="B12" s="9" t="s">
        <v>1808</v>
      </c>
      <c r="C12" s="9" t="s">
        <v>1807</v>
      </c>
      <c r="D12" s="33" t="s">
        <v>31</v>
      </c>
      <c r="E12" s="269">
        <v>46580</v>
      </c>
      <c r="F12" s="245">
        <v>43000</v>
      </c>
      <c r="G12" s="6" t="s">
        <v>1806</v>
      </c>
      <c r="H12" s="33" t="s">
        <v>176</v>
      </c>
      <c r="I12" s="33" t="s">
        <v>1758</v>
      </c>
      <c r="J12" s="244" t="s">
        <v>18</v>
      </c>
    </row>
    <row r="13" spans="1:10" s="15" customFormat="1" ht="74.25" customHeight="1" x14ac:dyDescent="0.4">
      <c r="A13" s="247">
        <v>362504</v>
      </c>
      <c r="B13" s="96" t="s">
        <v>1805</v>
      </c>
      <c r="C13" s="96" t="s">
        <v>1062</v>
      </c>
      <c r="D13" s="476" t="s">
        <v>31</v>
      </c>
      <c r="E13" s="475">
        <v>47980</v>
      </c>
      <c r="F13" s="316">
        <v>40000</v>
      </c>
      <c r="G13" s="6" t="s">
        <v>1804</v>
      </c>
      <c r="H13" s="33" t="s">
        <v>176</v>
      </c>
      <c r="I13" s="33" t="s">
        <v>1782</v>
      </c>
      <c r="J13" s="244" t="s">
        <v>18</v>
      </c>
    </row>
    <row r="14" spans="1:10" s="15" customFormat="1" ht="74.25" customHeight="1" x14ac:dyDescent="0.4">
      <c r="A14" s="258">
        <v>362508</v>
      </c>
      <c r="B14" s="481" t="s">
        <v>1803</v>
      </c>
      <c r="C14" s="480" t="s">
        <v>1748</v>
      </c>
      <c r="D14" s="476" t="s">
        <v>31</v>
      </c>
      <c r="E14" s="479">
        <v>62280</v>
      </c>
      <c r="F14" s="478">
        <v>56000</v>
      </c>
      <c r="G14" s="386" t="s">
        <v>1802</v>
      </c>
      <c r="H14" s="33" t="s">
        <v>176</v>
      </c>
      <c r="I14" s="33" t="s">
        <v>1029</v>
      </c>
      <c r="J14" s="244" t="s">
        <v>18</v>
      </c>
    </row>
    <row r="15" spans="1:10" s="15" customFormat="1" ht="44.25" customHeight="1" x14ac:dyDescent="0.4">
      <c r="A15" s="329">
        <v>362525</v>
      </c>
      <c r="B15" s="477" t="s">
        <v>1801</v>
      </c>
      <c r="C15" s="96" t="s">
        <v>1062</v>
      </c>
      <c r="D15" s="476" t="s">
        <v>31</v>
      </c>
      <c r="E15" s="475">
        <v>55040</v>
      </c>
      <c r="F15" s="316">
        <v>49000</v>
      </c>
      <c r="G15" s="6" t="s">
        <v>1800</v>
      </c>
      <c r="H15" s="33" t="s">
        <v>176</v>
      </c>
      <c r="I15" s="33" t="s">
        <v>1799</v>
      </c>
      <c r="J15" s="244" t="s">
        <v>18</v>
      </c>
    </row>
    <row r="16" spans="1:10" s="15" customFormat="1" ht="24" customHeight="1" x14ac:dyDescent="0.4">
      <c r="A16" s="329">
        <v>362516</v>
      </c>
      <c r="B16" s="9" t="s">
        <v>1798</v>
      </c>
      <c r="C16" s="9" t="s">
        <v>1062</v>
      </c>
      <c r="D16" s="33" t="s">
        <v>31</v>
      </c>
      <c r="E16" s="269">
        <v>61610</v>
      </c>
      <c r="F16" s="245">
        <v>54000</v>
      </c>
      <c r="G16" s="6" t="s">
        <v>1797</v>
      </c>
      <c r="H16" s="33" t="s">
        <v>176</v>
      </c>
      <c r="I16" s="33" t="s">
        <v>1782</v>
      </c>
      <c r="J16" s="244" t="s">
        <v>18</v>
      </c>
    </row>
    <row r="17" spans="1:10" s="15" customFormat="1" ht="24" customHeight="1" x14ac:dyDescent="0.4">
      <c r="A17" s="329">
        <v>362512</v>
      </c>
      <c r="B17" s="9" t="s">
        <v>1796</v>
      </c>
      <c r="C17" s="9" t="s">
        <v>1062</v>
      </c>
      <c r="D17" s="33" t="s">
        <v>31</v>
      </c>
      <c r="E17" s="269">
        <v>45240</v>
      </c>
      <c r="F17" s="245">
        <v>42000</v>
      </c>
      <c r="G17" s="6" t="s">
        <v>1788</v>
      </c>
      <c r="H17" s="33" t="s">
        <v>176</v>
      </c>
      <c r="I17" s="33" t="s">
        <v>1029</v>
      </c>
      <c r="J17" s="244" t="s">
        <v>18</v>
      </c>
    </row>
    <row r="18" spans="1:10" s="15" customFormat="1" ht="24" customHeight="1" x14ac:dyDescent="0.4">
      <c r="A18" s="329">
        <v>362513</v>
      </c>
      <c r="B18" s="9" t="s">
        <v>1795</v>
      </c>
      <c r="C18" s="9" t="s">
        <v>1062</v>
      </c>
      <c r="D18" s="33" t="s">
        <v>31</v>
      </c>
      <c r="E18" s="269">
        <v>47440</v>
      </c>
      <c r="F18" s="245">
        <v>42000</v>
      </c>
      <c r="G18" s="6" t="s">
        <v>1794</v>
      </c>
      <c r="H18" s="33" t="s">
        <v>176</v>
      </c>
      <c r="I18" s="33" t="s">
        <v>1029</v>
      </c>
      <c r="J18" s="244" t="s">
        <v>18</v>
      </c>
    </row>
    <row r="19" spans="1:10" s="15" customFormat="1" ht="38.25" customHeight="1" x14ac:dyDescent="0.4">
      <c r="A19" s="329">
        <v>362520</v>
      </c>
      <c r="B19" s="9" t="s">
        <v>1793</v>
      </c>
      <c r="C19" s="9" t="s">
        <v>1062</v>
      </c>
      <c r="D19" s="33" t="s">
        <v>31</v>
      </c>
      <c r="E19" s="269">
        <v>58530</v>
      </c>
      <c r="F19" s="245">
        <v>52000</v>
      </c>
      <c r="G19" s="6" t="s">
        <v>1792</v>
      </c>
      <c r="H19" s="33" t="s">
        <v>176</v>
      </c>
      <c r="I19" s="33" t="s">
        <v>1758</v>
      </c>
      <c r="J19" s="244" t="s">
        <v>18</v>
      </c>
    </row>
    <row r="20" spans="1:10" s="15" customFormat="1" ht="25.5" customHeight="1" x14ac:dyDescent="0.4">
      <c r="A20" s="329">
        <v>362529</v>
      </c>
      <c r="B20" s="9" t="s">
        <v>1791</v>
      </c>
      <c r="C20" s="9" t="s">
        <v>1062</v>
      </c>
      <c r="D20" s="33" t="s">
        <v>31</v>
      </c>
      <c r="E20" s="269">
        <v>45850</v>
      </c>
      <c r="F20" s="245">
        <v>41000</v>
      </c>
      <c r="G20" s="6" t="s">
        <v>1788</v>
      </c>
      <c r="H20" s="33" t="s">
        <v>1372</v>
      </c>
      <c r="I20" s="33" t="s">
        <v>1029</v>
      </c>
      <c r="J20" s="244" t="s">
        <v>18</v>
      </c>
    </row>
    <row r="21" spans="1:10" s="15" customFormat="1" ht="25.5" customHeight="1" x14ac:dyDescent="0.4">
      <c r="A21" s="329">
        <v>362518</v>
      </c>
      <c r="B21" s="9" t="s">
        <v>1790</v>
      </c>
      <c r="C21" s="9" t="s">
        <v>1789</v>
      </c>
      <c r="D21" s="33" t="s">
        <v>31</v>
      </c>
      <c r="E21" s="269">
        <v>24000</v>
      </c>
      <c r="F21" s="245">
        <v>21000</v>
      </c>
      <c r="G21" s="6" t="s">
        <v>1788</v>
      </c>
      <c r="H21" s="33" t="s">
        <v>176</v>
      </c>
      <c r="I21" s="33" t="s">
        <v>1787</v>
      </c>
      <c r="J21" s="244" t="s">
        <v>18</v>
      </c>
    </row>
    <row r="22" spans="1:10" s="15" customFormat="1" ht="25.5" customHeight="1" x14ac:dyDescent="0.4">
      <c r="A22" s="329">
        <v>362517</v>
      </c>
      <c r="B22" s="9" t="s">
        <v>1786</v>
      </c>
      <c r="C22" s="9" t="s">
        <v>1062</v>
      </c>
      <c r="D22" s="33" t="s">
        <v>31</v>
      </c>
      <c r="E22" s="269">
        <v>43960</v>
      </c>
      <c r="F22" s="245">
        <v>39000</v>
      </c>
      <c r="G22" s="6" t="s">
        <v>1785</v>
      </c>
      <c r="H22" s="33" t="s">
        <v>176</v>
      </c>
      <c r="I22" s="33" t="s">
        <v>1029</v>
      </c>
      <c r="J22" s="244" t="s">
        <v>18</v>
      </c>
    </row>
    <row r="23" spans="1:10" s="15" customFormat="1" ht="25.5" customHeight="1" x14ac:dyDescent="0.4">
      <c r="A23" s="329">
        <v>364326</v>
      </c>
      <c r="B23" s="9" t="s">
        <v>1784</v>
      </c>
      <c r="C23" s="9" t="s">
        <v>1062</v>
      </c>
      <c r="D23" s="33" t="s">
        <v>31</v>
      </c>
      <c r="E23" s="269">
        <v>51640</v>
      </c>
      <c r="F23" s="245">
        <v>48500</v>
      </c>
      <c r="G23" s="6" t="s">
        <v>1783</v>
      </c>
      <c r="H23" s="33" t="s">
        <v>176</v>
      </c>
      <c r="I23" s="33" t="s">
        <v>1782</v>
      </c>
      <c r="J23" s="244" t="s">
        <v>18</v>
      </c>
    </row>
    <row r="24" spans="1:10" s="15" customFormat="1" ht="25.5" customHeight="1" x14ac:dyDescent="0.4">
      <c r="A24" s="329">
        <v>364299</v>
      </c>
      <c r="B24" s="9" t="s">
        <v>1781</v>
      </c>
      <c r="C24" s="9" t="s">
        <v>1062</v>
      </c>
      <c r="D24" s="33" t="s">
        <v>31</v>
      </c>
      <c r="E24" s="269">
        <v>37580</v>
      </c>
      <c r="F24" s="245">
        <v>32000</v>
      </c>
      <c r="G24" s="6" t="s">
        <v>1780</v>
      </c>
      <c r="H24" s="33" t="s">
        <v>176</v>
      </c>
      <c r="I24" s="33" t="s">
        <v>1758</v>
      </c>
      <c r="J24" s="244" t="s">
        <v>18</v>
      </c>
    </row>
    <row r="25" spans="1:10" s="15" customFormat="1" ht="25.5" customHeight="1" x14ac:dyDescent="0.4">
      <c r="A25" s="329">
        <v>364281</v>
      </c>
      <c r="B25" s="9" t="s">
        <v>1779</v>
      </c>
      <c r="C25" s="9" t="s">
        <v>1031</v>
      </c>
      <c r="D25" s="33" t="s">
        <v>31</v>
      </c>
      <c r="E25" s="269">
        <v>16200</v>
      </c>
      <c r="F25" s="245">
        <v>13500</v>
      </c>
      <c r="G25" s="6" t="s">
        <v>1778</v>
      </c>
      <c r="H25" s="33" t="s">
        <v>176</v>
      </c>
      <c r="I25" s="33" t="s">
        <v>1029</v>
      </c>
      <c r="J25" s="244" t="s">
        <v>18</v>
      </c>
    </row>
    <row r="26" spans="1:10" s="15" customFormat="1" ht="41.4" customHeight="1" x14ac:dyDescent="0.4">
      <c r="A26" s="329">
        <v>361779</v>
      </c>
      <c r="B26" s="9" t="s">
        <v>1777</v>
      </c>
      <c r="C26" s="9" t="s">
        <v>1774</v>
      </c>
      <c r="D26" s="33" t="s">
        <v>31</v>
      </c>
      <c r="E26" s="269">
        <v>24000</v>
      </c>
      <c r="F26" s="245"/>
      <c r="G26" s="6" t="s">
        <v>1776</v>
      </c>
      <c r="H26" s="33" t="s">
        <v>176</v>
      </c>
      <c r="I26" s="33" t="s">
        <v>1197</v>
      </c>
      <c r="J26" s="244" t="s">
        <v>18</v>
      </c>
    </row>
    <row r="27" spans="1:10" s="15" customFormat="1" ht="41.4" customHeight="1" x14ac:dyDescent="0.4">
      <c r="A27" s="380">
        <v>361772</v>
      </c>
      <c r="B27" s="388" t="s">
        <v>1775</v>
      </c>
      <c r="C27" s="9" t="s">
        <v>1774</v>
      </c>
      <c r="D27" s="33" t="s">
        <v>31</v>
      </c>
      <c r="E27" s="269">
        <v>25000</v>
      </c>
      <c r="F27" s="245">
        <v>24000</v>
      </c>
      <c r="G27" s="6" t="s">
        <v>1773</v>
      </c>
      <c r="H27" s="33" t="s">
        <v>176</v>
      </c>
      <c r="I27" s="33" t="s">
        <v>1772</v>
      </c>
      <c r="J27" s="244" t="s">
        <v>18</v>
      </c>
    </row>
    <row r="28" spans="1:10" s="15" customFormat="1" ht="25.5" customHeight="1" x14ac:dyDescent="0.4">
      <c r="A28" s="329">
        <v>361912</v>
      </c>
      <c r="B28" s="9" t="s">
        <v>1771</v>
      </c>
      <c r="C28" s="9" t="s">
        <v>1770</v>
      </c>
      <c r="D28" s="33" t="s">
        <v>31</v>
      </c>
      <c r="E28" s="269">
        <v>41000</v>
      </c>
      <c r="F28" s="318"/>
      <c r="G28" s="6" t="s">
        <v>1769</v>
      </c>
      <c r="H28" s="33" t="s">
        <v>176</v>
      </c>
      <c r="I28" s="33" t="s">
        <v>1735</v>
      </c>
      <c r="J28" s="244" t="s">
        <v>18</v>
      </c>
    </row>
    <row r="29" spans="1:10" s="15" customFormat="1" ht="25.5" customHeight="1" x14ac:dyDescent="0.4">
      <c r="A29" s="258">
        <v>273358</v>
      </c>
      <c r="B29" s="28" t="s">
        <v>1768</v>
      </c>
      <c r="C29" s="28" t="s">
        <v>1767</v>
      </c>
      <c r="D29" s="12" t="s">
        <v>12</v>
      </c>
      <c r="E29" s="472">
        <v>35000</v>
      </c>
      <c r="F29" s="318"/>
      <c r="G29" s="30" t="s">
        <v>1766</v>
      </c>
      <c r="H29" s="12" t="s">
        <v>176</v>
      </c>
      <c r="I29" s="12" t="s">
        <v>1741</v>
      </c>
      <c r="J29" s="256" t="s">
        <v>18</v>
      </c>
    </row>
    <row r="30" spans="1:10" s="15" customFormat="1" ht="12" customHeight="1" thickBot="1" x14ac:dyDescent="0.45">
      <c r="A30" s="18"/>
      <c r="B30" s="17"/>
      <c r="C30" s="17"/>
      <c r="D30" s="22"/>
      <c r="E30" s="468"/>
      <c r="F30" s="467"/>
      <c r="G30" s="54"/>
      <c r="H30" s="22"/>
      <c r="I30" s="22"/>
      <c r="J30" s="22"/>
    </row>
    <row r="31" spans="1:10" s="15" customFormat="1" ht="28.5" customHeight="1" x14ac:dyDescent="0.4">
      <c r="A31" s="1052" t="s">
        <v>1765</v>
      </c>
      <c r="B31" s="1053"/>
      <c r="C31" s="17"/>
      <c r="D31" s="22"/>
      <c r="E31" s="468"/>
      <c r="F31" s="467"/>
      <c r="G31" s="54"/>
      <c r="H31" s="22"/>
      <c r="I31" s="22"/>
      <c r="J31" s="22"/>
    </row>
    <row r="32" spans="1:10" s="15" customFormat="1" ht="38.25" customHeight="1" x14ac:dyDescent="0.4">
      <c r="A32" s="321">
        <v>361924</v>
      </c>
      <c r="B32" s="474" t="s">
        <v>1764</v>
      </c>
      <c r="C32" s="465" t="s">
        <v>1062</v>
      </c>
      <c r="D32" s="293" t="s">
        <v>31</v>
      </c>
      <c r="E32" s="473">
        <v>61000</v>
      </c>
      <c r="F32" s="251">
        <v>50500</v>
      </c>
      <c r="G32" s="462" t="s">
        <v>1763</v>
      </c>
      <c r="H32" s="293"/>
      <c r="I32" s="293" t="s">
        <v>1735</v>
      </c>
      <c r="J32" s="292" t="s">
        <v>18</v>
      </c>
    </row>
    <row r="33" spans="1:10" s="15" customFormat="1" ht="38.25" customHeight="1" x14ac:dyDescent="0.4">
      <c r="A33" s="258">
        <v>361938</v>
      </c>
      <c r="B33" s="266" t="s">
        <v>1762</v>
      </c>
      <c r="C33" s="28" t="s">
        <v>1062</v>
      </c>
      <c r="D33" s="12" t="s">
        <v>31</v>
      </c>
      <c r="E33" s="472">
        <v>48000</v>
      </c>
      <c r="F33" s="245">
        <v>44500</v>
      </c>
      <c r="G33" s="30" t="s">
        <v>1761</v>
      </c>
      <c r="H33" s="12"/>
      <c r="I33" s="12" t="s">
        <v>1424</v>
      </c>
      <c r="J33" s="256" t="s">
        <v>18</v>
      </c>
    </row>
    <row r="34" spans="1:10" s="15" customFormat="1" ht="40.5" customHeight="1" x14ac:dyDescent="0.4">
      <c r="A34" s="258">
        <v>362028</v>
      </c>
      <c r="B34" s="471" t="s">
        <v>1760</v>
      </c>
      <c r="C34" s="9" t="s">
        <v>1062</v>
      </c>
      <c r="D34" s="33" t="s">
        <v>31</v>
      </c>
      <c r="E34" s="269">
        <v>95000</v>
      </c>
      <c r="F34" s="470">
        <v>86000</v>
      </c>
      <c r="G34" s="30" t="s">
        <v>1759</v>
      </c>
      <c r="H34" s="12"/>
      <c r="I34" s="12" t="s">
        <v>1758</v>
      </c>
      <c r="J34" s="256" t="s">
        <v>18</v>
      </c>
    </row>
    <row r="35" spans="1:10" s="15" customFormat="1" ht="25.5" customHeight="1" x14ac:dyDescent="0.4">
      <c r="A35" s="323">
        <v>237868</v>
      </c>
      <c r="B35" s="309" t="s">
        <v>1757</v>
      </c>
      <c r="C35" s="309" t="s">
        <v>1756</v>
      </c>
      <c r="D35" s="304" t="s">
        <v>12</v>
      </c>
      <c r="E35" s="469">
        <v>60000</v>
      </c>
      <c r="F35" s="240"/>
      <c r="G35" s="457" t="s">
        <v>1754</v>
      </c>
      <c r="H35" s="304"/>
      <c r="I35" s="304" t="s">
        <v>1424</v>
      </c>
      <c r="J35" s="322" t="s">
        <v>18</v>
      </c>
    </row>
    <row r="36" spans="1:10" s="15" customFormat="1" ht="12" customHeight="1" thickBot="1" x14ac:dyDescent="0.45">
      <c r="A36" s="18"/>
      <c r="B36" s="17"/>
      <c r="C36" s="17"/>
      <c r="D36" s="22"/>
      <c r="E36" s="468"/>
      <c r="F36" s="467"/>
      <c r="G36" s="54"/>
      <c r="H36" s="22"/>
      <c r="I36" s="22"/>
      <c r="J36" s="22"/>
    </row>
    <row r="37" spans="1:10" s="15" customFormat="1" ht="28.5" customHeight="1" x14ac:dyDescent="0.4">
      <c r="A37" s="1052" t="s">
        <v>1753</v>
      </c>
      <c r="B37" s="1053"/>
      <c r="C37" s="17"/>
      <c r="D37" s="22"/>
      <c r="E37" s="468"/>
      <c r="F37" s="467"/>
      <c r="G37" s="54"/>
      <c r="H37" s="22"/>
      <c r="I37" s="22"/>
      <c r="J37" s="22"/>
    </row>
    <row r="38" spans="1:10" s="15" customFormat="1" ht="31.95" customHeight="1" x14ac:dyDescent="0.4">
      <c r="A38" s="329">
        <v>361958</v>
      </c>
      <c r="B38" s="9" t="s">
        <v>1752</v>
      </c>
      <c r="C38" s="10" t="s">
        <v>1747</v>
      </c>
      <c r="D38" s="7" t="s">
        <v>31</v>
      </c>
      <c r="E38" s="36">
        <v>195000</v>
      </c>
      <c r="F38" s="347">
        <v>180000</v>
      </c>
      <c r="G38" s="6" t="s">
        <v>1751</v>
      </c>
      <c r="H38" s="7" t="s">
        <v>220</v>
      </c>
      <c r="I38" s="8" t="s">
        <v>1750</v>
      </c>
      <c r="J38" s="346" t="s">
        <v>18</v>
      </c>
    </row>
    <row r="39" spans="1:10" s="15" customFormat="1" ht="32.4" customHeight="1" x14ac:dyDescent="0.4">
      <c r="A39" s="345">
        <v>362053</v>
      </c>
      <c r="B39" s="242" t="s">
        <v>1749</v>
      </c>
      <c r="C39" s="344" t="s">
        <v>1748</v>
      </c>
      <c r="D39" s="341" t="s">
        <v>31</v>
      </c>
      <c r="E39" s="343">
        <v>160000</v>
      </c>
      <c r="F39" s="342">
        <v>144000</v>
      </c>
      <c r="G39" s="239" t="s">
        <v>1746</v>
      </c>
      <c r="H39" s="341" t="s">
        <v>220</v>
      </c>
      <c r="I39" s="340" t="s">
        <v>1745</v>
      </c>
      <c r="J39" s="339" t="s">
        <v>18</v>
      </c>
    </row>
    <row r="40" spans="1:10" s="15" customFormat="1" ht="12" customHeight="1" thickBot="1" x14ac:dyDescent="0.45">
      <c r="A40" s="18"/>
      <c r="B40" s="17"/>
      <c r="C40" s="17"/>
      <c r="D40" s="22"/>
      <c r="E40" s="468"/>
      <c r="F40" s="467"/>
      <c r="G40" s="54"/>
      <c r="H40" s="22"/>
      <c r="I40" s="22"/>
      <c r="J40" s="22"/>
    </row>
    <row r="41" spans="1:10" s="15" customFormat="1" ht="28.5" customHeight="1" x14ac:dyDescent="0.4">
      <c r="A41" s="1052" t="s">
        <v>1744</v>
      </c>
      <c r="B41" s="1053"/>
      <c r="C41" s="17"/>
      <c r="D41" s="22"/>
      <c r="E41" s="468"/>
      <c r="F41" s="467"/>
      <c r="G41" s="54"/>
      <c r="H41" s="22"/>
      <c r="I41" s="22"/>
      <c r="J41" s="22"/>
    </row>
    <row r="42" spans="1:10" s="15" customFormat="1" ht="39.6" x14ac:dyDescent="0.4">
      <c r="A42" s="321">
        <v>361952</v>
      </c>
      <c r="B42" s="466" t="s">
        <v>1743</v>
      </c>
      <c r="C42" s="465" t="s">
        <v>1062</v>
      </c>
      <c r="D42" s="293" t="s">
        <v>1281</v>
      </c>
      <c r="E42" s="464">
        <v>45000</v>
      </c>
      <c r="F42" s="463">
        <v>35000</v>
      </c>
      <c r="G42" s="462" t="s">
        <v>1742</v>
      </c>
      <c r="H42" s="293"/>
      <c r="I42" s="293" t="s">
        <v>1741</v>
      </c>
      <c r="J42" s="292" t="s">
        <v>18</v>
      </c>
    </row>
    <row r="43" spans="1:10" s="15" customFormat="1" ht="26.4" x14ac:dyDescent="0.4">
      <c r="A43" s="258">
        <v>362045</v>
      </c>
      <c r="B43" s="57" t="s">
        <v>1740</v>
      </c>
      <c r="C43" s="28" t="s">
        <v>1062</v>
      </c>
      <c r="D43" s="12" t="s">
        <v>31</v>
      </c>
      <c r="E43" s="461">
        <v>42000</v>
      </c>
      <c r="F43" s="263">
        <v>28000</v>
      </c>
      <c r="G43" s="30" t="s">
        <v>1739</v>
      </c>
      <c r="H43" s="12"/>
      <c r="I43" s="12" t="s">
        <v>1424</v>
      </c>
      <c r="J43" s="256" t="s">
        <v>18</v>
      </c>
    </row>
    <row r="44" spans="1:10" s="15" customFormat="1" ht="26.4" x14ac:dyDescent="0.4">
      <c r="A44" s="323">
        <v>364323</v>
      </c>
      <c r="B44" s="460" t="s">
        <v>1738</v>
      </c>
      <c r="C44" s="309" t="s">
        <v>1737</v>
      </c>
      <c r="D44" s="304" t="s">
        <v>31</v>
      </c>
      <c r="E44" s="459">
        <v>13000</v>
      </c>
      <c r="F44" s="458">
        <v>9000</v>
      </c>
      <c r="G44" s="457" t="s">
        <v>1736</v>
      </c>
      <c r="H44" s="304"/>
      <c r="I44" s="304" t="s">
        <v>1735</v>
      </c>
      <c r="J44" s="322" t="s">
        <v>18</v>
      </c>
    </row>
  </sheetData>
  <mergeCells count="5">
    <mergeCell ref="A1:J1"/>
    <mergeCell ref="A5:B5"/>
    <mergeCell ref="A31:B31"/>
    <mergeCell ref="A37:B37"/>
    <mergeCell ref="A41:B41"/>
  </mergeCells>
  <phoneticPr fontId="3" type="noConversion"/>
  <pageMargins left="0.7" right="0.7" top="0.75" bottom="0.75" header="0.3" footer="0.3"/>
  <pageSetup paperSize="9" scale="4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10</vt:i4>
      </vt:variant>
    </vt:vector>
  </HeadingPairs>
  <TitlesOfParts>
    <vt:vector size="20" baseType="lpstr">
      <vt:lpstr>2022년 신상품</vt:lpstr>
      <vt:lpstr>자연드림</vt:lpstr>
      <vt:lpstr>냉동</vt:lpstr>
      <vt:lpstr>냉동(FC상품)</vt:lpstr>
      <vt:lpstr>냉장</vt:lpstr>
      <vt:lpstr>후식류</vt:lpstr>
      <vt:lpstr>상온(유지류,가공캔)</vt:lpstr>
      <vt:lpstr>일배류(두부,어묵,묵류,소스,치즈류,면류,떡류)</vt:lpstr>
      <vt:lpstr>상온(장류)</vt:lpstr>
      <vt:lpstr>상온(분가공류)</vt:lpstr>
      <vt:lpstr>'2022년 신상품'!Print_Area</vt:lpstr>
      <vt:lpstr>냉동!Print_Area</vt:lpstr>
      <vt:lpstr>'냉동(FC상품)'!Print_Area</vt:lpstr>
      <vt:lpstr>냉장!Print_Area</vt:lpstr>
      <vt:lpstr>'상온(분가공류)'!Print_Area</vt:lpstr>
      <vt:lpstr>'상온(유지류,가공캔)'!Print_Area</vt:lpstr>
      <vt:lpstr>'상온(장류)'!Print_Area</vt:lpstr>
      <vt:lpstr>'일배류(두부,어묵,묵류,소스,치즈류,면류,떡류)'!Print_Area</vt:lpstr>
      <vt:lpstr>자연드림!Print_Area</vt:lpstr>
      <vt:lpstr>후식류!Print_Area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CJ</dc:creator>
  <cp:keywords/>
  <dc:description/>
  <cp:lastModifiedBy>cj</cp:lastModifiedBy>
  <cp:revision/>
  <cp:lastPrinted>2022-07-19T08:48:02Z</cp:lastPrinted>
  <dcterms:created xsi:type="dcterms:W3CDTF">2021-05-19T23:51:30Z</dcterms:created>
  <dcterms:modified xsi:type="dcterms:W3CDTF">2022-09-01T01:50:46Z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DRClass">
    <vt:lpwstr>0</vt:lpwstr>
  </property>
  <property fmtid="{D5CDD505-2E9C-101B-9397-08002B2CF9AE}" pid="3" name="FDRSet">
    <vt:lpwstr>manual</vt:lpwstr>
  </property>
</Properties>
</file>