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agistrale Eng CS\Lab of Advanced Programming\"/>
    </mc:Choice>
  </mc:AlternateContent>
  <xr:revisionPtr revIDLastSave="0" documentId="13_ncr:1_{D43360B2-1AE6-4E8E-BEE1-3EFDC1B9E64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BLANK Gantt Chart &amp; Burn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mHT8urNAd5IOjn9dCq8eZQNv+XtysWa0462MGkfHZA="/>
    </ext>
  </extLst>
</workbook>
</file>

<file path=xl/calcChain.xml><?xml version="1.0" encoding="utf-8"?>
<calcChain xmlns="http://schemas.openxmlformats.org/spreadsheetml/2006/main">
  <c r="I42" i="1" l="1"/>
  <c r="M46" i="1"/>
  <c r="F42" i="1"/>
  <c r="F16" i="1"/>
  <c r="G10" i="1"/>
  <c r="E42" i="1"/>
  <c r="M44" i="1" s="1"/>
  <c r="BV45" i="1"/>
  <c r="L40" i="1"/>
  <c r="K40" i="1"/>
  <c r="G40" i="1"/>
  <c r="L39" i="1"/>
  <c r="K39" i="1"/>
  <c r="G39" i="1"/>
  <c r="L38" i="1"/>
  <c r="K38" i="1"/>
  <c r="G38" i="1"/>
  <c r="F37" i="1"/>
  <c r="E37" i="1"/>
  <c r="L36" i="1"/>
  <c r="K36" i="1"/>
  <c r="G36" i="1"/>
  <c r="L35" i="1"/>
  <c r="K35" i="1"/>
  <c r="G35" i="1"/>
  <c r="L34" i="1"/>
  <c r="K34" i="1"/>
  <c r="G34" i="1"/>
  <c r="L33" i="1"/>
  <c r="K33" i="1"/>
  <c r="G33" i="1"/>
  <c r="L32" i="1"/>
  <c r="K32" i="1"/>
  <c r="G32" i="1"/>
  <c r="L31" i="1"/>
  <c r="K31" i="1"/>
  <c r="G31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K22" i="1"/>
  <c r="G22" i="1"/>
  <c r="L21" i="1"/>
  <c r="K21" i="1"/>
  <c r="G21" i="1"/>
  <c r="L20" i="1"/>
  <c r="K20" i="1"/>
  <c r="G20" i="1"/>
  <c r="L19" i="1"/>
  <c r="K19" i="1"/>
  <c r="G19" i="1"/>
  <c r="L18" i="1"/>
  <c r="K18" i="1"/>
  <c r="G18" i="1"/>
  <c r="L17" i="1"/>
  <c r="K17" i="1"/>
  <c r="G17" i="1"/>
  <c r="E16" i="1"/>
  <c r="L15" i="1"/>
  <c r="K15" i="1"/>
  <c r="G15" i="1"/>
  <c r="L14" i="1"/>
  <c r="K14" i="1"/>
  <c r="G14" i="1"/>
  <c r="L13" i="1"/>
  <c r="K13" i="1"/>
  <c r="G13" i="1"/>
  <c r="L12" i="1"/>
  <c r="K12" i="1"/>
  <c r="G12" i="1"/>
  <c r="G42" i="1" s="1"/>
  <c r="L11" i="1"/>
  <c r="K11" i="1"/>
  <c r="G11" i="1"/>
  <c r="L10" i="1"/>
  <c r="K10" i="1"/>
  <c r="F9" i="1"/>
  <c r="E9" i="1"/>
  <c r="L37" i="1" l="1"/>
  <c r="G9" i="1"/>
  <c r="L16" i="1"/>
  <c r="G28" i="1"/>
  <c r="L9" i="1"/>
  <c r="M43" i="1"/>
  <c r="G16" i="1"/>
  <c r="G37" i="1"/>
  <c r="L28" i="1"/>
  <c r="N43" i="1" l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N44" i="1"/>
  <c r="N46" i="1" l="1"/>
  <c r="O44" i="1" l="1"/>
  <c r="O46" i="1" l="1"/>
  <c r="P44" i="1" l="1"/>
  <c r="P46" i="1" l="1"/>
  <c r="Q44" i="1" l="1"/>
  <c r="Q46" i="1" l="1"/>
  <c r="R44" i="1" l="1"/>
  <c r="R46" i="1" s="1"/>
  <c r="S44" i="1" s="1"/>
  <c r="S46" i="1" s="1"/>
  <c r="T44" i="1" s="1"/>
  <c r="T46" i="1" s="1"/>
  <c r="U44" i="1" s="1"/>
  <c r="U46" i="1" s="1"/>
  <c r="V44" i="1" s="1"/>
  <c r="V46" i="1" s="1"/>
  <c r="W44" i="1" s="1"/>
  <c r="W46" i="1" s="1"/>
  <c r="X44" i="1" s="1"/>
  <c r="X46" i="1" s="1"/>
  <c r="Y44" i="1" s="1"/>
  <c r="Y46" i="1" s="1"/>
  <c r="Z44" i="1" s="1"/>
  <c r="Z46" i="1" s="1"/>
  <c r="AA44" i="1" s="1"/>
  <c r="AA46" i="1" s="1"/>
  <c r="AB44" i="1" s="1"/>
  <c r="AB46" i="1" s="1"/>
  <c r="AC44" i="1" s="1"/>
  <c r="AC46" i="1" s="1"/>
  <c r="AD44" i="1" s="1"/>
  <c r="AD46" i="1" s="1"/>
  <c r="AE44" i="1" s="1"/>
  <c r="AE46" i="1" s="1"/>
  <c r="AF44" i="1" s="1"/>
  <c r="AF46" i="1" s="1"/>
  <c r="AG44" i="1" s="1"/>
  <c r="AG46" i="1" s="1"/>
  <c r="AH44" i="1" s="1"/>
  <c r="AH46" i="1" s="1"/>
  <c r="AI44" i="1" s="1"/>
  <c r="AI46" i="1" s="1"/>
  <c r="AJ44" i="1" s="1"/>
  <c r="AJ46" i="1" s="1"/>
  <c r="AK44" i="1" s="1"/>
  <c r="AK46" i="1" s="1"/>
  <c r="AL44" i="1" s="1"/>
  <c r="AL46" i="1" s="1"/>
  <c r="AM44" i="1" s="1"/>
  <c r="AM46" i="1" s="1"/>
  <c r="AN44" i="1" s="1"/>
  <c r="AN46" i="1" s="1"/>
  <c r="AO44" i="1" s="1"/>
  <c r="AO46" i="1" s="1"/>
  <c r="AP44" i="1" s="1"/>
  <c r="AP46" i="1" s="1"/>
  <c r="AQ44" i="1" s="1"/>
  <c r="AQ46" i="1" s="1"/>
  <c r="AR44" i="1" s="1"/>
  <c r="AR46" i="1" s="1"/>
  <c r="AS44" i="1" s="1"/>
  <c r="AS46" i="1" s="1"/>
  <c r="AT44" i="1" s="1"/>
  <c r="AT46" i="1" s="1"/>
  <c r="AU44" i="1" s="1"/>
  <c r="AU46" i="1" s="1"/>
  <c r="AV44" i="1" s="1"/>
  <c r="AV46" i="1" s="1"/>
  <c r="AW44" i="1" s="1"/>
  <c r="AW46" i="1" s="1"/>
  <c r="AX44" i="1" s="1"/>
  <c r="AX46" i="1" s="1"/>
  <c r="AY44" i="1" s="1"/>
  <c r="AY46" i="1" s="1"/>
  <c r="AZ44" i="1" s="1"/>
  <c r="AZ46" i="1" s="1"/>
  <c r="BA44" i="1" s="1"/>
  <c r="BA46" i="1" s="1"/>
  <c r="BB44" i="1" s="1"/>
  <c r="BB46" i="1" s="1"/>
  <c r="BC44" i="1" s="1"/>
  <c r="BC46" i="1" s="1"/>
  <c r="BD44" i="1" s="1"/>
  <c r="BD46" i="1" s="1"/>
  <c r="BE44" i="1" s="1"/>
  <c r="BE46" i="1" s="1"/>
  <c r="BF44" i="1" s="1"/>
  <c r="BF46" i="1" s="1"/>
  <c r="BG44" i="1" s="1"/>
  <c r="BG46" i="1" s="1"/>
  <c r="BH44" i="1" s="1"/>
  <c r="BH46" i="1" s="1"/>
  <c r="BI44" i="1" s="1"/>
  <c r="BI46" i="1" s="1"/>
  <c r="BJ44" i="1" s="1"/>
  <c r="BJ46" i="1" s="1"/>
  <c r="BK44" i="1" s="1"/>
  <c r="BK46" i="1" s="1"/>
  <c r="BL44" i="1" s="1"/>
  <c r="BL46" i="1" s="1"/>
  <c r="BM44" i="1" s="1"/>
  <c r="BM46" i="1" s="1"/>
  <c r="BN44" i="1" s="1"/>
  <c r="BN46" i="1" s="1"/>
  <c r="BV44" i="1" s="1"/>
  <c r="BV46" i="1" l="1"/>
</calcChain>
</file>

<file path=xl/sharedStrings.xml><?xml version="1.0" encoding="utf-8"?>
<sst xmlns="http://schemas.openxmlformats.org/spreadsheetml/2006/main" count="180" uniqueCount="93">
  <si>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</si>
  <si>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</si>
  <si>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</si>
  <si>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</si>
  <si>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</si>
  <si>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</si>
  <si>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</si>
  <si>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</si>
  <si>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</si>
  <si>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</si>
  <si>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</si>
  <si>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</si>
  <si>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</si>
  <si>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</si>
  <si>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</si>
  <si>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</si>
  <si>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</si>
  <si>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</si>
  <si>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</si>
  <si>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</si>
  <si>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</si>
  <si>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</si>
  <si>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</si>
  <si>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</si>
  <si>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</si>
  <si>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</si>
  <si>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</si>
  <si>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</si>
  <si>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</si>
  <si>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</si>
  <si>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</si>
  <si>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</si>
  <si>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</si>
  <si>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</si>
  <si>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</si>
  <si>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</si>
  <si>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Requirements definition and Project setup</t>
  </si>
  <si>
    <t>All members</t>
  </si>
  <si>
    <t xml:space="preserve">User stories definition </t>
  </si>
  <si>
    <t>1.2</t>
  </si>
  <si>
    <t>Lo-fi Mock up</t>
  </si>
  <si>
    <t>1,3</t>
  </si>
  <si>
    <t>Architecture definition</t>
  </si>
  <si>
    <t>Silvia Macagnano</t>
  </si>
  <si>
    <t>1,3,1</t>
  </si>
  <si>
    <t>Docker and Docker Compose set up</t>
  </si>
  <si>
    <t>Antonella Mei</t>
  </si>
  <si>
    <t>1,3,2</t>
  </si>
  <si>
    <t>DB set up</t>
  </si>
  <si>
    <t>1,3,3</t>
  </si>
  <si>
    <t>Containers test</t>
  </si>
  <si>
    <t>Application initialization</t>
  </si>
  <si>
    <t>FP Authentication Service</t>
  </si>
  <si>
    <t>Carlotta Ciani</t>
  </si>
  <si>
    <t>FP Question Service</t>
  </si>
  <si>
    <t>Michela Fuselli</t>
  </si>
  <si>
    <t>FP Voting Service</t>
  </si>
  <si>
    <t>Chiara Maccabruno</t>
  </si>
  <si>
    <t>DataBase implementation</t>
  </si>
  <si>
    <t>Log in and Registration pages</t>
  </si>
  <si>
    <t>Home page</t>
  </si>
  <si>
    <t>Dashboard page</t>
  </si>
  <si>
    <t>Voting page</t>
  </si>
  <si>
    <t>Group page</t>
  </si>
  <si>
    <t>Leaderboard page</t>
  </si>
  <si>
    <t>Bug fixes</t>
  </si>
  <si>
    <t>Backend implementation</t>
  </si>
  <si>
    <t>User registration implementation</t>
  </si>
  <si>
    <t>3,1,2</t>
  </si>
  <si>
    <t>CORS errors fix</t>
  </si>
  <si>
    <t>3.2</t>
  </si>
  <si>
    <t>3.2.2</t>
  </si>
  <si>
    <t>Login implementation</t>
  </si>
  <si>
    <t>User profile implementation</t>
  </si>
  <si>
    <t>3,5,1</t>
  </si>
  <si>
    <t>Leaderboard implementation</t>
  </si>
  <si>
    <t>Notification implementation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</si>
  <si>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</si>
  <si>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</si>
  <si>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</si>
  <si>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</si>
  <si>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</si>
  <si>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</si>
  <si>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</si>
  <si>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</si>
  <si>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</si>
  <si>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</si>
  <si>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</si>
  <si>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Groups page implementation</t>
  </si>
  <si>
    <t>Earning points implementation</t>
  </si>
  <si>
    <t>Add group feature</t>
  </si>
  <si>
    <t>Join group by code implementation</t>
  </si>
  <si>
    <t>Latest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</si>
</sst>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2"/>
      <color rgb="FF000000"/>
      <name val="Aptos Narrow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sz val="10"/>
      <color rgb="FF000000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color rgb="FF000000"/>
      <name val="Corbel"/>
    </font>
    <font>
      <sz val="12"/>
      <name val="Aptos Narrow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b/>
      <sz val="15"/>
      <color rgb="FF000000"/>
      <name val="Arial"/>
    </font>
  </fonts>
  <fills count="2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4D94D8"/>
        <bgColor rgb="FF4D94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BF4F14"/>
        <bgColor rgb="FFBF4F14"/>
      </patternFill>
    </fill>
    <fill>
      <patternFill patternType="solid">
        <fgColor rgb="FF8ED873"/>
        <bgColor rgb="FF8ED873"/>
      </patternFill>
    </fill>
    <fill>
      <patternFill patternType="solid">
        <fgColor rgb="FF578278"/>
        <bgColor rgb="FF578278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BFBFBF"/>
      </top>
      <bottom/>
      <diagonal/>
    </border>
    <border>
      <left style="medium">
        <color rgb="FFA5A5A5"/>
      </left>
      <right style="thin">
        <color rgb="FFBFBFBF"/>
      </right>
      <top/>
      <bottom style="double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BFBFBF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6" fillId="0" borderId="3" xfId="0" applyFont="1" applyBorder="1"/>
    <xf numFmtId="0" fontId="6" fillId="0" borderId="4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6" fillId="4" borderId="6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5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/>
    <xf numFmtId="0" fontId="5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/>
    <xf numFmtId="0" fontId="8" fillId="2" borderId="2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11" borderId="30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32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center" vertical="center"/>
    </xf>
    <xf numFmtId="0" fontId="10" fillId="13" borderId="32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31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49" fontId="11" fillId="15" borderId="33" xfId="0" applyNumberFormat="1" applyFont="1" applyFill="1" applyBorder="1" applyAlignment="1">
      <alignment horizontal="left" vertical="center"/>
    </xf>
    <xf numFmtId="0" fontId="11" fillId="2" borderId="34" xfId="0" applyFont="1" applyFill="1" applyBorder="1" applyAlignment="1">
      <alignment horizontal="left" vertical="center"/>
    </xf>
    <xf numFmtId="0" fontId="11" fillId="2" borderId="35" xfId="0" applyFont="1" applyFill="1" applyBorder="1" applyAlignment="1">
      <alignment horizontal="left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1" fontId="11" fillId="2" borderId="38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0" fontId="3" fillId="2" borderId="39" xfId="0" applyFont="1" applyFill="1" applyBorder="1"/>
    <xf numFmtId="0" fontId="3" fillId="2" borderId="40" xfId="0" applyFont="1" applyFill="1" applyBorder="1"/>
    <xf numFmtId="0" fontId="3" fillId="2" borderId="41" xfId="0" applyFont="1" applyFill="1" applyBorder="1"/>
    <xf numFmtId="49" fontId="11" fillId="15" borderId="42" xfId="0" applyNumberFormat="1" applyFont="1" applyFill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2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6" fontId="11" fillId="0" borderId="45" xfId="0" applyNumberFormat="1" applyFont="1" applyBorder="1" applyAlignment="1">
      <alignment horizontal="center" vertical="center"/>
    </xf>
    <xf numFmtId="16" fontId="11" fillId="0" borderId="40" xfId="0" applyNumberFormat="1" applyFont="1" applyBorder="1" applyAlignment="1">
      <alignment horizontal="center" vertical="center"/>
    </xf>
    <xf numFmtId="1" fontId="11" fillId="15" borderId="40" xfId="0" applyNumberFormat="1" applyFont="1" applyFill="1" applyBorder="1" applyAlignment="1">
      <alignment horizontal="center" vertical="center"/>
    </xf>
    <xf numFmtId="9" fontId="5" fillId="16" borderId="38" xfId="0" applyNumberFormat="1" applyFont="1" applyFill="1" applyBorder="1" applyAlignment="1">
      <alignment horizontal="center" vertical="center"/>
    </xf>
    <xf numFmtId="0" fontId="3" fillId="0" borderId="40" xfId="0" applyFont="1" applyBorder="1"/>
    <xf numFmtId="0" fontId="3" fillId="17" borderId="40" xfId="0" applyFont="1" applyFill="1" applyBorder="1"/>
    <xf numFmtId="0" fontId="3" fillId="18" borderId="40" xfId="0" applyFont="1" applyFill="1" applyBorder="1"/>
    <xf numFmtId="0" fontId="3" fillId="0" borderId="41" xfId="0" applyFont="1" applyBorder="1"/>
    <xf numFmtId="0" fontId="3" fillId="0" borderId="39" xfId="0" applyFont="1" applyBorder="1"/>
    <xf numFmtId="0" fontId="3" fillId="19" borderId="40" xfId="0" applyFont="1" applyFill="1" applyBorder="1"/>
    <xf numFmtId="0" fontId="3" fillId="20" borderId="40" xfId="0" applyFont="1" applyFill="1" applyBorder="1"/>
    <xf numFmtId="0" fontId="3" fillId="21" borderId="40" xfId="0" applyFont="1" applyFill="1" applyBorder="1"/>
    <xf numFmtId="164" fontId="11" fillId="0" borderId="45" xfId="0" applyNumberFormat="1" applyFont="1" applyBorder="1" applyAlignment="1">
      <alignment horizontal="center" vertical="center"/>
    </xf>
    <xf numFmtId="164" fontId="11" fillId="0" borderId="40" xfId="0" applyNumberFormat="1" applyFont="1" applyBorder="1" applyAlignment="1">
      <alignment horizontal="center" vertical="center"/>
    </xf>
    <xf numFmtId="0" fontId="11" fillId="2" borderId="39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left" vertical="center"/>
    </xf>
    <xf numFmtId="164" fontId="11" fillId="2" borderId="47" xfId="0" applyNumberFormat="1" applyFont="1" applyFill="1" applyBorder="1" applyAlignment="1">
      <alignment horizontal="center" vertical="center"/>
    </xf>
    <xf numFmtId="164" fontId="11" fillId="2" borderId="40" xfId="0" applyNumberFormat="1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left" vertical="center"/>
    </xf>
    <xf numFmtId="0" fontId="3" fillId="22" borderId="39" xfId="0" applyFont="1" applyFill="1" applyBorder="1"/>
    <xf numFmtId="0" fontId="3" fillId="23" borderId="39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right"/>
    </xf>
    <xf numFmtId="0" fontId="9" fillId="24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3" borderId="6" xfId="0" applyFont="1" applyFill="1" applyBorder="1" applyAlignment="1">
      <alignment horizontal="center" vertical="center"/>
    </xf>
    <xf numFmtId="1" fontId="16" fillId="3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8" fillId="0" borderId="0" xfId="0" applyFont="1"/>
    <xf numFmtId="0" fontId="11" fillId="0" borderId="46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3" fillId="25" borderId="39" xfId="0" applyFont="1" applyFill="1" applyBorder="1"/>
    <xf numFmtId="0" fontId="3" fillId="25" borderId="40" xfId="0" applyFont="1" applyFill="1" applyBorder="1"/>
    <xf numFmtId="0" fontId="17" fillId="8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5" fillId="2" borderId="53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9" fillId="10" borderId="21" xfId="0" applyFont="1" applyFill="1" applyBorder="1" applyAlignment="1">
      <alignment horizontal="center" vertical="center"/>
    </xf>
    <xf numFmtId="0" fontId="7" fillId="0" borderId="22" xfId="0" applyFont="1" applyBorder="1"/>
    <xf numFmtId="0" fontId="5" fillId="2" borderId="16" xfId="0" applyFont="1" applyFill="1" applyBorder="1" applyAlignment="1">
      <alignment horizontal="center" vertical="center" wrapText="1"/>
    </xf>
    <xf numFmtId="0" fontId="7" fillId="0" borderId="28" xfId="0" applyFont="1" applyBorder="1"/>
    <xf numFmtId="0" fontId="5" fillId="2" borderId="17" xfId="0" applyFont="1" applyFill="1" applyBorder="1" applyAlignment="1">
      <alignment horizontal="center" vertical="center" wrapText="1"/>
    </xf>
    <xf numFmtId="0" fontId="7" fillId="0" borderId="29" xfId="0" applyFont="1" applyBorder="1"/>
    <xf numFmtId="0" fontId="9" fillId="7" borderId="18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8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5" fillId="2" borderId="10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5" fillId="2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5" fillId="2" borderId="51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'BLANK Gantt Chart &amp; Burndown'!$M$45:$BT$45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0D-46EC-836A-5511C14E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861536"/>
        <c:axId val="922886846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'BLANK Gantt Chart &amp; Burndown'!$M$43:$BT$43</c:f>
              <c:numCache>
                <c:formatCode>0</c:formatCode>
                <c:ptCount val="60"/>
                <c:pt idx="0" formatCode="General">
                  <c:v>128</c:v>
                </c:pt>
                <c:pt idx="1">
                  <c:v>125.58490566037736</c:v>
                </c:pt>
                <c:pt idx="2">
                  <c:v>123.16981132075472</c:v>
                </c:pt>
                <c:pt idx="3">
                  <c:v>120.75471698113208</c:v>
                </c:pt>
                <c:pt idx="4">
                  <c:v>118.33962264150944</c:v>
                </c:pt>
                <c:pt idx="5">
                  <c:v>115.9245283018868</c:v>
                </c:pt>
                <c:pt idx="6">
                  <c:v>113.50943396226415</c:v>
                </c:pt>
                <c:pt idx="7">
                  <c:v>111.09433962264151</c:v>
                </c:pt>
                <c:pt idx="8">
                  <c:v>108.67924528301887</c:v>
                </c:pt>
                <c:pt idx="9">
                  <c:v>106.26415094339623</c:v>
                </c:pt>
                <c:pt idx="10">
                  <c:v>103.84905660377359</c:v>
                </c:pt>
                <c:pt idx="11">
                  <c:v>101.43396226415095</c:v>
                </c:pt>
                <c:pt idx="12">
                  <c:v>99.018867924528308</c:v>
                </c:pt>
                <c:pt idx="13">
                  <c:v>96.603773584905667</c:v>
                </c:pt>
                <c:pt idx="14">
                  <c:v>94.188679245283026</c:v>
                </c:pt>
                <c:pt idx="15">
                  <c:v>91.773584905660385</c:v>
                </c:pt>
                <c:pt idx="16">
                  <c:v>89.358490566037744</c:v>
                </c:pt>
                <c:pt idx="17">
                  <c:v>86.943396226415103</c:v>
                </c:pt>
                <c:pt idx="18">
                  <c:v>84.528301886792462</c:v>
                </c:pt>
                <c:pt idx="19">
                  <c:v>82.113207547169822</c:v>
                </c:pt>
                <c:pt idx="20">
                  <c:v>79.698113207547181</c:v>
                </c:pt>
                <c:pt idx="21">
                  <c:v>77.28301886792454</c:v>
                </c:pt>
                <c:pt idx="22">
                  <c:v>74.867924528301899</c:v>
                </c:pt>
                <c:pt idx="23">
                  <c:v>72.452830188679258</c:v>
                </c:pt>
                <c:pt idx="24">
                  <c:v>70.037735849056617</c:v>
                </c:pt>
                <c:pt idx="25">
                  <c:v>67.622641509433976</c:v>
                </c:pt>
                <c:pt idx="26">
                  <c:v>65.207547169811335</c:v>
                </c:pt>
                <c:pt idx="27">
                  <c:v>62.792452830188694</c:v>
                </c:pt>
                <c:pt idx="28">
                  <c:v>60.377358490566053</c:v>
                </c:pt>
                <c:pt idx="29">
                  <c:v>57.962264150943412</c:v>
                </c:pt>
                <c:pt idx="30">
                  <c:v>55.547169811320771</c:v>
                </c:pt>
                <c:pt idx="31">
                  <c:v>53.13207547169813</c:v>
                </c:pt>
                <c:pt idx="32">
                  <c:v>50.716981132075489</c:v>
                </c:pt>
                <c:pt idx="33">
                  <c:v>48.301886792452848</c:v>
                </c:pt>
                <c:pt idx="34">
                  <c:v>45.886792452830207</c:v>
                </c:pt>
                <c:pt idx="35">
                  <c:v>43.471698113207566</c:v>
                </c:pt>
                <c:pt idx="36">
                  <c:v>41.056603773584925</c:v>
                </c:pt>
                <c:pt idx="37">
                  <c:v>38.641509433962284</c:v>
                </c:pt>
                <c:pt idx="38">
                  <c:v>36.226415094339643</c:v>
                </c:pt>
                <c:pt idx="39">
                  <c:v>33.811320754717002</c:v>
                </c:pt>
                <c:pt idx="40">
                  <c:v>31.396226415094361</c:v>
                </c:pt>
                <c:pt idx="41">
                  <c:v>28.98113207547172</c:v>
                </c:pt>
                <c:pt idx="42">
                  <c:v>26.566037735849079</c:v>
                </c:pt>
                <c:pt idx="43">
                  <c:v>24.150943396226438</c:v>
                </c:pt>
                <c:pt idx="44">
                  <c:v>21.735849056603797</c:v>
                </c:pt>
                <c:pt idx="45">
                  <c:v>19.320754716981156</c:v>
                </c:pt>
                <c:pt idx="46">
                  <c:v>16.905660377358515</c:v>
                </c:pt>
                <c:pt idx="47">
                  <c:v>14.490566037735874</c:v>
                </c:pt>
                <c:pt idx="48">
                  <c:v>12.075471698113233</c:v>
                </c:pt>
                <c:pt idx="49">
                  <c:v>9.6603773584905923</c:v>
                </c:pt>
                <c:pt idx="50">
                  <c:v>7.2452830188679513</c:v>
                </c:pt>
                <c:pt idx="51">
                  <c:v>4.8301886792453104</c:v>
                </c:pt>
                <c:pt idx="52">
                  <c:v>2.415094339622669</c:v>
                </c:pt>
                <c:pt idx="53">
                  <c:v>2.7533531010703882E-14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D-46EC-836A-5511C14EEE76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128</c:v>
                </c:pt>
                <c:pt idx="1">
                  <c:v>125</c:v>
                </c:pt>
                <c:pt idx="2">
                  <c:v>122</c:v>
                </c:pt>
                <c:pt idx="3">
                  <c:v>120</c:v>
                </c:pt>
                <c:pt idx="4">
                  <c:v>117</c:v>
                </c:pt>
                <c:pt idx="5">
                  <c:v>114</c:v>
                </c:pt>
                <c:pt idx="6">
                  <c:v>111</c:v>
                </c:pt>
                <c:pt idx="7">
                  <c:v>108</c:v>
                </c:pt>
                <c:pt idx="8">
                  <c:v>106</c:v>
                </c:pt>
                <c:pt idx="9">
                  <c:v>104</c:v>
                </c:pt>
                <c:pt idx="10">
                  <c:v>102</c:v>
                </c:pt>
                <c:pt idx="11">
                  <c:v>99</c:v>
                </c:pt>
                <c:pt idx="12">
                  <c:v>96</c:v>
                </c:pt>
                <c:pt idx="13">
                  <c:v>94</c:v>
                </c:pt>
                <c:pt idx="14">
                  <c:v>91</c:v>
                </c:pt>
                <c:pt idx="15">
                  <c:v>88</c:v>
                </c:pt>
                <c:pt idx="16">
                  <c:v>85</c:v>
                </c:pt>
                <c:pt idx="17">
                  <c:v>82</c:v>
                </c:pt>
                <c:pt idx="18">
                  <c:v>78</c:v>
                </c:pt>
                <c:pt idx="19">
                  <c:v>76</c:v>
                </c:pt>
                <c:pt idx="20">
                  <c:v>72</c:v>
                </c:pt>
                <c:pt idx="21">
                  <c:v>70</c:v>
                </c:pt>
                <c:pt idx="22">
                  <c:v>66</c:v>
                </c:pt>
                <c:pt idx="23">
                  <c:v>64</c:v>
                </c:pt>
                <c:pt idx="24">
                  <c:v>60</c:v>
                </c:pt>
                <c:pt idx="25">
                  <c:v>58</c:v>
                </c:pt>
                <c:pt idx="26">
                  <c:v>56</c:v>
                </c:pt>
                <c:pt idx="27">
                  <c:v>53</c:v>
                </c:pt>
                <c:pt idx="28">
                  <c:v>52</c:v>
                </c:pt>
                <c:pt idx="29">
                  <c:v>49</c:v>
                </c:pt>
                <c:pt idx="30">
                  <c:v>46</c:v>
                </c:pt>
                <c:pt idx="31">
                  <c:v>44</c:v>
                </c:pt>
                <c:pt idx="32">
                  <c:v>42</c:v>
                </c:pt>
                <c:pt idx="33">
                  <c:v>40</c:v>
                </c:pt>
                <c:pt idx="34">
                  <c:v>38</c:v>
                </c:pt>
                <c:pt idx="35">
                  <c:v>36</c:v>
                </c:pt>
                <c:pt idx="36">
                  <c:v>33</c:v>
                </c:pt>
                <c:pt idx="37">
                  <c:v>29</c:v>
                </c:pt>
                <c:pt idx="38">
                  <c:v>26</c:v>
                </c:pt>
                <c:pt idx="39">
                  <c:v>25</c:v>
                </c:pt>
                <c:pt idx="40">
                  <c:v>23</c:v>
                </c:pt>
                <c:pt idx="41">
                  <c:v>20</c:v>
                </c:pt>
                <c:pt idx="42">
                  <c:v>18</c:v>
                </c:pt>
                <c:pt idx="43">
                  <c:v>16</c:v>
                </c:pt>
                <c:pt idx="44">
                  <c:v>14</c:v>
                </c:pt>
                <c:pt idx="45">
                  <c:v>11</c:v>
                </c:pt>
                <c:pt idx="46">
                  <c:v>8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-1</c:v>
                </c:pt>
                <c:pt idx="5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D-46EC-836A-5511C14E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61536"/>
        <c:axId val="922886846"/>
      </c:lineChart>
      <c:catAx>
        <c:axId val="7808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922886846"/>
        <c:crosses val="autoZero"/>
        <c:auto val="1"/>
        <c:lblAlgn val="ctr"/>
        <c:lblOffset val="100"/>
        <c:noMultiLvlLbl val="1"/>
      </c:catAx>
      <c:valAx>
        <c:axId val="922886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7808615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46</xdr:row>
      <xdr:rowOff>133350</xdr:rowOff>
    </xdr:from>
    <xdr:ext cx="27632025" cy="7553325"/>
    <xdr:graphicFrame macro="">
      <xdr:nvGraphicFramePr>
        <xdr:cNvPr id="2002900809" name="Chart 1">
          <a:extLst>
            <a:ext uri="{FF2B5EF4-FFF2-40B4-BE49-F238E27FC236}">
              <a16:creationId xmlns:a16="http://schemas.microsoft.com/office/drawing/2014/main" id="{00000000-0008-0000-0000-000049D76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993"/>
  <sheetViews>
    <sheetView showGridLines="0" tabSelected="1" zoomScale="66" workbookViewId="0">
      <selection activeCell="BW14" sqref="BW14"/>
    </sheetView>
  </sheetViews>
  <sheetFormatPr defaultColWidth="11.25" defaultRowHeight="15" customHeight="1" x14ac:dyDescent="0.4"/>
  <cols>
    <col min="1" max="1" width="1.4140625" customWidth="1"/>
    <col min="2" max="2" width="6.33203125" customWidth="1"/>
    <col min="3" max="3" width="28.83203125" bestFit="1" customWidth="1"/>
    <col min="4" max="4" width="13.75" customWidth="1"/>
    <col min="5" max="5" width="5.4140625" customWidth="1"/>
    <col min="6" max="6" width="9.25" bestFit="1" customWidth="1"/>
    <col min="7" max="7" width="8.33203125" bestFit="1" customWidth="1"/>
    <col min="8" max="8" width="5.33203125" customWidth="1"/>
    <col min="9" max="9" width="8.83203125" customWidth="1"/>
    <col min="10" max="10" width="8.4140625" bestFit="1" customWidth="1"/>
    <col min="11" max="11" width="8.5" customWidth="1"/>
    <col min="12" max="12" width="9.08203125" customWidth="1"/>
    <col min="13" max="13" width="2.58203125" bestFit="1" customWidth="1"/>
    <col min="14" max="65" width="1.75" customWidth="1"/>
    <col min="66" max="66" width="2.6640625" bestFit="1" customWidth="1"/>
    <col min="67" max="67" width="1.83203125" bestFit="1" customWidth="1"/>
    <col min="68" max="71" width="1.75" customWidth="1"/>
    <col min="72" max="72" width="4.33203125" bestFit="1" customWidth="1"/>
    <col min="73" max="73" width="1.75" customWidth="1"/>
    <col min="74" max="74" width="6.4140625" customWidth="1"/>
    <col min="75" max="80" width="8.08203125" customWidth="1"/>
    <col min="81" max="89" width="8.75" customWidth="1"/>
  </cols>
  <sheetData>
    <row r="1" spans="2:72" ht="36" customHeight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3"/>
    </row>
    <row r="2" spans="2:72" ht="36" customHeight="1" thickBot="1" x14ac:dyDescent="0.4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4">
      <c r="B3" s="5"/>
      <c r="C3" s="5"/>
      <c r="D3" s="5"/>
      <c r="E3" s="5"/>
      <c r="F3" s="5"/>
      <c r="G3" s="5"/>
      <c r="H3" s="5"/>
      <c r="I3" s="5"/>
      <c r="J3" s="6"/>
      <c r="K3" s="112" t="s">
        <v>2</v>
      </c>
      <c r="L3" s="7" t="s">
        <v>3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</row>
    <row r="4" spans="2:72" ht="18" customHeight="1" x14ac:dyDescent="0.4">
      <c r="B4" s="5"/>
      <c r="C4" s="5"/>
      <c r="D4" s="5"/>
      <c r="E4" s="5"/>
      <c r="F4" s="5"/>
      <c r="G4" s="5"/>
      <c r="H4" s="5"/>
      <c r="I4" s="5"/>
      <c r="J4" s="6"/>
      <c r="K4" s="113"/>
      <c r="L4" s="11" t="s">
        <v>4</v>
      </c>
      <c r="M4" s="12"/>
      <c r="O4" s="12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5"/>
    </row>
    <row r="5" spans="2:72" ht="18" customHeight="1" x14ac:dyDescent="0.4">
      <c r="B5" s="4"/>
      <c r="C5" s="2"/>
      <c r="D5" s="2"/>
      <c r="E5" s="2"/>
      <c r="F5" s="2"/>
      <c r="G5" s="2"/>
      <c r="H5" s="2"/>
      <c r="I5" s="4"/>
      <c r="J5" s="2"/>
      <c r="K5" s="113"/>
      <c r="L5" s="16" t="s">
        <v>5</v>
      </c>
      <c r="M5" s="12"/>
      <c r="N5" s="12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5"/>
    </row>
    <row r="6" spans="2:72" ht="18" customHeight="1" thickBot="1" x14ac:dyDescent="0.45">
      <c r="B6" s="4"/>
      <c r="C6" s="2"/>
      <c r="D6" s="2"/>
      <c r="E6" s="2"/>
      <c r="F6" s="2"/>
      <c r="G6" s="2"/>
      <c r="H6" s="2"/>
      <c r="I6" s="4"/>
      <c r="J6" s="2"/>
      <c r="K6" s="114"/>
      <c r="L6" s="18" t="s">
        <v>6</v>
      </c>
      <c r="M6" s="12"/>
      <c r="N6" s="12"/>
      <c r="O6" s="12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9"/>
      <c r="BB6" s="19"/>
      <c r="BC6" s="19"/>
      <c r="BD6" s="19"/>
      <c r="BE6" s="19"/>
      <c r="BF6" s="19"/>
      <c r="BG6" s="19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5"/>
    </row>
    <row r="7" spans="2:72" ht="18" customHeight="1" x14ac:dyDescent="0.4">
      <c r="B7" s="115" t="s">
        <v>7</v>
      </c>
      <c r="C7" s="117" t="s">
        <v>8</v>
      </c>
      <c r="D7" s="119" t="s">
        <v>9</v>
      </c>
      <c r="E7" s="121" t="s">
        <v>10</v>
      </c>
      <c r="F7" s="122"/>
      <c r="G7" s="123"/>
      <c r="H7" s="124" t="s">
        <v>11</v>
      </c>
      <c r="I7" s="95" t="s">
        <v>12</v>
      </c>
      <c r="J7" s="126" t="s">
        <v>13</v>
      </c>
      <c r="K7" s="102" t="s">
        <v>14</v>
      </c>
      <c r="L7" s="104" t="s">
        <v>15</v>
      </c>
      <c r="M7" s="106" t="s">
        <v>16</v>
      </c>
      <c r="N7" s="98"/>
      <c r="O7" s="98"/>
      <c r="P7" s="98"/>
      <c r="Q7" s="99"/>
      <c r="R7" s="107" t="s">
        <v>17</v>
      </c>
      <c r="S7" s="98"/>
      <c r="T7" s="98"/>
      <c r="U7" s="98"/>
      <c r="V7" s="99"/>
      <c r="W7" s="107" t="s">
        <v>18</v>
      </c>
      <c r="X7" s="98"/>
      <c r="Y7" s="98"/>
      <c r="Z7" s="98"/>
      <c r="AA7" s="101"/>
      <c r="AB7" s="108" t="s">
        <v>19</v>
      </c>
      <c r="AC7" s="98"/>
      <c r="AD7" s="98"/>
      <c r="AE7" s="98"/>
      <c r="AF7" s="99"/>
      <c r="AG7" s="109" t="s">
        <v>20</v>
      </c>
      <c r="AH7" s="98"/>
      <c r="AI7" s="98"/>
      <c r="AJ7" s="98"/>
      <c r="AK7" s="99"/>
      <c r="AL7" s="109" t="s">
        <v>21</v>
      </c>
      <c r="AM7" s="98"/>
      <c r="AN7" s="98"/>
      <c r="AO7" s="98"/>
      <c r="AP7" s="101"/>
      <c r="AQ7" s="110" t="s">
        <v>22</v>
      </c>
      <c r="AR7" s="98"/>
      <c r="AS7" s="98"/>
      <c r="AT7" s="98"/>
      <c r="AU7" s="99"/>
      <c r="AV7" s="111" t="s">
        <v>23</v>
      </c>
      <c r="AW7" s="98"/>
      <c r="AX7" s="98"/>
      <c r="AY7" s="98"/>
      <c r="AZ7" s="99"/>
      <c r="BA7" s="111" t="s">
        <v>24</v>
      </c>
      <c r="BB7" s="98"/>
      <c r="BC7" s="98"/>
      <c r="BD7" s="98"/>
      <c r="BE7" s="101"/>
      <c r="BF7" s="97" t="s">
        <v>25</v>
      </c>
      <c r="BG7" s="98"/>
      <c r="BH7" s="98"/>
      <c r="BI7" s="98"/>
      <c r="BJ7" s="99"/>
      <c r="BK7" s="100" t="s">
        <v>26</v>
      </c>
      <c r="BL7" s="98"/>
      <c r="BM7" s="98"/>
      <c r="BN7" s="98"/>
      <c r="BO7" s="99"/>
      <c r="BP7" s="100" t="s">
        <v>27</v>
      </c>
      <c r="BQ7" s="98"/>
      <c r="BR7" s="98"/>
      <c r="BS7" s="98"/>
      <c r="BT7" s="101"/>
    </row>
    <row r="8" spans="2:72" ht="33.75" customHeight="1" thickBot="1" x14ac:dyDescent="0.45">
      <c r="B8" s="116"/>
      <c r="C8" s="118"/>
      <c r="D8" s="120"/>
      <c r="E8" s="20" t="s">
        <v>28</v>
      </c>
      <c r="F8" s="21" t="s">
        <v>29</v>
      </c>
      <c r="G8" s="22" t="s">
        <v>30</v>
      </c>
      <c r="H8" s="125"/>
      <c r="I8" s="96"/>
      <c r="J8" s="127"/>
      <c r="K8" s="103"/>
      <c r="L8" s="105"/>
      <c r="M8" s="23" t="s">
        <v>31</v>
      </c>
      <c r="N8" s="24" t="s">
        <v>32</v>
      </c>
      <c r="O8" s="24" t="s">
        <v>33</v>
      </c>
      <c r="P8" s="24" t="s">
        <v>34</v>
      </c>
      <c r="Q8" s="24" t="s">
        <v>35</v>
      </c>
      <c r="R8" s="24" t="s">
        <v>31</v>
      </c>
      <c r="S8" s="24" t="s">
        <v>32</v>
      </c>
      <c r="T8" s="24" t="s">
        <v>33</v>
      </c>
      <c r="U8" s="24" t="s">
        <v>34</v>
      </c>
      <c r="V8" s="24" t="s">
        <v>35</v>
      </c>
      <c r="W8" s="24" t="s">
        <v>31</v>
      </c>
      <c r="X8" s="24" t="s">
        <v>32</v>
      </c>
      <c r="Y8" s="24" t="s">
        <v>33</v>
      </c>
      <c r="Z8" s="24" t="s">
        <v>34</v>
      </c>
      <c r="AA8" s="25" t="s">
        <v>35</v>
      </c>
      <c r="AB8" s="26" t="s">
        <v>31</v>
      </c>
      <c r="AC8" s="27" t="s">
        <v>32</v>
      </c>
      <c r="AD8" s="27" t="s">
        <v>33</v>
      </c>
      <c r="AE8" s="27" t="s">
        <v>34</v>
      </c>
      <c r="AF8" s="27" t="s">
        <v>35</v>
      </c>
      <c r="AG8" s="27" t="s">
        <v>31</v>
      </c>
      <c r="AH8" s="27" t="s">
        <v>32</v>
      </c>
      <c r="AI8" s="27" t="s">
        <v>33</v>
      </c>
      <c r="AJ8" s="27" t="s">
        <v>34</v>
      </c>
      <c r="AK8" s="27" t="s">
        <v>35</v>
      </c>
      <c r="AL8" s="27" t="s">
        <v>31</v>
      </c>
      <c r="AM8" s="27" t="s">
        <v>32</v>
      </c>
      <c r="AN8" s="27" t="s">
        <v>33</v>
      </c>
      <c r="AO8" s="27" t="s">
        <v>34</v>
      </c>
      <c r="AP8" s="28" t="s">
        <v>35</v>
      </c>
      <c r="AQ8" s="29" t="s">
        <v>31</v>
      </c>
      <c r="AR8" s="30" t="s">
        <v>32</v>
      </c>
      <c r="AS8" s="30" t="s">
        <v>33</v>
      </c>
      <c r="AT8" s="30" t="s">
        <v>34</v>
      </c>
      <c r="AU8" s="30" t="s">
        <v>35</v>
      </c>
      <c r="AV8" s="30" t="s">
        <v>31</v>
      </c>
      <c r="AW8" s="30" t="s">
        <v>32</v>
      </c>
      <c r="AX8" s="30" t="s">
        <v>33</v>
      </c>
      <c r="AY8" s="30" t="s">
        <v>34</v>
      </c>
      <c r="AZ8" s="30" t="s">
        <v>35</v>
      </c>
      <c r="BA8" s="30" t="s">
        <v>31</v>
      </c>
      <c r="BB8" s="30" t="s">
        <v>32</v>
      </c>
      <c r="BC8" s="30" t="s">
        <v>33</v>
      </c>
      <c r="BD8" s="30" t="s">
        <v>34</v>
      </c>
      <c r="BE8" s="31" t="s">
        <v>35</v>
      </c>
      <c r="BF8" s="32" t="s">
        <v>31</v>
      </c>
      <c r="BG8" s="33" t="s">
        <v>32</v>
      </c>
      <c r="BH8" s="33" t="s">
        <v>33</v>
      </c>
      <c r="BI8" s="33" t="s">
        <v>34</v>
      </c>
      <c r="BJ8" s="33" t="s">
        <v>35</v>
      </c>
      <c r="BK8" s="33" t="s">
        <v>31</v>
      </c>
      <c r="BL8" s="33" t="s">
        <v>32</v>
      </c>
      <c r="BM8" s="33" t="s">
        <v>33</v>
      </c>
      <c r="BN8" s="33" t="s">
        <v>34</v>
      </c>
      <c r="BO8" s="33" t="s">
        <v>35</v>
      </c>
      <c r="BP8" s="33" t="s">
        <v>31</v>
      </c>
      <c r="BQ8" s="33" t="s">
        <v>32</v>
      </c>
      <c r="BR8" s="33" t="s">
        <v>33</v>
      </c>
      <c r="BS8" s="33" t="s">
        <v>34</v>
      </c>
      <c r="BT8" s="34" t="s">
        <v>35</v>
      </c>
    </row>
    <row r="9" spans="2:72" ht="28.5" customHeight="1" thickTop="1" x14ac:dyDescent="0.4">
      <c r="B9" s="35">
        <v>1</v>
      </c>
      <c r="C9" s="36" t="s">
        <v>36</v>
      </c>
      <c r="D9" s="37" t="s">
        <v>37</v>
      </c>
      <c r="E9" s="38">
        <f t="shared" ref="E9:G9" si="0">SUM(E10:E15)</f>
        <v>28</v>
      </c>
      <c r="F9" s="38">
        <f t="shared" si="0"/>
        <v>29</v>
      </c>
      <c r="G9" s="39">
        <f t="shared" si="0"/>
        <v>-1</v>
      </c>
      <c r="H9" s="40">
        <v>1</v>
      </c>
      <c r="I9" s="41"/>
      <c r="J9" s="42"/>
      <c r="K9" s="43"/>
      <c r="L9" s="44">
        <f t="shared" ref="L9:L40" si="1">F9/E9</f>
        <v>1.0357142857142858</v>
      </c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7"/>
      <c r="AB9" s="45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7"/>
      <c r="AQ9" s="45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7"/>
      <c r="BF9" s="45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7"/>
    </row>
    <row r="10" spans="2:72" ht="18" customHeight="1" x14ac:dyDescent="0.4">
      <c r="B10" s="48">
        <v>1.1000000000000001</v>
      </c>
      <c r="C10" s="49" t="s">
        <v>38</v>
      </c>
      <c r="D10" s="50" t="s">
        <v>37</v>
      </c>
      <c r="E10" s="51">
        <v>3</v>
      </c>
      <c r="F10" s="52">
        <v>4</v>
      </c>
      <c r="G10" s="53">
        <f>E10-F10</f>
        <v>-1</v>
      </c>
      <c r="H10" s="54">
        <v>1</v>
      </c>
      <c r="I10" s="55">
        <v>45842</v>
      </c>
      <c r="J10" s="56">
        <v>45843</v>
      </c>
      <c r="K10" s="57">
        <f t="shared" ref="K10:K15" si="2">J10-I10+1</f>
        <v>2</v>
      </c>
      <c r="L10" s="58">
        <f t="shared" si="1"/>
        <v>1.3333333333333333</v>
      </c>
      <c r="M10" s="59"/>
      <c r="N10" s="60"/>
      <c r="O10" s="60"/>
      <c r="P10" s="59"/>
      <c r="Q10" s="59"/>
      <c r="R10" s="61"/>
      <c r="S10" s="61"/>
      <c r="T10" s="61"/>
      <c r="U10" s="61"/>
      <c r="V10" s="61"/>
      <c r="W10" s="59"/>
      <c r="X10" s="59"/>
      <c r="Y10" s="59"/>
      <c r="Z10" s="59"/>
      <c r="AA10" s="62"/>
      <c r="AB10" s="63"/>
      <c r="AC10" s="59"/>
      <c r="AD10" s="59"/>
      <c r="AE10" s="59"/>
      <c r="AF10" s="59"/>
      <c r="AG10" s="64"/>
      <c r="AH10" s="64"/>
      <c r="AI10" s="64"/>
      <c r="AJ10" s="64"/>
      <c r="AK10" s="64"/>
      <c r="AL10" s="59"/>
      <c r="AM10" s="59"/>
      <c r="AN10" s="59"/>
      <c r="AO10" s="59"/>
      <c r="AP10" s="62"/>
      <c r="AQ10" s="63"/>
      <c r="AR10" s="59"/>
      <c r="AS10" s="59"/>
      <c r="AT10" s="59"/>
      <c r="AU10" s="59"/>
      <c r="AV10" s="65"/>
      <c r="AW10" s="65"/>
      <c r="AX10" s="65"/>
      <c r="AY10" s="65"/>
      <c r="AZ10" s="65"/>
      <c r="BA10" s="59"/>
      <c r="BB10" s="59"/>
      <c r="BC10" s="59"/>
      <c r="BD10" s="59"/>
      <c r="BE10" s="62"/>
      <c r="BF10" s="63"/>
      <c r="BG10" s="59"/>
      <c r="BH10" s="59"/>
      <c r="BI10" s="59"/>
      <c r="BJ10" s="59"/>
      <c r="BK10" s="66"/>
      <c r="BL10" s="66"/>
      <c r="BM10" s="66"/>
      <c r="BN10" s="66"/>
      <c r="BO10" s="66"/>
      <c r="BP10" s="59"/>
      <c r="BQ10" s="59"/>
      <c r="BR10" s="59"/>
      <c r="BS10" s="59"/>
      <c r="BT10" s="62"/>
    </row>
    <row r="11" spans="2:72" ht="18" customHeight="1" x14ac:dyDescent="0.4">
      <c r="B11" s="48" t="s">
        <v>39</v>
      </c>
      <c r="C11" s="49" t="s">
        <v>40</v>
      </c>
      <c r="D11" s="50" t="s">
        <v>37</v>
      </c>
      <c r="E11" s="51">
        <v>8</v>
      </c>
      <c r="F11" s="52">
        <v>7</v>
      </c>
      <c r="G11" s="53">
        <f t="shared" ref="G11:G40" si="3">E11-F11</f>
        <v>1</v>
      </c>
      <c r="H11" s="54">
        <v>1</v>
      </c>
      <c r="I11" s="67">
        <v>45843</v>
      </c>
      <c r="J11" s="68">
        <v>45845</v>
      </c>
      <c r="K11" s="57">
        <f t="shared" si="2"/>
        <v>3</v>
      </c>
      <c r="L11" s="58">
        <f t="shared" si="1"/>
        <v>0.875</v>
      </c>
      <c r="M11" s="63"/>
      <c r="N11" s="59"/>
      <c r="O11" s="60"/>
      <c r="P11" s="60"/>
      <c r="Q11" s="60"/>
      <c r="R11" s="61"/>
      <c r="S11" s="61"/>
      <c r="T11" s="61"/>
      <c r="U11" s="61"/>
      <c r="V11" s="61"/>
      <c r="W11" s="59"/>
      <c r="X11" s="59"/>
      <c r="Y11" s="59"/>
      <c r="Z11" s="59"/>
      <c r="AA11" s="62"/>
      <c r="AB11" s="63"/>
      <c r="AC11" s="59"/>
      <c r="AD11" s="59"/>
      <c r="AE11" s="59"/>
      <c r="AF11" s="59"/>
      <c r="AG11" s="64"/>
      <c r="AH11" s="64"/>
      <c r="AI11" s="64"/>
      <c r="AJ11" s="64"/>
      <c r="AK11" s="64"/>
      <c r="AL11" s="59"/>
      <c r="AM11" s="59"/>
      <c r="AN11" s="59"/>
      <c r="AO11" s="59"/>
      <c r="AP11" s="62"/>
      <c r="AQ11" s="63"/>
      <c r="AR11" s="59"/>
      <c r="AS11" s="59"/>
      <c r="AT11" s="59"/>
      <c r="AU11" s="59"/>
      <c r="AV11" s="65"/>
      <c r="AW11" s="65"/>
      <c r="AX11" s="65"/>
      <c r="AY11" s="65"/>
      <c r="AZ11" s="65"/>
      <c r="BA11" s="59"/>
      <c r="BB11" s="59"/>
      <c r="BC11" s="59"/>
      <c r="BD11" s="59"/>
      <c r="BE11" s="62"/>
      <c r="BF11" s="63"/>
      <c r="BG11" s="59"/>
      <c r="BH11" s="59"/>
      <c r="BI11" s="59"/>
      <c r="BJ11" s="59"/>
      <c r="BK11" s="66"/>
      <c r="BL11" s="66"/>
      <c r="BM11" s="66"/>
      <c r="BN11" s="66"/>
      <c r="BO11" s="66"/>
      <c r="BP11" s="59"/>
      <c r="BQ11" s="59"/>
      <c r="BR11" s="59"/>
      <c r="BS11" s="59"/>
      <c r="BT11" s="62"/>
    </row>
    <row r="12" spans="2:72" ht="18" customHeight="1" x14ac:dyDescent="0.4">
      <c r="B12" s="48" t="s">
        <v>41</v>
      </c>
      <c r="C12" s="49" t="s">
        <v>42</v>
      </c>
      <c r="D12" s="50" t="s">
        <v>43</v>
      </c>
      <c r="E12" s="51">
        <v>6</v>
      </c>
      <c r="F12" s="52">
        <v>6</v>
      </c>
      <c r="G12" s="53">
        <f t="shared" si="3"/>
        <v>0</v>
      </c>
      <c r="H12" s="54">
        <v>1</v>
      </c>
      <c r="I12" s="67">
        <v>45848</v>
      </c>
      <c r="J12" s="68">
        <v>45848</v>
      </c>
      <c r="K12" s="57">
        <f t="shared" si="2"/>
        <v>1</v>
      </c>
      <c r="L12" s="58">
        <f t="shared" si="1"/>
        <v>1</v>
      </c>
      <c r="M12" s="63"/>
      <c r="N12" s="59"/>
      <c r="O12" s="59"/>
      <c r="P12" s="59"/>
      <c r="Q12" s="59"/>
      <c r="R12" s="60"/>
      <c r="S12" s="61"/>
      <c r="T12" s="61"/>
      <c r="U12" s="61"/>
      <c r="V12" s="61"/>
      <c r="W12" s="59"/>
      <c r="X12" s="59"/>
      <c r="Y12" s="59"/>
      <c r="Z12" s="59"/>
      <c r="AA12" s="62"/>
      <c r="AB12" s="63"/>
      <c r="AC12" s="59"/>
      <c r="AD12" s="59"/>
      <c r="AE12" s="59"/>
      <c r="AF12" s="59"/>
      <c r="AG12" s="64"/>
      <c r="AH12" s="64"/>
      <c r="AI12" s="64"/>
      <c r="AJ12" s="64"/>
      <c r="AK12" s="64"/>
      <c r="AL12" s="59"/>
      <c r="AM12" s="59"/>
      <c r="AN12" s="59"/>
      <c r="AO12" s="59"/>
      <c r="AP12" s="62"/>
      <c r="AQ12" s="63"/>
      <c r="AR12" s="59"/>
      <c r="AS12" s="59"/>
      <c r="AT12" s="59"/>
      <c r="AU12" s="59"/>
      <c r="AV12" s="65"/>
      <c r="AW12" s="65"/>
      <c r="AX12" s="65"/>
      <c r="AY12" s="65"/>
      <c r="AZ12" s="65"/>
      <c r="BA12" s="59"/>
      <c r="BB12" s="59"/>
      <c r="BC12" s="59"/>
      <c r="BD12" s="59"/>
      <c r="BE12" s="62"/>
      <c r="BF12" s="63"/>
      <c r="BG12" s="59"/>
      <c r="BH12" s="59"/>
      <c r="BI12" s="59"/>
      <c r="BJ12" s="59"/>
      <c r="BK12" s="66"/>
      <c r="BL12" s="66"/>
      <c r="BM12" s="66"/>
      <c r="BN12" s="66"/>
      <c r="BO12" s="66"/>
      <c r="BP12" s="59"/>
      <c r="BQ12" s="59"/>
      <c r="BR12" s="59"/>
      <c r="BS12" s="59"/>
      <c r="BT12" s="62"/>
    </row>
    <row r="13" spans="2:72" ht="18" customHeight="1" x14ac:dyDescent="0.4">
      <c r="B13" s="48" t="s">
        <v>44</v>
      </c>
      <c r="C13" s="49" t="s">
        <v>45</v>
      </c>
      <c r="D13" s="50" t="s">
        <v>46</v>
      </c>
      <c r="E13" s="51">
        <v>2</v>
      </c>
      <c r="F13" s="52">
        <v>2</v>
      </c>
      <c r="G13" s="53">
        <f t="shared" si="3"/>
        <v>0</v>
      </c>
      <c r="H13" s="54">
        <v>1</v>
      </c>
      <c r="I13" s="67">
        <v>45849</v>
      </c>
      <c r="J13" s="68">
        <v>45850</v>
      </c>
      <c r="K13" s="57">
        <f t="shared" si="2"/>
        <v>2</v>
      </c>
      <c r="L13" s="58">
        <f t="shared" si="1"/>
        <v>1</v>
      </c>
      <c r="M13" s="63"/>
      <c r="N13" s="59"/>
      <c r="O13" s="59"/>
      <c r="P13" s="59"/>
      <c r="Q13" s="59"/>
      <c r="R13" s="61"/>
      <c r="S13" s="60"/>
      <c r="T13" s="60"/>
      <c r="U13" s="61"/>
      <c r="V13" s="61"/>
      <c r="W13" s="59"/>
      <c r="X13" s="59"/>
      <c r="Y13" s="59"/>
      <c r="Z13" s="59"/>
      <c r="AA13" s="62"/>
      <c r="AB13" s="63"/>
      <c r="AC13" s="59"/>
      <c r="AD13" s="59"/>
      <c r="AE13" s="59"/>
      <c r="AF13" s="59"/>
      <c r="AG13" s="64"/>
      <c r="AH13" s="64"/>
      <c r="AI13" s="64"/>
      <c r="AJ13" s="64"/>
      <c r="AK13" s="64"/>
      <c r="AL13" s="59"/>
      <c r="AM13" s="59"/>
      <c r="AN13" s="59"/>
      <c r="AO13" s="59"/>
      <c r="AP13" s="62"/>
      <c r="AQ13" s="63"/>
      <c r="AR13" s="59"/>
      <c r="AS13" s="59"/>
      <c r="AT13" s="59"/>
      <c r="AU13" s="59"/>
      <c r="AV13" s="65"/>
      <c r="AW13" s="65"/>
      <c r="AX13" s="65"/>
      <c r="AY13" s="65"/>
      <c r="AZ13" s="65"/>
      <c r="BA13" s="59"/>
      <c r="BB13" s="59"/>
      <c r="BC13" s="59"/>
      <c r="BD13" s="59"/>
      <c r="BE13" s="62"/>
      <c r="BF13" s="63"/>
      <c r="BG13" s="59"/>
      <c r="BH13" s="59"/>
      <c r="BI13" s="59"/>
      <c r="BJ13" s="59"/>
      <c r="BK13" s="66"/>
      <c r="BL13" s="66"/>
      <c r="BM13" s="66"/>
      <c r="BN13" s="66"/>
      <c r="BO13" s="66"/>
      <c r="BP13" s="59"/>
      <c r="BQ13" s="59"/>
      <c r="BR13" s="59"/>
      <c r="BS13" s="59"/>
      <c r="BT13" s="62"/>
    </row>
    <row r="14" spans="2:72" ht="18" customHeight="1" x14ac:dyDescent="0.4">
      <c r="B14" s="48" t="s">
        <v>47</v>
      </c>
      <c r="C14" s="49" t="s">
        <v>48</v>
      </c>
      <c r="D14" s="50" t="s">
        <v>43</v>
      </c>
      <c r="E14" s="51">
        <v>4</v>
      </c>
      <c r="F14" s="52">
        <v>4</v>
      </c>
      <c r="G14" s="53">
        <f t="shared" si="3"/>
        <v>0</v>
      </c>
      <c r="H14" s="54">
        <v>1</v>
      </c>
      <c r="I14" s="67">
        <v>45850</v>
      </c>
      <c r="J14" s="68">
        <v>45852</v>
      </c>
      <c r="K14" s="57">
        <f t="shared" si="2"/>
        <v>3</v>
      </c>
      <c r="L14" s="58">
        <f t="shared" si="1"/>
        <v>1</v>
      </c>
      <c r="M14" s="63"/>
      <c r="N14" s="59"/>
      <c r="O14" s="59"/>
      <c r="P14" s="59"/>
      <c r="Q14" s="59"/>
      <c r="R14" s="61"/>
      <c r="S14" s="61"/>
      <c r="T14" s="60"/>
      <c r="U14" s="60"/>
      <c r="V14" s="60"/>
      <c r="W14" s="59"/>
      <c r="X14" s="59"/>
      <c r="Y14" s="59"/>
      <c r="Z14" s="59"/>
      <c r="AA14" s="62"/>
      <c r="AB14" s="63"/>
      <c r="AC14" s="59"/>
      <c r="AD14" s="59"/>
      <c r="AE14" s="59"/>
      <c r="AF14" s="59"/>
      <c r="AG14" s="64"/>
      <c r="AH14" s="64"/>
      <c r="AI14" s="64"/>
      <c r="AJ14" s="64"/>
      <c r="AK14" s="64"/>
      <c r="AL14" s="59"/>
      <c r="AM14" s="59"/>
      <c r="AN14" s="59"/>
      <c r="AO14" s="59"/>
      <c r="AP14" s="62"/>
      <c r="AQ14" s="63"/>
      <c r="AR14" s="59"/>
      <c r="AS14" s="59"/>
      <c r="AT14" s="59"/>
      <c r="AU14" s="59"/>
      <c r="AV14" s="65"/>
      <c r="AW14" s="65"/>
      <c r="AX14" s="65"/>
      <c r="AY14" s="65"/>
      <c r="AZ14" s="65"/>
      <c r="BA14" s="59"/>
      <c r="BB14" s="59"/>
      <c r="BC14" s="59"/>
      <c r="BD14" s="59"/>
      <c r="BE14" s="62"/>
      <c r="BF14" s="63"/>
      <c r="BG14" s="59"/>
      <c r="BH14" s="59"/>
      <c r="BI14" s="59"/>
      <c r="BJ14" s="59"/>
      <c r="BK14" s="66"/>
      <c r="BL14" s="66"/>
      <c r="BM14" s="66"/>
      <c r="BN14" s="66"/>
      <c r="BO14" s="66"/>
      <c r="BP14" s="59"/>
      <c r="BQ14" s="59"/>
      <c r="BR14" s="59"/>
      <c r="BS14" s="59"/>
      <c r="BT14" s="62"/>
    </row>
    <row r="15" spans="2:72" ht="18" customHeight="1" x14ac:dyDescent="0.4">
      <c r="B15" s="48" t="s">
        <v>49</v>
      </c>
      <c r="C15" s="49" t="s">
        <v>50</v>
      </c>
      <c r="D15" s="50" t="s">
        <v>46</v>
      </c>
      <c r="E15" s="51">
        <v>5</v>
      </c>
      <c r="F15" s="52">
        <v>6</v>
      </c>
      <c r="G15" s="53">
        <f t="shared" si="3"/>
        <v>-1</v>
      </c>
      <c r="H15" s="54">
        <v>1</v>
      </c>
      <c r="I15" s="67">
        <v>45853</v>
      </c>
      <c r="J15" s="68">
        <v>45856</v>
      </c>
      <c r="K15" s="57">
        <f t="shared" si="2"/>
        <v>4</v>
      </c>
      <c r="L15" s="58">
        <f t="shared" si="1"/>
        <v>1.2</v>
      </c>
      <c r="M15" s="63"/>
      <c r="N15" s="59"/>
      <c r="O15" s="59"/>
      <c r="P15" s="59"/>
      <c r="Q15" s="59"/>
      <c r="R15" s="61"/>
      <c r="S15" s="61"/>
      <c r="T15" s="61"/>
      <c r="U15" s="60"/>
      <c r="V15" s="60"/>
      <c r="W15" s="60"/>
      <c r="X15" s="60"/>
      <c r="Y15" s="59"/>
      <c r="Z15" s="59"/>
      <c r="AA15" s="62"/>
      <c r="AB15" s="63"/>
      <c r="AC15" s="59"/>
      <c r="AD15" s="59"/>
      <c r="AE15" s="59"/>
      <c r="AF15" s="59"/>
      <c r="AG15" s="64"/>
      <c r="AH15" s="64"/>
      <c r="AI15" s="64"/>
      <c r="AJ15" s="64"/>
      <c r="AK15" s="64"/>
      <c r="AL15" s="59"/>
      <c r="AM15" s="59"/>
      <c r="AN15" s="59"/>
      <c r="AO15" s="59"/>
      <c r="AP15" s="62"/>
      <c r="AQ15" s="63"/>
      <c r="AR15" s="59"/>
      <c r="AS15" s="59"/>
      <c r="AT15" s="59"/>
      <c r="AU15" s="59"/>
      <c r="AV15" s="65"/>
      <c r="AW15" s="65"/>
      <c r="AX15" s="65"/>
      <c r="AY15" s="65"/>
      <c r="AZ15" s="65"/>
      <c r="BA15" s="59"/>
      <c r="BB15" s="59"/>
      <c r="BC15" s="59"/>
      <c r="BD15" s="59"/>
      <c r="BE15" s="62"/>
      <c r="BF15" s="63"/>
      <c r="BG15" s="59"/>
      <c r="BH15" s="59"/>
      <c r="BI15" s="59"/>
      <c r="BJ15" s="59"/>
      <c r="BK15" s="66"/>
      <c r="BL15" s="66"/>
      <c r="BM15" s="66"/>
      <c r="BN15" s="66"/>
      <c r="BO15" s="66"/>
      <c r="BP15" s="59"/>
      <c r="BQ15" s="59"/>
      <c r="BR15" s="59"/>
      <c r="BS15" s="59"/>
      <c r="BT15" s="62"/>
    </row>
    <row r="16" spans="2:72" ht="18" customHeight="1" x14ac:dyDescent="0.4">
      <c r="B16" s="48">
        <v>2</v>
      </c>
      <c r="C16" s="69" t="s">
        <v>51</v>
      </c>
      <c r="D16" s="70" t="s">
        <v>37</v>
      </c>
      <c r="E16" s="38">
        <f>SUM(E17:E27)</f>
        <v>42</v>
      </c>
      <c r="F16" s="71">
        <f>SUM(F17:F27)</f>
        <v>42</v>
      </c>
      <c r="G16" s="53">
        <f t="shared" si="3"/>
        <v>0</v>
      </c>
      <c r="H16" s="72">
        <v>2</v>
      </c>
      <c r="I16" s="73"/>
      <c r="J16" s="74"/>
      <c r="K16" s="74"/>
      <c r="L16" s="44">
        <f t="shared" si="1"/>
        <v>1</v>
      </c>
      <c r="M16" s="45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7"/>
      <c r="AB16" s="45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7"/>
      <c r="AQ16" s="45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7"/>
      <c r="BF16" s="45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7"/>
    </row>
    <row r="17" spans="2:72" ht="18" customHeight="1" x14ac:dyDescent="0.4">
      <c r="B17" s="48">
        <v>2.1</v>
      </c>
      <c r="C17" s="49" t="s">
        <v>52</v>
      </c>
      <c r="D17" s="50" t="s">
        <v>53</v>
      </c>
      <c r="E17" s="51">
        <v>5</v>
      </c>
      <c r="F17" s="52">
        <v>5</v>
      </c>
      <c r="G17" s="53">
        <f t="shared" si="3"/>
        <v>0</v>
      </c>
      <c r="H17" s="54">
        <v>2</v>
      </c>
      <c r="I17" s="67">
        <v>45873</v>
      </c>
      <c r="J17" s="68">
        <v>45875</v>
      </c>
      <c r="K17" s="57">
        <f t="shared" ref="K17:K27" si="4">J17-I17+1</f>
        <v>3</v>
      </c>
      <c r="L17" s="58">
        <f t="shared" si="1"/>
        <v>1</v>
      </c>
      <c r="M17" s="63"/>
      <c r="N17" s="59"/>
      <c r="O17" s="59"/>
      <c r="P17" s="59"/>
      <c r="Q17" s="59"/>
      <c r="R17" s="61"/>
      <c r="S17" s="61"/>
      <c r="T17" s="61"/>
      <c r="U17" s="61"/>
      <c r="V17" s="61"/>
      <c r="W17" s="59"/>
      <c r="X17" s="59"/>
      <c r="Y17" s="59"/>
      <c r="Z17" s="59"/>
      <c r="AA17" s="62"/>
      <c r="AB17" s="76"/>
      <c r="AC17" s="76"/>
      <c r="AD17" s="76"/>
      <c r="AE17" s="59"/>
      <c r="AF17" s="59"/>
      <c r="AG17" s="64"/>
      <c r="AH17" s="64"/>
      <c r="AI17" s="64"/>
      <c r="AJ17" s="64"/>
      <c r="AK17" s="64"/>
      <c r="AL17" s="59"/>
      <c r="AM17" s="59"/>
      <c r="AN17" s="59"/>
      <c r="AO17" s="59"/>
      <c r="AP17" s="62"/>
      <c r="AQ17" s="63"/>
      <c r="AR17" s="59"/>
      <c r="AS17" s="59"/>
      <c r="AT17" s="59"/>
      <c r="AU17" s="59"/>
      <c r="AV17" s="65"/>
      <c r="AW17" s="65"/>
      <c r="AX17" s="65"/>
      <c r="AY17" s="65"/>
      <c r="AZ17" s="65"/>
      <c r="BA17" s="59"/>
      <c r="BB17" s="59"/>
      <c r="BC17" s="59"/>
      <c r="BD17" s="59"/>
      <c r="BE17" s="62"/>
      <c r="BF17" s="63"/>
      <c r="BG17" s="59"/>
      <c r="BH17" s="59"/>
      <c r="BI17" s="59"/>
      <c r="BJ17" s="59"/>
      <c r="BK17" s="66"/>
      <c r="BL17" s="66"/>
      <c r="BM17" s="66"/>
      <c r="BN17" s="66"/>
      <c r="BO17" s="66"/>
      <c r="BP17" s="59"/>
      <c r="BQ17" s="59"/>
      <c r="BR17" s="59"/>
      <c r="BS17" s="59"/>
      <c r="BT17" s="62"/>
    </row>
    <row r="18" spans="2:72" ht="18" customHeight="1" x14ac:dyDescent="0.4">
      <c r="B18" s="48">
        <v>2.2000000000000002</v>
      </c>
      <c r="C18" s="49" t="s">
        <v>54</v>
      </c>
      <c r="D18" s="50" t="s">
        <v>55</v>
      </c>
      <c r="E18" s="51">
        <v>6</v>
      </c>
      <c r="F18" s="52">
        <v>6</v>
      </c>
      <c r="G18" s="53">
        <f t="shared" si="3"/>
        <v>0</v>
      </c>
      <c r="H18" s="54">
        <v>2</v>
      </c>
      <c r="I18" s="67">
        <v>45874</v>
      </c>
      <c r="J18" s="68">
        <v>45875</v>
      </c>
      <c r="K18" s="57">
        <f t="shared" si="4"/>
        <v>2</v>
      </c>
      <c r="L18" s="58">
        <f t="shared" si="1"/>
        <v>1</v>
      </c>
      <c r="M18" s="63"/>
      <c r="N18" s="59"/>
      <c r="O18" s="59"/>
      <c r="P18" s="59"/>
      <c r="Q18" s="59"/>
      <c r="R18" s="61"/>
      <c r="S18" s="61"/>
      <c r="T18" s="61"/>
      <c r="U18" s="61"/>
      <c r="V18" s="61"/>
      <c r="W18" s="59"/>
      <c r="X18" s="59"/>
      <c r="Y18" s="59"/>
      <c r="Z18" s="59"/>
      <c r="AA18" s="62"/>
      <c r="AB18" s="63"/>
      <c r="AC18" s="76"/>
      <c r="AD18" s="76"/>
      <c r="AE18" s="59"/>
      <c r="AF18" s="59"/>
      <c r="AG18" s="64"/>
      <c r="AH18" s="64"/>
      <c r="AI18" s="64"/>
      <c r="AJ18" s="64"/>
      <c r="AK18" s="64"/>
      <c r="AL18" s="59"/>
      <c r="AM18" s="59"/>
      <c r="AN18" s="59"/>
      <c r="AO18" s="59"/>
      <c r="AP18" s="62"/>
      <c r="AQ18" s="63"/>
      <c r="AR18" s="59"/>
      <c r="AS18" s="59"/>
      <c r="AT18" s="59"/>
      <c r="AU18" s="59"/>
      <c r="AV18" s="65"/>
      <c r="AW18" s="65"/>
      <c r="AX18" s="65"/>
      <c r="AY18" s="65"/>
      <c r="AZ18" s="65"/>
      <c r="BA18" s="59"/>
      <c r="BB18" s="59"/>
      <c r="BC18" s="59"/>
      <c r="BD18" s="59"/>
      <c r="BE18" s="62"/>
      <c r="BF18" s="63"/>
      <c r="BG18" s="59"/>
      <c r="BH18" s="59"/>
      <c r="BI18" s="59"/>
      <c r="BJ18" s="59"/>
      <c r="BK18" s="66"/>
      <c r="BL18" s="66"/>
      <c r="BM18" s="66"/>
      <c r="BN18" s="66"/>
      <c r="BO18" s="66"/>
      <c r="BP18" s="59"/>
      <c r="BQ18" s="59"/>
      <c r="BR18" s="59"/>
      <c r="BS18" s="59"/>
      <c r="BT18" s="62"/>
    </row>
    <row r="19" spans="2:72" ht="18" customHeight="1" x14ac:dyDescent="0.4">
      <c r="B19" s="48">
        <v>2.2999999999999998</v>
      </c>
      <c r="C19" s="49" t="s">
        <v>56</v>
      </c>
      <c r="D19" s="50" t="s">
        <v>57</v>
      </c>
      <c r="E19" s="51">
        <v>3</v>
      </c>
      <c r="F19" s="52">
        <v>4</v>
      </c>
      <c r="G19" s="53">
        <f t="shared" si="3"/>
        <v>-1</v>
      </c>
      <c r="H19" s="54">
        <v>2</v>
      </c>
      <c r="I19" s="67">
        <v>45874</v>
      </c>
      <c r="J19" s="68">
        <v>45875</v>
      </c>
      <c r="K19" s="57">
        <f t="shared" si="4"/>
        <v>2</v>
      </c>
      <c r="L19" s="58">
        <f t="shared" si="1"/>
        <v>1.3333333333333333</v>
      </c>
      <c r="M19" s="63"/>
      <c r="N19" s="59"/>
      <c r="O19" s="59"/>
      <c r="P19" s="59"/>
      <c r="Q19" s="59"/>
      <c r="R19" s="61"/>
      <c r="S19" s="61"/>
      <c r="T19" s="61"/>
      <c r="U19" s="61"/>
      <c r="V19" s="61"/>
      <c r="W19" s="59"/>
      <c r="X19" s="59"/>
      <c r="Y19" s="59"/>
      <c r="Z19" s="59"/>
      <c r="AA19" s="62"/>
      <c r="AB19" s="63"/>
      <c r="AC19" s="76"/>
      <c r="AD19" s="76"/>
      <c r="AE19" s="59"/>
      <c r="AF19" s="59"/>
      <c r="AG19" s="64"/>
      <c r="AH19" s="64"/>
      <c r="AI19" s="64"/>
      <c r="AJ19" s="64"/>
      <c r="AK19" s="64"/>
      <c r="AL19" s="59"/>
      <c r="AM19" s="59"/>
      <c r="AN19" s="59"/>
      <c r="AO19" s="59"/>
      <c r="AP19" s="62"/>
      <c r="AQ19" s="63"/>
      <c r="AR19" s="59"/>
      <c r="AS19" s="59"/>
      <c r="AT19" s="59"/>
      <c r="AU19" s="59"/>
      <c r="AV19" s="65"/>
      <c r="AW19" s="65"/>
      <c r="AX19" s="65"/>
      <c r="AY19" s="65"/>
      <c r="AZ19" s="65"/>
      <c r="BA19" s="59"/>
      <c r="BB19" s="59"/>
      <c r="BC19" s="59"/>
      <c r="BD19" s="59"/>
      <c r="BE19" s="62"/>
      <c r="BF19" s="63"/>
      <c r="BG19" s="59"/>
      <c r="BH19" s="59"/>
      <c r="BI19" s="59"/>
      <c r="BJ19" s="59"/>
      <c r="BK19" s="66"/>
      <c r="BL19" s="66"/>
      <c r="BM19" s="66"/>
      <c r="BN19" s="66"/>
      <c r="BO19" s="66"/>
      <c r="BP19" s="59"/>
      <c r="BQ19" s="59"/>
      <c r="BR19" s="59"/>
      <c r="BS19" s="59"/>
      <c r="BT19" s="62"/>
    </row>
    <row r="20" spans="2:72" ht="18" customHeight="1" x14ac:dyDescent="0.4">
      <c r="B20" s="75">
        <v>2.4</v>
      </c>
      <c r="C20" s="49" t="s">
        <v>58</v>
      </c>
      <c r="D20" s="50" t="s">
        <v>43</v>
      </c>
      <c r="E20" s="51">
        <v>5</v>
      </c>
      <c r="F20" s="52">
        <v>7</v>
      </c>
      <c r="G20" s="53">
        <f t="shared" si="3"/>
        <v>-2</v>
      </c>
      <c r="H20" s="54">
        <v>2</v>
      </c>
      <c r="I20" s="67">
        <v>45888</v>
      </c>
      <c r="J20" s="68">
        <v>45889</v>
      </c>
      <c r="K20" s="57">
        <f t="shared" si="4"/>
        <v>2</v>
      </c>
      <c r="L20" s="58">
        <f t="shared" si="1"/>
        <v>1.4</v>
      </c>
      <c r="M20" s="63"/>
      <c r="N20" s="59"/>
      <c r="O20" s="59"/>
      <c r="P20" s="59"/>
      <c r="Q20" s="59"/>
      <c r="R20" s="61"/>
      <c r="S20" s="61"/>
      <c r="T20" s="61"/>
      <c r="U20" s="61"/>
      <c r="V20" s="61"/>
      <c r="W20" s="59"/>
      <c r="X20" s="59"/>
      <c r="Y20" s="59"/>
      <c r="Z20" s="59"/>
      <c r="AA20" s="62"/>
      <c r="AB20" s="63"/>
      <c r="AC20" s="59"/>
      <c r="AD20" s="59"/>
      <c r="AE20" s="59"/>
      <c r="AF20" s="59"/>
      <c r="AG20" s="64"/>
      <c r="AH20" s="76"/>
      <c r="AI20" s="76"/>
      <c r="AJ20" s="64"/>
      <c r="AK20" s="64"/>
      <c r="AL20" s="59"/>
      <c r="AM20" s="59"/>
      <c r="AN20" s="59"/>
      <c r="AO20" s="59"/>
      <c r="AP20" s="62"/>
      <c r="AQ20" s="63"/>
      <c r="AR20" s="59"/>
      <c r="AS20" s="59"/>
      <c r="AT20" s="59"/>
      <c r="AU20" s="59"/>
      <c r="AV20" s="65"/>
      <c r="AW20" s="65"/>
      <c r="AX20" s="65"/>
      <c r="AY20" s="65"/>
      <c r="AZ20" s="65"/>
      <c r="BA20" s="59"/>
      <c r="BB20" s="59"/>
      <c r="BC20" s="59"/>
      <c r="BD20" s="59"/>
      <c r="BE20" s="62"/>
      <c r="BF20" s="63"/>
      <c r="BG20" s="59"/>
      <c r="BH20" s="59"/>
      <c r="BI20" s="59"/>
      <c r="BJ20" s="59"/>
      <c r="BK20" s="66"/>
      <c r="BL20" s="66"/>
      <c r="BM20" s="66"/>
      <c r="BN20" s="66"/>
      <c r="BO20" s="66"/>
      <c r="BP20" s="59"/>
      <c r="BQ20" s="59"/>
      <c r="BR20" s="59"/>
      <c r="BS20" s="59"/>
      <c r="BT20" s="62"/>
    </row>
    <row r="21" spans="2:72" ht="18" customHeight="1" x14ac:dyDescent="0.4">
      <c r="B21" s="75">
        <v>2.5</v>
      </c>
      <c r="C21" s="49" t="s">
        <v>59</v>
      </c>
      <c r="D21" s="50" t="s">
        <v>46</v>
      </c>
      <c r="E21" s="51">
        <v>3</v>
      </c>
      <c r="F21" s="52">
        <v>2</v>
      </c>
      <c r="G21" s="53">
        <f t="shared" si="3"/>
        <v>1</v>
      </c>
      <c r="H21" s="54">
        <v>2</v>
      </c>
      <c r="I21" s="67">
        <v>45888</v>
      </c>
      <c r="J21" s="68">
        <v>45889</v>
      </c>
      <c r="K21" s="57">
        <f t="shared" si="4"/>
        <v>2</v>
      </c>
      <c r="L21" s="58">
        <f t="shared" si="1"/>
        <v>0.66666666666666663</v>
      </c>
      <c r="M21" s="63"/>
      <c r="N21" s="59"/>
      <c r="O21" s="59"/>
      <c r="P21" s="59"/>
      <c r="Q21" s="59"/>
      <c r="R21" s="61"/>
      <c r="S21" s="61"/>
      <c r="T21" s="61"/>
      <c r="U21" s="61"/>
      <c r="V21" s="61"/>
      <c r="W21" s="59"/>
      <c r="X21" s="59"/>
      <c r="Y21" s="59"/>
      <c r="Z21" s="59"/>
      <c r="AA21" s="62"/>
      <c r="AB21" s="63"/>
      <c r="AC21" s="59"/>
      <c r="AD21" s="59"/>
      <c r="AE21" s="59"/>
      <c r="AF21" s="59"/>
      <c r="AG21" s="64"/>
      <c r="AH21" s="76"/>
      <c r="AI21" s="76"/>
      <c r="AJ21" s="64"/>
      <c r="AK21" s="64"/>
      <c r="AL21" s="59"/>
      <c r="AM21" s="59"/>
      <c r="AN21" s="59"/>
      <c r="AO21" s="59"/>
      <c r="AP21" s="62"/>
      <c r="AQ21" s="63"/>
      <c r="AR21" s="59"/>
      <c r="AS21" s="59"/>
      <c r="AT21" s="59"/>
      <c r="AU21" s="59"/>
      <c r="AV21" s="65"/>
      <c r="AW21" s="65"/>
      <c r="AX21" s="65"/>
      <c r="AY21" s="65"/>
      <c r="AZ21" s="65"/>
      <c r="BA21" s="59"/>
      <c r="BB21" s="59"/>
      <c r="BC21" s="59"/>
      <c r="BD21" s="59"/>
      <c r="BE21" s="62"/>
      <c r="BF21" s="63"/>
      <c r="BG21" s="59"/>
      <c r="BH21" s="59"/>
      <c r="BI21" s="59"/>
      <c r="BJ21" s="59"/>
      <c r="BK21" s="66"/>
      <c r="BL21" s="66"/>
      <c r="BM21" s="66"/>
      <c r="BN21" s="66"/>
      <c r="BO21" s="66"/>
      <c r="BP21" s="59"/>
      <c r="BQ21" s="59"/>
      <c r="BR21" s="59"/>
      <c r="BS21" s="59"/>
      <c r="BT21" s="62"/>
    </row>
    <row r="22" spans="2:72" ht="18" customHeight="1" x14ac:dyDescent="0.4">
      <c r="B22" s="75">
        <v>2.6</v>
      </c>
      <c r="C22" s="49" t="s">
        <v>60</v>
      </c>
      <c r="D22" s="50" t="s">
        <v>46</v>
      </c>
      <c r="E22" s="51">
        <v>2</v>
      </c>
      <c r="F22" s="52">
        <v>5</v>
      </c>
      <c r="G22" s="53">
        <f t="shared" si="3"/>
        <v>-3</v>
      </c>
      <c r="H22" s="54">
        <v>2</v>
      </c>
      <c r="I22" s="67">
        <v>45889</v>
      </c>
      <c r="J22" s="68">
        <v>45890</v>
      </c>
      <c r="K22" s="57">
        <f t="shared" si="4"/>
        <v>2</v>
      </c>
      <c r="L22" s="58">
        <f t="shared" si="1"/>
        <v>2.5</v>
      </c>
      <c r="M22" s="63"/>
      <c r="N22" s="59"/>
      <c r="O22" s="59"/>
      <c r="P22" s="59"/>
      <c r="Q22" s="59"/>
      <c r="R22" s="61"/>
      <c r="S22" s="61"/>
      <c r="T22" s="61"/>
      <c r="U22" s="61"/>
      <c r="V22" s="61"/>
      <c r="W22" s="59"/>
      <c r="X22" s="59"/>
      <c r="Y22" s="59"/>
      <c r="Z22" s="59"/>
      <c r="AA22" s="62"/>
      <c r="AB22" s="63"/>
      <c r="AC22" s="59"/>
      <c r="AD22" s="59"/>
      <c r="AE22" s="59"/>
      <c r="AF22" s="59"/>
      <c r="AG22" s="64"/>
      <c r="AH22" s="64"/>
      <c r="AI22" s="76"/>
      <c r="AJ22" s="76"/>
      <c r="AK22" s="64"/>
      <c r="AL22" s="59"/>
      <c r="AM22" s="59"/>
      <c r="AN22" s="59"/>
      <c r="AO22" s="59"/>
      <c r="AP22" s="62"/>
      <c r="AQ22" s="63"/>
      <c r="AR22" s="59"/>
      <c r="AS22" s="59"/>
      <c r="AT22" s="59"/>
      <c r="AU22" s="59"/>
      <c r="AV22" s="65"/>
      <c r="AW22" s="65"/>
      <c r="AX22" s="65"/>
      <c r="AY22" s="65"/>
      <c r="AZ22" s="65"/>
      <c r="BA22" s="59"/>
      <c r="BB22" s="59"/>
      <c r="BC22" s="59"/>
      <c r="BD22" s="59"/>
      <c r="BE22" s="62"/>
      <c r="BF22" s="63"/>
      <c r="BG22" s="59"/>
      <c r="BH22" s="59"/>
      <c r="BI22" s="59"/>
      <c r="BJ22" s="59"/>
      <c r="BK22" s="66"/>
      <c r="BL22" s="66"/>
      <c r="BM22" s="66"/>
      <c r="BN22" s="66"/>
      <c r="BO22" s="66"/>
      <c r="BP22" s="59"/>
      <c r="BQ22" s="59"/>
      <c r="BR22" s="59"/>
      <c r="BS22" s="59"/>
      <c r="BT22" s="62"/>
    </row>
    <row r="23" spans="2:72" ht="18" customHeight="1" x14ac:dyDescent="0.4">
      <c r="B23" s="75">
        <v>2.7</v>
      </c>
      <c r="C23" s="49" t="s">
        <v>61</v>
      </c>
      <c r="D23" s="88" t="s">
        <v>55</v>
      </c>
      <c r="E23" s="51">
        <v>3</v>
      </c>
      <c r="F23" s="52">
        <v>2</v>
      </c>
      <c r="G23" s="53">
        <f t="shared" si="3"/>
        <v>1</v>
      </c>
      <c r="H23" s="54">
        <v>2</v>
      </c>
      <c r="I23" s="67">
        <v>45891</v>
      </c>
      <c r="J23" s="68">
        <v>45892</v>
      </c>
      <c r="K23" s="57">
        <f t="shared" si="4"/>
        <v>2</v>
      </c>
      <c r="L23" s="58">
        <f t="shared" si="1"/>
        <v>0.66666666666666663</v>
      </c>
      <c r="M23" s="63"/>
      <c r="N23" s="59"/>
      <c r="O23" s="59"/>
      <c r="P23" s="59"/>
      <c r="Q23" s="59"/>
      <c r="R23" s="61"/>
      <c r="S23" s="61"/>
      <c r="T23" s="61"/>
      <c r="U23" s="61"/>
      <c r="V23" s="61"/>
      <c r="W23" s="59"/>
      <c r="X23" s="59"/>
      <c r="Y23" s="59"/>
      <c r="Z23" s="59"/>
      <c r="AA23" s="62"/>
      <c r="AB23" s="63"/>
      <c r="AC23" s="59"/>
      <c r="AD23" s="59"/>
      <c r="AE23" s="59"/>
      <c r="AF23" s="59"/>
      <c r="AG23" s="64"/>
      <c r="AH23" s="64"/>
      <c r="AI23" s="64"/>
      <c r="AJ23" s="64"/>
      <c r="AK23" s="76"/>
      <c r="AL23" s="76"/>
      <c r="AM23" s="59"/>
      <c r="AN23" s="59"/>
      <c r="AO23" s="59"/>
      <c r="AP23" s="62"/>
      <c r="AQ23" s="63"/>
      <c r="AR23" s="59"/>
      <c r="AS23" s="59"/>
      <c r="AT23" s="59"/>
      <c r="AU23" s="59"/>
      <c r="AV23" s="65"/>
      <c r="AW23" s="65"/>
      <c r="AX23" s="65"/>
      <c r="AY23" s="65"/>
      <c r="AZ23" s="65"/>
      <c r="BA23" s="59"/>
      <c r="BB23" s="59"/>
      <c r="BC23" s="59"/>
      <c r="BD23" s="59"/>
      <c r="BE23" s="62"/>
      <c r="BF23" s="63"/>
      <c r="BG23" s="59"/>
      <c r="BH23" s="59"/>
      <c r="BI23" s="59"/>
      <c r="BJ23" s="59"/>
      <c r="BK23" s="66"/>
      <c r="BL23" s="66"/>
      <c r="BM23" s="66"/>
      <c r="BN23" s="66"/>
      <c r="BO23" s="66"/>
      <c r="BP23" s="59"/>
      <c r="BQ23" s="59"/>
      <c r="BR23" s="59"/>
      <c r="BS23" s="59"/>
      <c r="BT23" s="62"/>
    </row>
    <row r="24" spans="2:72" ht="18" customHeight="1" x14ac:dyDescent="0.4">
      <c r="B24" s="75">
        <v>2.8</v>
      </c>
      <c r="C24" s="49" t="s">
        <v>62</v>
      </c>
      <c r="D24" s="89" t="s">
        <v>57</v>
      </c>
      <c r="E24" s="51">
        <v>4</v>
      </c>
      <c r="F24" s="52">
        <v>2</v>
      </c>
      <c r="G24" s="53">
        <f t="shared" si="3"/>
        <v>2</v>
      </c>
      <c r="H24" s="54">
        <v>2</v>
      </c>
      <c r="I24" s="67">
        <v>45892</v>
      </c>
      <c r="J24" s="68">
        <v>45893</v>
      </c>
      <c r="K24" s="57">
        <f t="shared" si="4"/>
        <v>2</v>
      </c>
      <c r="L24" s="58">
        <f t="shared" si="1"/>
        <v>0.5</v>
      </c>
      <c r="M24" s="63"/>
      <c r="N24" s="59"/>
      <c r="O24" s="59"/>
      <c r="P24" s="59"/>
      <c r="Q24" s="59"/>
      <c r="R24" s="61"/>
      <c r="S24" s="61"/>
      <c r="T24" s="61"/>
      <c r="U24" s="61"/>
      <c r="V24" s="61"/>
      <c r="W24" s="59"/>
      <c r="X24" s="59"/>
      <c r="Y24" s="59"/>
      <c r="Z24" s="59"/>
      <c r="AA24" s="62"/>
      <c r="AB24" s="63"/>
      <c r="AC24" s="59"/>
      <c r="AD24" s="59"/>
      <c r="AE24" s="59"/>
      <c r="AF24" s="59"/>
      <c r="AG24" s="64"/>
      <c r="AH24" s="64"/>
      <c r="AI24" s="64"/>
      <c r="AJ24" s="64"/>
      <c r="AK24" s="64"/>
      <c r="AL24" s="76"/>
      <c r="AM24" s="76"/>
      <c r="AN24" s="59"/>
      <c r="AO24" s="59"/>
      <c r="AP24" s="62"/>
      <c r="AQ24" s="63"/>
      <c r="AR24" s="59"/>
      <c r="AS24" s="59"/>
      <c r="AT24" s="59"/>
      <c r="AU24" s="59"/>
      <c r="AV24" s="65"/>
      <c r="AW24" s="65"/>
      <c r="AX24" s="65"/>
      <c r="AY24" s="65"/>
      <c r="AZ24" s="65"/>
      <c r="BA24" s="59"/>
      <c r="BB24" s="59"/>
      <c r="BC24" s="59"/>
      <c r="BD24" s="59"/>
      <c r="BE24" s="62"/>
      <c r="BF24" s="63"/>
      <c r="BG24" s="59"/>
      <c r="BH24" s="59"/>
      <c r="BI24" s="59"/>
      <c r="BJ24" s="59"/>
      <c r="BK24" s="66"/>
      <c r="BL24" s="66"/>
      <c r="BM24" s="66"/>
      <c r="BN24" s="66"/>
      <c r="BO24" s="66"/>
      <c r="BP24" s="59"/>
      <c r="BQ24" s="59"/>
      <c r="BR24" s="59"/>
      <c r="BS24" s="59"/>
      <c r="BT24" s="62"/>
    </row>
    <row r="25" spans="2:72" ht="18" customHeight="1" x14ac:dyDescent="0.4">
      <c r="B25" s="75">
        <v>2.9</v>
      </c>
      <c r="C25" s="49" t="s">
        <v>63</v>
      </c>
      <c r="D25" s="89" t="s">
        <v>43</v>
      </c>
      <c r="E25" s="51">
        <v>3</v>
      </c>
      <c r="F25" s="52">
        <v>2</v>
      </c>
      <c r="G25" s="53">
        <f t="shared" si="3"/>
        <v>1</v>
      </c>
      <c r="H25" s="54">
        <v>2</v>
      </c>
      <c r="I25" s="67">
        <v>45893</v>
      </c>
      <c r="J25" s="68">
        <v>45894</v>
      </c>
      <c r="K25" s="57">
        <f t="shared" si="4"/>
        <v>2</v>
      </c>
      <c r="L25" s="58">
        <f t="shared" si="1"/>
        <v>0.66666666666666663</v>
      </c>
      <c r="M25" s="63"/>
      <c r="N25" s="59"/>
      <c r="O25" s="59"/>
      <c r="P25" s="59"/>
      <c r="Q25" s="59"/>
      <c r="R25" s="61"/>
      <c r="S25" s="61"/>
      <c r="T25" s="61"/>
      <c r="U25" s="61"/>
      <c r="V25" s="61"/>
      <c r="W25" s="59"/>
      <c r="X25" s="59"/>
      <c r="Y25" s="59"/>
      <c r="Z25" s="59"/>
      <c r="AA25" s="62"/>
      <c r="AB25" s="63"/>
      <c r="AC25" s="59"/>
      <c r="AD25" s="59"/>
      <c r="AE25" s="59"/>
      <c r="AF25" s="59"/>
      <c r="AG25" s="64"/>
      <c r="AH25" s="64"/>
      <c r="AI25" s="64"/>
      <c r="AJ25" s="64"/>
      <c r="AK25" s="64"/>
      <c r="AL25" s="59"/>
      <c r="AM25" s="76"/>
      <c r="AN25" s="76"/>
      <c r="AO25" s="59"/>
      <c r="AP25" s="62"/>
      <c r="AQ25" s="63"/>
      <c r="AR25" s="59"/>
      <c r="AS25" s="59"/>
      <c r="AT25" s="59"/>
      <c r="AU25" s="59"/>
      <c r="AV25" s="65"/>
      <c r="AW25" s="65"/>
      <c r="AX25" s="65"/>
      <c r="AY25" s="65"/>
      <c r="AZ25" s="65"/>
      <c r="BA25" s="59"/>
      <c r="BB25" s="59"/>
      <c r="BC25" s="59"/>
      <c r="BD25" s="59"/>
      <c r="BE25" s="62"/>
      <c r="BF25" s="63"/>
      <c r="BG25" s="59"/>
      <c r="BH25" s="59"/>
      <c r="BI25" s="59"/>
      <c r="BJ25" s="59"/>
      <c r="BK25" s="66"/>
      <c r="BL25" s="66"/>
      <c r="BM25" s="66"/>
      <c r="BN25" s="66"/>
      <c r="BO25" s="66"/>
      <c r="BP25" s="59"/>
      <c r="BQ25" s="59"/>
      <c r="BR25" s="59"/>
      <c r="BS25" s="59"/>
      <c r="BT25" s="62"/>
    </row>
    <row r="26" spans="2:72" ht="18" customHeight="1" x14ac:dyDescent="0.4">
      <c r="B26" s="75">
        <v>2.11</v>
      </c>
      <c r="C26" s="49" t="s">
        <v>64</v>
      </c>
      <c r="D26" s="50" t="s">
        <v>46</v>
      </c>
      <c r="E26" s="51">
        <v>5</v>
      </c>
      <c r="F26" s="52">
        <v>5</v>
      </c>
      <c r="G26" s="53">
        <f t="shared" si="3"/>
        <v>0</v>
      </c>
      <c r="H26" s="54">
        <v>2</v>
      </c>
      <c r="I26" s="67">
        <v>45894</v>
      </c>
      <c r="J26" s="68">
        <v>45894</v>
      </c>
      <c r="K26" s="57">
        <f t="shared" si="4"/>
        <v>1</v>
      </c>
      <c r="L26" s="58">
        <f t="shared" si="1"/>
        <v>1</v>
      </c>
      <c r="M26" s="63"/>
      <c r="N26" s="59"/>
      <c r="O26" s="59"/>
      <c r="P26" s="59"/>
      <c r="Q26" s="59"/>
      <c r="R26" s="61"/>
      <c r="S26" s="61"/>
      <c r="T26" s="61"/>
      <c r="U26" s="61"/>
      <c r="V26" s="61"/>
      <c r="W26" s="59"/>
      <c r="X26" s="59"/>
      <c r="Y26" s="59"/>
      <c r="Z26" s="59"/>
      <c r="AA26" s="62"/>
      <c r="AB26" s="63"/>
      <c r="AC26" s="59"/>
      <c r="AD26" s="59"/>
      <c r="AE26" s="59"/>
      <c r="AF26" s="59"/>
      <c r="AG26" s="64"/>
      <c r="AH26" s="64"/>
      <c r="AI26" s="64"/>
      <c r="AJ26" s="64"/>
      <c r="AK26" s="64"/>
      <c r="AL26" s="59"/>
      <c r="AM26" s="59"/>
      <c r="AN26" s="76"/>
      <c r="AO26" s="59"/>
      <c r="AP26" s="62"/>
      <c r="AQ26" s="63"/>
      <c r="AR26" s="59"/>
      <c r="AS26" s="59"/>
      <c r="AT26" s="59"/>
      <c r="AU26" s="59"/>
      <c r="AV26" s="65"/>
      <c r="AW26" s="65"/>
      <c r="AX26" s="65"/>
      <c r="AY26" s="65"/>
      <c r="AZ26" s="65"/>
      <c r="BA26" s="59"/>
      <c r="BB26" s="59"/>
      <c r="BC26" s="59"/>
      <c r="BD26" s="59"/>
      <c r="BE26" s="62"/>
      <c r="BF26" s="63"/>
      <c r="BG26" s="59"/>
      <c r="BH26" s="59"/>
      <c r="BI26" s="59"/>
      <c r="BJ26" s="59"/>
      <c r="BK26" s="66"/>
      <c r="BL26" s="66"/>
      <c r="BM26" s="66"/>
      <c r="BN26" s="66"/>
      <c r="BO26" s="66"/>
      <c r="BP26" s="59"/>
      <c r="BQ26" s="59"/>
      <c r="BR26" s="59"/>
      <c r="BS26" s="59"/>
      <c r="BT26" s="62"/>
    </row>
    <row r="27" spans="2:72" ht="18" customHeight="1" x14ac:dyDescent="0.4">
      <c r="B27" s="75">
        <v>2.14</v>
      </c>
      <c r="C27" s="49" t="s">
        <v>65</v>
      </c>
      <c r="D27" s="50" t="s">
        <v>37</v>
      </c>
      <c r="E27" s="51">
        <v>3</v>
      </c>
      <c r="F27" s="52">
        <v>2</v>
      </c>
      <c r="G27" s="53">
        <f t="shared" si="3"/>
        <v>1</v>
      </c>
      <c r="H27" s="54">
        <v>2</v>
      </c>
      <c r="I27" s="67">
        <v>45895</v>
      </c>
      <c r="J27" s="68">
        <v>45896</v>
      </c>
      <c r="K27" s="57">
        <f t="shared" si="4"/>
        <v>2</v>
      </c>
      <c r="L27" s="58">
        <f t="shared" si="1"/>
        <v>0.66666666666666663</v>
      </c>
      <c r="M27" s="63"/>
      <c r="N27" s="59"/>
      <c r="O27" s="59"/>
      <c r="P27" s="59"/>
      <c r="Q27" s="59"/>
      <c r="R27" s="61"/>
      <c r="S27" s="61"/>
      <c r="T27" s="61"/>
      <c r="U27" s="61"/>
      <c r="V27" s="61"/>
      <c r="W27" s="59"/>
      <c r="X27" s="59"/>
      <c r="Y27" s="59"/>
      <c r="Z27" s="59"/>
      <c r="AA27" s="62"/>
      <c r="AB27" s="63"/>
      <c r="AC27" s="59"/>
      <c r="AD27" s="63"/>
      <c r="AE27" s="59"/>
      <c r="AF27" s="59"/>
      <c r="AG27" s="64"/>
      <c r="AH27" s="64"/>
      <c r="AI27" s="64"/>
      <c r="AJ27" s="64"/>
      <c r="AK27" s="64"/>
      <c r="AL27" s="59"/>
      <c r="AM27" s="59"/>
      <c r="AN27" s="59"/>
      <c r="AO27" s="76"/>
      <c r="AP27" s="76"/>
      <c r="AQ27" s="63"/>
      <c r="AR27" s="59"/>
      <c r="AS27" s="59"/>
      <c r="AT27" s="59"/>
      <c r="AU27" s="59"/>
      <c r="AV27" s="65"/>
      <c r="AW27" s="65"/>
      <c r="AX27" s="65"/>
      <c r="AY27" s="65"/>
      <c r="AZ27" s="65"/>
      <c r="BA27" s="59"/>
      <c r="BB27" s="59"/>
      <c r="BC27" s="59"/>
      <c r="BD27" s="59"/>
      <c r="BE27" s="62"/>
      <c r="BF27" s="63"/>
      <c r="BG27" s="59"/>
      <c r="BH27" s="59"/>
      <c r="BI27" s="59"/>
      <c r="BJ27" s="59"/>
      <c r="BK27" s="66"/>
      <c r="BL27" s="66"/>
      <c r="BM27" s="66"/>
      <c r="BN27" s="66"/>
      <c r="BO27" s="66"/>
      <c r="BP27" s="59"/>
      <c r="BQ27" s="59"/>
      <c r="BR27" s="59"/>
      <c r="BS27" s="59"/>
      <c r="BT27" s="62"/>
    </row>
    <row r="28" spans="2:72" ht="15.75" customHeight="1" x14ac:dyDescent="0.4">
      <c r="B28" s="48">
        <v>3</v>
      </c>
      <c r="C28" s="69" t="s">
        <v>66</v>
      </c>
      <c r="D28" s="70" t="s">
        <v>37</v>
      </c>
      <c r="E28" s="38">
        <f>SUM(E29:E36)</f>
        <v>43</v>
      </c>
      <c r="F28" s="71">
        <f>SUM(F29:F36)</f>
        <v>39</v>
      </c>
      <c r="G28" s="53">
        <f t="shared" si="3"/>
        <v>4</v>
      </c>
      <c r="H28" s="72">
        <v>3</v>
      </c>
      <c r="I28" s="73"/>
      <c r="J28" s="74"/>
      <c r="K28" s="74"/>
      <c r="L28" s="44">
        <f t="shared" si="1"/>
        <v>0.90697674418604646</v>
      </c>
      <c r="M28" s="45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7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7"/>
      <c r="AQ28" s="45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7"/>
      <c r="BF28" s="45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7"/>
    </row>
    <row r="29" spans="2:72" ht="15.75" customHeight="1" x14ac:dyDescent="0.4">
      <c r="B29" s="48">
        <v>3.1</v>
      </c>
      <c r="C29" s="49" t="s">
        <v>67</v>
      </c>
      <c r="D29" s="88" t="s">
        <v>55</v>
      </c>
      <c r="E29" s="51">
        <v>8</v>
      </c>
      <c r="F29" s="52">
        <v>7</v>
      </c>
      <c r="G29" s="53">
        <f t="shared" si="3"/>
        <v>1</v>
      </c>
      <c r="H29" s="54">
        <v>3</v>
      </c>
      <c r="I29" s="67">
        <v>45896</v>
      </c>
      <c r="J29" s="68">
        <v>45896</v>
      </c>
      <c r="K29" s="57">
        <f t="shared" ref="K29:K36" si="5">J29-I29+1</f>
        <v>1</v>
      </c>
      <c r="L29" s="58">
        <f t="shared" si="1"/>
        <v>0.875</v>
      </c>
      <c r="M29" s="63"/>
      <c r="N29" s="59"/>
      <c r="O29" s="59"/>
      <c r="P29" s="59"/>
      <c r="Q29" s="59"/>
      <c r="R29" s="61"/>
      <c r="S29" s="61"/>
      <c r="T29" s="61"/>
      <c r="U29" s="61"/>
      <c r="V29" s="61"/>
      <c r="W29" s="59"/>
      <c r="X29" s="59"/>
      <c r="Y29" s="59"/>
      <c r="Z29" s="59"/>
      <c r="AA29" s="62"/>
      <c r="AB29" s="63"/>
      <c r="AC29" s="59"/>
      <c r="AD29" s="59"/>
      <c r="AE29" s="59"/>
      <c r="AF29" s="59"/>
      <c r="AG29" s="64"/>
      <c r="AH29" s="64"/>
      <c r="AI29" s="64"/>
      <c r="AJ29" s="64"/>
      <c r="AK29" s="64"/>
      <c r="AL29" s="59"/>
      <c r="AM29" s="59"/>
      <c r="AN29" s="59"/>
      <c r="AO29" s="59"/>
      <c r="AP29" s="76"/>
      <c r="AQ29" s="59"/>
      <c r="AR29" s="59"/>
      <c r="AS29" s="59"/>
      <c r="AT29" s="59"/>
      <c r="AU29" s="59"/>
      <c r="AV29" s="65"/>
      <c r="AW29" s="65"/>
      <c r="AX29" s="65"/>
      <c r="AY29" s="65"/>
      <c r="AZ29" s="65"/>
      <c r="BA29" s="59"/>
      <c r="BB29" s="59"/>
      <c r="BC29" s="59"/>
      <c r="BD29" s="59"/>
      <c r="BE29" s="62"/>
      <c r="BF29" s="63"/>
      <c r="BG29" s="59"/>
      <c r="BH29" s="59"/>
      <c r="BI29" s="59"/>
      <c r="BJ29" s="59"/>
      <c r="BK29" s="66"/>
      <c r="BL29" s="66"/>
      <c r="BM29" s="66"/>
      <c r="BN29" s="66"/>
      <c r="BO29" s="66"/>
      <c r="BP29" s="59"/>
      <c r="BQ29" s="59"/>
      <c r="BR29" s="59"/>
      <c r="BS29" s="59"/>
      <c r="BT29" s="62"/>
    </row>
    <row r="30" spans="2:72" ht="15.75" customHeight="1" x14ac:dyDescent="0.4">
      <c r="B30" s="48" t="s">
        <v>68</v>
      </c>
      <c r="C30" s="49" t="s">
        <v>69</v>
      </c>
      <c r="D30" s="89" t="s">
        <v>57</v>
      </c>
      <c r="E30" s="51">
        <v>6</v>
      </c>
      <c r="F30" s="52">
        <v>4</v>
      </c>
      <c r="G30" s="53">
        <f t="shared" si="3"/>
        <v>2</v>
      </c>
      <c r="H30" s="54">
        <v>3</v>
      </c>
      <c r="I30" s="67">
        <v>45896</v>
      </c>
      <c r="J30" s="68">
        <v>45897</v>
      </c>
      <c r="K30" s="57">
        <f t="shared" si="5"/>
        <v>2</v>
      </c>
      <c r="L30" s="58">
        <f t="shared" si="1"/>
        <v>0.66666666666666663</v>
      </c>
      <c r="M30" s="63"/>
      <c r="N30" s="59"/>
      <c r="O30" s="59"/>
      <c r="P30" s="59"/>
      <c r="Q30" s="59"/>
      <c r="R30" s="61"/>
      <c r="S30" s="61"/>
      <c r="T30" s="61"/>
      <c r="U30" s="61"/>
      <c r="V30" s="61"/>
      <c r="W30" s="59"/>
      <c r="X30" s="59"/>
      <c r="Y30" s="59"/>
      <c r="Z30" s="59"/>
      <c r="AA30" s="62"/>
      <c r="AB30" s="63"/>
      <c r="AC30" s="59"/>
      <c r="AD30" s="59"/>
      <c r="AE30" s="59"/>
      <c r="AF30" s="59"/>
      <c r="AG30" s="64"/>
      <c r="AH30" s="64"/>
      <c r="AI30" s="64"/>
      <c r="AJ30" s="64"/>
      <c r="AK30" s="64"/>
      <c r="AL30" s="59"/>
      <c r="AM30" s="59"/>
      <c r="AN30" s="59"/>
      <c r="AO30" s="59"/>
      <c r="AP30" s="76"/>
      <c r="AQ30" s="77"/>
      <c r="AR30" s="59"/>
      <c r="AS30" s="59"/>
      <c r="AT30" s="59"/>
      <c r="AU30" s="59"/>
      <c r="AV30" s="65"/>
      <c r="AW30" s="65"/>
      <c r="AX30" s="65"/>
      <c r="AY30" s="65"/>
      <c r="AZ30" s="65"/>
      <c r="BA30" s="59"/>
      <c r="BB30" s="59"/>
      <c r="BC30" s="59"/>
      <c r="BD30" s="59"/>
      <c r="BE30" s="62"/>
      <c r="BF30" s="63"/>
      <c r="BG30" s="59"/>
      <c r="BH30" s="59"/>
      <c r="BI30" s="59"/>
      <c r="BJ30" s="59"/>
      <c r="BK30" s="66"/>
      <c r="BL30" s="66"/>
      <c r="BM30" s="66"/>
      <c r="BN30" s="66"/>
      <c r="BO30" s="66"/>
      <c r="BP30" s="59"/>
      <c r="BQ30" s="59"/>
      <c r="BR30" s="59"/>
      <c r="BS30" s="59"/>
      <c r="BT30" s="62"/>
    </row>
    <row r="31" spans="2:72" ht="15.75" customHeight="1" x14ac:dyDescent="0.4">
      <c r="B31" s="48" t="s">
        <v>70</v>
      </c>
      <c r="C31" s="49" t="s">
        <v>88</v>
      </c>
      <c r="D31" s="89" t="s">
        <v>43</v>
      </c>
      <c r="E31" s="51">
        <v>5</v>
      </c>
      <c r="F31" s="52">
        <v>5</v>
      </c>
      <c r="G31" s="53">
        <f t="shared" si="3"/>
        <v>0</v>
      </c>
      <c r="H31" s="54">
        <v>3</v>
      </c>
      <c r="I31" s="67">
        <v>45898</v>
      </c>
      <c r="J31" s="68">
        <v>45898</v>
      </c>
      <c r="K31" s="57">
        <f t="shared" si="5"/>
        <v>1</v>
      </c>
      <c r="L31" s="58">
        <f t="shared" si="1"/>
        <v>1</v>
      </c>
      <c r="M31" s="63"/>
      <c r="N31" s="59"/>
      <c r="O31" s="59"/>
      <c r="P31" s="59"/>
      <c r="Q31" s="59"/>
      <c r="R31" s="61"/>
      <c r="S31" s="61"/>
      <c r="T31" s="61"/>
      <c r="U31" s="61"/>
      <c r="V31" s="61"/>
      <c r="W31" s="59"/>
      <c r="X31" s="59"/>
      <c r="Y31" s="59"/>
      <c r="Z31" s="59"/>
      <c r="AA31" s="62"/>
      <c r="AB31" s="63"/>
      <c r="AC31" s="59"/>
      <c r="AD31" s="59"/>
      <c r="AE31" s="59"/>
      <c r="AF31" s="59"/>
      <c r="AG31" s="64"/>
      <c r="AH31" s="64"/>
      <c r="AI31" s="64"/>
      <c r="AJ31" s="64"/>
      <c r="AK31" s="64"/>
      <c r="AL31" s="59"/>
      <c r="AM31" s="59"/>
      <c r="AN31" s="59"/>
      <c r="AO31" s="59"/>
      <c r="AP31" s="62"/>
      <c r="AQ31" s="63"/>
      <c r="AR31" s="77"/>
      <c r="AS31" s="77"/>
      <c r="AT31" s="59"/>
      <c r="AU31" s="59"/>
      <c r="AV31" s="65"/>
      <c r="AW31" s="65"/>
      <c r="AX31" s="65"/>
      <c r="AY31" s="65"/>
      <c r="AZ31" s="65"/>
      <c r="BA31" s="59"/>
      <c r="BB31" s="59"/>
      <c r="BC31" s="59"/>
      <c r="BD31" s="59"/>
      <c r="BE31" s="62"/>
      <c r="BF31" s="63"/>
      <c r="BG31" s="59"/>
      <c r="BH31" s="59"/>
      <c r="BI31" s="59"/>
      <c r="BJ31" s="59"/>
      <c r="BK31" s="66"/>
      <c r="BL31" s="66"/>
      <c r="BM31" s="66"/>
      <c r="BN31" s="66"/>
      <c r="BO31" s="66"/>
      <c r="BP31" s="59"/>
      <c r="BQ31" s="59"/>
      <c r="BR31" s="59"/>
      <c r="BS31" s="59"/>
      <c r="BT31" s="62"/>
    </row>
    <row r="32" spans="2:72" ht="15.75" customHeight="1" x14ac:dyDescent="0.4">
      <c r="B32" s="48" t="s">
        <v>71</v>
      </c>
      <c r="C32" s="49" t="s">
        <v>89</v>
      </c>
      <c r="D32" s="50" t="s">
        <v>46</v>
      </c>
      <c r="E32" s="51">
        <v>7</v>
      </c>
      <c r="F32" s="52">
        <v>7</v>
      </c>
      <c r="G32" s="53">
        <f t="shared" si="3"/>
        <v>0</v>
      </c>
      <c r="H32" s="54">
        <v>3</v>
      </c>
      <c r="I32" s="67">
        <v>45899</v>
      </c>
      <c r="J32" s="68">
        <v>45901</v>
      </c>
      <c r="K32" s="57">
        <f t="shared" si="5"/>
        <v>3</v>
      </c>
      <c r="L32" s="58">
        <f t="shared" si="1"/>
        <v>1</v>
      </c>
      <c r="M32" s="63"/>
      <c r="N32" s="59"/>
      <c r="O32" s="59"/>
      <c r="P32" s="59"/>
      <c r="Q32" s="59"/>
      <c r="R32" s="61"/>
      <c r="S32" s="61"/>
      <c r="T32" s="61"/>
      <c r="U32" s="61"/>
      <c r="V32" s="61"/>
      <c r="W32" s="59"/>
      <c r="X32" s="59"/>
      <c r="Y32" s="59"/>
      <c r="Z32" s="59"/>
      <c r="AA32" s="62"/>
      <c r="AB32" s="63"/>
      <c r="AC32" s="59"/>
      <c r="AD32" s="59"/>
      <c r="AE32" s="59"/>
      <c r="AF32" s="59"/>
      <c r="AG32" s="64"/>
      <c r="AH32" s="64"/>
      <c r="AI32" s="64"/>
      <c r="AJ32" s="64"/>
      <c r="AK32" s="64"/>
      <c r="AL32" s="59"/>
      <c r="AM32" s="59"/>
      <c r="AN32" s="59"/>
      <c r="AO32" s="59"/>
      <c r="AP32" s="62"/>
      <c r="AQ32" s="63"/>
      <c r="AR32" s="59"/>
      <c r="AS32" s="59"/>
      <c r="AT32" s="77"/>
      <c r="AU32" s="77"/>
      <c r="AV32" s="65"/>
      <c r="AW32" s="65"/>
      <c r="AX32" s="65"/>
      <c r="AY32" s="65"/>
      <c r="AZ32" s="65"/>
      <c r="BA32" s="59"/>
      <c r="BB32" s="59"/>
      <c r="BC32" s="59"/>
      <c r="BD32" s="59"/>
      <c r="BE32" s="62"/>
      <c r="BF32" s="63"/>
      <c r="BG32" s="59"/>
      <c r="BH32" s="59"/>
      <c r="BI32" s="59"/>
      <c r="BJ32" s="59"/>
      <c r="BK32" s="66"/>
      <c r="BL32" s="66"/>
      <c r="BM32" s="66"/>
      <c r="BN32" s="66"/>
      <c r="BO32" s="66"/>
      <c r="BP32" s="59"/>
      <c r="BQ32" s="59"/>
      <c r="BR32" s="59"/>
      <c r="BS32" s="59"/>
      <c r="BT32" s="62"/>
    </row>
    <row r="33" spans="2:74" ht="15.75" customHeight="1" x14ac:dyDescent="0.4">
      <c r="B33" s="75">
        <v>3.3</v>
      </c>
      <c r="C33" s="49" t="s">
        <v>72</v>
      </c>
      <c r="D33" s="50" t="s">
        <v>53</v>
      </c>
      <c r="E33" s="51">
        <v>4</v>
      </c>
      <c r="F33" s="52">
        <v>3</v>
      </c>
      <c r="G33" s="53">
        <f t="shared" si="3"/>
        <v>1</v>
      </c>
      <c r="H33" s="54">
        <v>3</v>
      </c>
      <c r="I33" s="67">
        <v>45899</v>
      </c>
      <c r="J33" s="68">
        <v>45899</v>
      </c>
      <c r="K33" s="57">
        <f t="shared" si="5"/>
        <v>1</v>
      </c>
      <c r="L33" s="58">
        <f t="shared" si="1"/>
        <v>0.75</v>
      </c>
      <c r="M33" s="63"/>
      <c r="N33" s="59"/>
      <c r="O33" s="59"/>
      <c r="P33" s="59"/>
      <c r="Q33" s="59"/>
      <c r="R33" s="61"/>
      <c r="S33" s="61"/>
      <c r="T33" s="61"/>
      <c r="U33" s="61"/>
      <c r="V33" s="61"/>
      <c r="W33" s="59"/>
      <c r="X33" s="59"/>
      <c r="Y33" s="59"/>
      <c r="Z33" s="59"/>
      <c r="AA33" s="62"/>
      <c r="AB33" s="63"/>
      <c r="AC33" s="59"/>
      <c r="AD33" s="59"/>
      <c r="AE33" s="59"/>
      <c r="AF33" s="59"/>
      <c r="AG33" s="64"/>
      <c r="AH33" s="64"/>
      <c r="AI33" s="64"/>
      <c r="AJ33" s="64"/>
      <c r="AK33" s="64"/>
      <c r="AM33" s="59"/>
      <c r="AN33" s="59"/>
      <c r="AO33" s="59"/>
      <c r="AP33" s="62"/>
      <c r="AQ33" s="63"/>
      <c r="AR33" s="59"/>
      <c r="AS33" s="59"/>
      <c r="AT33" s="77"/>
      <c r="AU33" s="59"/>
      <c r="AV33" s="65"/>
      <c r="AW33" s="65"/>
      <c r="AX33" s="65"/>
      <c r="AY33" s="65"/>
      <c r="AZ33" s="65"/>
      <c r="BA33" s="59"/>
      <c r="BB33" s="59"/>
      <c r="BC33" s="59"/>
      <c r="BD33" s="59"/>
      <c r="BE33" s="62"/>
      <c r="BF33" s="63"/>
      <c r="BG33" s="59"/>
      <c r="BH33" s="59"/>
      <c r="BI33" s="59"/>
      <c r="BJ33" s="59"/>
      <c r="BK33" s="66"/>
      <c r="BL33" s="66"/>
      <c r="BM33" s="66"/>
      <c r="BN33" s="66"/>
      <c r="BO33" s="66"/>
      <c r="BP33" s="59"/>
      <c r="BQ33" s="59"/>
      <c r="BR33" s="59"/>
      <c r="BS33" s="59"/>
      <c r="BT33" s="62"/>
    </row>
    <row r="34" spans="2:74" ht="15.75" customHeight="1" x14ac:dyDescent="0.4">
      <c r="B34" s="75">
        <v>3.4</v>
      </c>
      <c r="C34" s="49" t="s">
        <v>73</v>
      </c>
      <c r="D34" s="50" t="s">
        <v>53</v>
      </c>
      <c r="E34" s="51">
        <v>3</v>
      </c>
      <c r="F34" s="52">
        <v>3</v>
      </c>
      <c r="G34" s="53">
        <f t="shared" si="3"/>
        <v>0</v>
      </c>
      <c r="H34" s="54">
        <v>3</v>
      </c>
      <c r="I34" s="67">
        <v>45901</v>
      </c>
      <c r="J34" s="68">
        <v>45902</v>
      </c>
      <c r="K34" s="57">
        <f t="shared" si="5"/>
        <v>2</v>
      </c>
      <c r="L34" s="58">
        <f t="shared" si="1"/>
        <v>1</v>
      </c>
      <c r="M34" s="63"/>
      <c r="N34" s="59"/>
      <c r="O34" s="59"/>
      <c r="P34" s="59"/>
      <c r="Q34" s="59"/>
      <c r="R34" s="61"/>
      <c r="S34" s="61"/>
      <c r="T34" s="61"/>
      <c r="U34" s="61"/>
      <c r="V34" s="61"/>
      <c r="W34" s="59"/>
      <c r="X34" s="59"/>
      <c r="Y34" s="59"/>
      <c r="Z34" s="59"/>
      <c r="AA34" s="62"/>
      <c r="AB34" s="63"/>
      <c r="AC34" s="59"/>
      <c r="AD34" s="59"/>
      <c r="AE34" s="59"/>
      <c r="AF34" s="59"/>
      <c r="AG34" s="64"/>
      <c r="AH34" s="64"/>
      <c r="AI34" s="64"/>
      <c r="AJ34" s="64"/>
      <c r="AK34" s="64"/>
      <c r="AL34" s="59"/>
      <c r="AM34" s="59"/>
      <c r="AN34" s="59"/>
      <c r="AO34" s="59"/>
      <c r="AP34" s="62"/>
      <c r="AQ34" s="63"/>
      <c r="AR34" s="59"/>
      <c r="AS34" s="59"/>
      <c r="AT34" s="59"/>
      <c r="AU34" s="77"/>
      <c r="AV34" s="77"/>
      <c r="AW34" s="65"/>
      <c r="AX34" s="65"/>
      <c r="AY34" s="65"/>
      <c r="AZ34" s="65"/>
      <c r="BA34" s="59"/>
      <c r="BB34" s="59"/>
      <c r="BC34" s="59"/>
      <c r="BD34" s="59"/>
      <c r="BE34" s="62"/>
      <c r="BF34" s="63"/>
      <c r="BG34" s="59"/>
      <c r="BH34" s="59"/>
      <c r="BI34" s="59"/>
      <c r="BJ34" s="59"/>
      <c r="BK34" s="66"/>
      <c r="BL34" s="66"/>
      <c r="BM34" s="66"/>
      <c r="BN34" s="66"/>
      <c r="BO34" s="66"/>
      <c r="BP34" s="59"/>
      <c r="BQ34" s="59"/>
      <c r="BR34" s="59"/>
      <c r="BS34" s="59"/>
      <c r="BT34" s="62"/>
    </row>
    <row r="35" spans="2:74" ht="15.75" customHeight="1" x14ac:dyDescent="0.4">
      <c r="B35" s="48" t="s">
        <v>74</v>
      </c>
      <c r="C35" s="49" t="s">
        <v>90</v>
      </c>
      <c r="D35" s="50" t="s">
        <v>43</v>
      </c>
      <c r="E35" s="51">
        <v>5</v>
      </c>
      <c r="F35" s="52">
        <v>5</v>
      </c>
      <c r="G35" s="53">
        <f t="shared" si="3"/>
        <v>0</v>
      </c>
      <c r="H35" s="54">
        <v>3</v>
      </c>
      <c r="I35" s="67">
        <v>45903</v>
      </c>
      <c r="J35" s="68">
        <v>45904</v>
      </c>
      <c r="K35" s="57">
        <f t="shared" si="5"/>
        <v>2</v>
      </c>
      <c r="L35" s="58">
        <f t="shared" si="1"/>
        <v>1</v>
      </c>
      <c r="M35" s="63"/>
      <c r="N35" s="59"/>
      <c r="O35" s="59"/>
      <c r="P35" s="59"/>
      <c r="Q35" s="59"/>
      <c r="R35" s="61"/>
      <c r="S35" s="61"/>
      <c r="T35" s="61"/>
      <c r="U35" s="61"/>
      <c r="V35" s="61"/>
      <c r="W35" s="59"/>
      <c r="X35" s="59"/>
      <c r="Y35" s="59"/>
      <c r="Z35" s="59"/>
      <c r="AA35" s="62"/>
      <c r="AB35" s="63"/>
      <c r="AC35" s="59"/>
      <c r="AD35" s="59"/>
      <c r="AE35" s="59"/>
      <c r="AF35" s="59"/>
      <c r="AG35" s="64"/>
      <c r="AH35" s="64"/>
      <c r="AI35" s="64"/>
      <c r="AJ35" s="64"/>
      <c r="AK35" s="64"/>
      <c r="AL35" s="59"/>
      <c r="AM35" s="59"/>
      <c r="AN35" s="59"/>
      <c r="AO35" s="59"/>
      <c r="AP35" s="62"/>
      <c r="AQ35" s="63"/>
      <c r="AR35" s="59"/>
      <c r="AS35" s="59"/>
      <c r="AT35" s="59"/>
      <c r="AU35" s="59"/>
      <c r="AV35" s="65"/>
      <c r="AW35" s="77"/>
      <c r="AX35" s="77"/>
      <c r="AY35" s="65"/>
      <c r="AZ35" s="65"/>
      <c r="BA35" s="59"/>
      <c r="BB35" s="59"/>
      <c r="BC35" s="59"/>
      <c r="BD35" s="59"/>
      <c r="BE35" s="62"/>
      <c r="BF35" s="63"/>
      <c r="BG35" s="59"/>
      <c r="BH35" s="59"/>
      <c r="BI35" s="59"/>
      <c r="BJ35" s="59"/>
      <c r="BK35" s="66"/>
      <c r="BL35" s="66"/>
      <c r="BM35" s="66"/>
      <c r="BN35" s="66"/>
      <c r="BO35" s="66"/>
      <c r="BP35" s="59"/>
      <c r="BQ35" s="59"/>
      <c r="BR35" s="59"/>
      <c r="BS35" s="59"/>
      <c r="BT35" s="62"/>
    </row>
    <row r="36" spans="2:74" ht="15.75" customHeight="1" x14ac:dyDescent="0.4">
      <c r="B36" s="75">
        <v>3.7</v>
      </c>
      <c r="C36" s="49" t="s">
        <v>75</v>
      </c>
      <c r="D36" s="50" t="s">
        <v>43</v>
      </c>
      <c r="E36" s="51">
        <v>5</v>
      </c>
      <c r="F36" s="52">
        <v>5</v>
      </c>
      <c r="G36" s="53">
        <f t="shared" si="3"/>
        <v>0</v>
      </c>
      <c r="H36" s="54">
        <v>3</v>
      </c>
      <c r="I36" s="67">
        <v>45905</v>
      </c>
      <c r="J36" s="68">
        <v>45907</v>
      </c>
      <c r="K36" s="57">
        <f t="shared" si="5"/>
        <v>3</v>
      </c>
      <c r="L36" s="58">
        <f t="shared" si="1"/>
        <v>1</v>
      </c>
      <c r="M36" s="63"/>
      <c r="N36" s="59"/>
      <c r="O36" s="59"/>
      <c r="P36" s="59"/>
      <c r="Q36" s="59"/>
      <c r="R36" s="61"/>
      <c r="S36" s="61"/>
      <c r="T36" s="61"/>
      <c r="U36" s="61"/>
      <c r="V36" s="61"/>
      <c r="W36" s="59"/>
      <c r="X36" s="59"/>
      <c r="Y36" s="59"/>
      <c r="Z36" s="59"/>
      <c r="AA36" s="62"/>
      <c r="AB36" s="63"/>
      <c r="AC36" s="59"/>
      <c r="AD36" s="59"/>
      <c r="AE36" s="59"/>
      <c r="AF36" s="59"/>
      <c r="AG36" s="64"/>
      <c r="AH36" s="64"/>
      <c r="AI36" s="64"/>
      <c r="AJ36" s="64"/>
      <c r="AK36" s="64"/>
      <c r="AL36" s="59"/>
      <c r="AM36" s="59"/>
      <c r="AN36" s="59"/>
      <c r="AO36" s="59"/>
      <c r="AP36" s="62"/>
      <c r="AQ36" s="63"/>
      <c r="AR36" s="59"/>
      <c r="AS36" s="59"/>
      <c r="AT36" s="59"/>
      <c r="AU36" s="59"/>
      <c r="AV36" s="65"/>
      <c r="AW36" s="65"/>
      <c r="AX36" s="77"/>
      <c r="AY36" s="77"/>
      <c r="AZ36" s="77"/>
      <c r="BA36" s="59"/>
      <c r="BB36" s="59"/>
      <c r="BC36" s="59"/>
      <c r="BD36" s="59"/>
      <c r="BE36" s="62"/>
      <c r="BF36" s="63"/>
      <c r="BG36" s="59"/>
      <c r="BH36" s="59"/>
      <c r="BI36" s="59"/>
      <c r="BJ36" s="59"/>
      <c r="BK36" s="66"/>
      <c r="BL36" s="66"/>
      <c r="BM36" s="66"/>
      <c r="BN36" s="66"/>
      <c r="BO36" s="66"/>
      <c r="BP36" s="59"/>
      <c r="BQ36" s="59"/>
      <c r="BR36" s="59"/>
      <c r="BS36" s="59"/>
      <c r="BT36" s="62"/>
    </row>
    <row r="37" spans="2:74" ht="15.75" customHeight="1" x14ac:dyDescent="0.4">
      <c r="B37" s="48">
        <v>4</v>
      </c>
      <c r="C37" s="69" t="s">
        <v>92</v>
      </c>
      <c r="D37" s="70" t="s">
        <v>37</v>
      </c>
      <c r="E37" s="38">
        <f>SUM(E38:E40)</f>
        <v>15</v>
      </c>
      <c r="F37" s="71">
        <f>SUM(F38:F40)</f>
        <v>15</v>
      </c>
      <c r="G37" s="53">
        <f t="shared" si="3"/>
        <v>0</v>
      </c>
      <c r="H37" s="72"/>
      <c r="I37" s="73"/>
      <c r="J37" s="74"/>
      <c r="K37" s="74"/>
      <c r="L37" s="44">
        <f t="shared" si="1"/>
        <v>1</v>
      </c>
      <c r="M37" s="45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7"/>
      <c r="AB37" s="45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7"/>
      <c r="AQ37" s="45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7"/>
      <c r="BF37" s="45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7"/>
    </row>
    <row r="38" spans="2:74" ht="15.75" customHeight="1" x14ac:dyDescent="0.4">
      <c r="B38" s="48">
        <v>4.0999999999999996</v>
      </c>
      <c r="C38" s="49" t="s">
        <v>76</v>
      </c>
      <c r="D38" s="50" t="s">
        <v>55</v>
      </c>
      <c r="E38" s="51">
        <v>3</v>
      </c>
      <c r="F38" s="52">
        <v>3</v>
      </c>
      <c r="G38" s="53">
        <f t="shared" si="3"/>
        <v>0</v>
      </c>
      <c r="H38" s="54">
        <v>4</v>
      </c>
      <c r="I38" s="67">
        <v>45908</v>
      </c>
      <c r="J38" s="68">
        <v>45908</v>
      </c>
      <c r="K38" s="57">
        <f>J38-I38+1</f>
        <v>1</v>
      </c>
      <c r="L38" s="58">
        <f t="shared" si="1"/>
        <v>1</v>
      </c>
      <c r="M38" s="63"/>
      <c r="N38" s="59"/>
      <c r="O38" s="59"/>
      <c r="P38" s="59"/>
      <c r="Q38" s="59"/>
      <c r="R38" s="61"/>
      <c r="S38" s="61"/>
      <c r="T38" s="61"/>
      <c r="U38" s="61"/>
      <c r="V38" s="61"/>
      <c r="W38" s="59"/>
      <c r="X38" s="59"/>
      <c r="Y38" s="59"/>
      <c r="Z38" s="59"/>
      <c r="AA38" s="62"/>
      <c r="AB38" s="63"/>
      <c r="AC38" s="59"/>
      <c r="AD38" s="59"/>
      <c r="AE38" s="59"/>
      <c r="AF38" s="59"/>
      <c r="AG38" s="64"/>
      <c r="AH38" s="64"/>
      <c r="AI38" s="64"/>
      <c r="AJ38" s="64"/>
      <c r="AK38" s="64"/>
      <c r="AL38" s="59"/>
      <c r="AM38" s="59"/>
      <c r="AN38" s="59"/>
      <c r="AO38" s="59"/>
      <c r="AP38" s="62"/>
      <c r="AQ38" s="63"/>
      <c r="AR38" s="59"/>
      <c r="AS38" s="59"/>
      <c r="AT38" s="59"/>
      <c r="AU38" s="59"/>
      <c r="AV38" s="65"/>
      <c r="AW38" s="65"/>
      <c r="AX38" s="65"/>
      <c r="AY38" s="65"/>
      <c r="AZ38" s="65"/>
      <c r="BA38" s="77"/>
      <c r="BC38" s="59"/>
      <c r="BD38" s="59"/>
      <c r="BE38" s="62"/>
      <c r="BF38" s="59"/>
      <c r="BG38" s="59"/>
      <c r="BH38" s="59"/>
      <c r="BI38" s="59"/>
      <c r="BJ38" s="59"/>
      <c r="BK38" s="66"/>
      <c r="BL38" s="66"/>
      <c r="BM38" s="66"/>
      <c r="BN38" s="66"/>
      <c r="BO38" s="66"/>
      <c r="BP38" s="59"/>
      <c r="BQ38" s="59"/>
      <c r="BR38" s="59"/>
      <c r="BS38" s="59"/>
      <c r="BT38" s="62"/>
    </row>
    <row r="39" spans="2:74" ht="15.75" customHeight="1" x14ac:dyDescent="0.4">
      <c r="B39" s="48">
        <v>4.2</v>
      </c>
      <c r="C39" s="49" t="s">
        <v>91</v>
      </c>
      <c r="D39" s="50" t="s">
        <v>53</v>
      </c>
      <c r="E39" s="51">
        <v>3</v>
      </c>
      <c r="F39" s="52">
        <v>3</v>
      </c>
      <c r="G39" s="53">
        <f t="shared" si="3"/>
        <v>0</v>
      </c>
      <c r="H39" s="54">
        <v>4</v>
      </c>
      <c r="I39" s="67">
        <v>45908</v>
      </c>
      <c r="J39" s="68">
        <v>45909</v>
      </c>
      <c r="K39" s="57">
        <f>J39-I39+1</f>
        <v>2</v>
      </c>
      <c r="L39" s="58">
        <f t="shared" si="1"/>
        <v>1</v>
      </c>
      <c r="M39" s="63"/>
      <c r="N39" s="59"/>
      <c r="O39" s="59"/>
      <c r="P39" s="59"/>
      <c r="Q39" s="59"/>
      <c r="R39" s="61"/>
      <c r="S39" s="61"/>
      <c r="T39" s="61"/>
      <c r="U39" s="61"/>
      <c r="V39" s="61"/>
      <c r="W39" s="59"/>
      <c r="X39" s="59"/>
      <c r="Y39" s="59"/>
      <c r="Z39" s="59"/>
      <c r="AA39" s="62"/>
      <c r="AB39" s="63"/>
      <c r="AC39" s="59"/>
      <c r="AD39" s="59"/>
      <c r="AE39" s="59"/>
      <c r="AF39" s="59"/>
      <c r="AG39" s="64"/>
      <c r="AH39" s="64"/>
      <c r="AI39" s="64"/>
      <c r="AJ39" s="64"/>
      <c r="AK39" s="64"/>
      <c r="AL39" s="59"/>
      <c r="AM39" s="59"/>
      <c r="AN39" s="59"/>
      <c r="AO39" s="59"/>
      <c r="AP39" s="62"/>
      <c r="AQ39" s="63"/>
      <c r="AR39" s="59"/>
      <c r="AS39" s="59"/>
      <c r="AT39" s="59"/>
      <c r="AU39" s="59"/>
      <c r="AV39" s="65"/>
      <c r="AW39" s="65"/>
      <c r="AX39" s="65"/>
      <c r="AY39" s="65"/>
      <c r="AZ39" s="65"/>
      <c r="BA39" s="77"/>
      <c r="BB39" s="77"/>
      <c r="BD39" s="59"/>
      <c r="BE39" s="62"/>
      <c r="BF39" s="63"/>
      <c r="BG39" s="59"/>
      <c r="BH39" s="59"/>
      <c r="BI39" s="59"/>
      <c r="BJ39" s="59"/>
      <c r="BK39" s="66"/>
      <c r="BL39" s="66"/>
      <c r="BM39" s="66"/>
      <c r="BN39" s="66"/>
      <c r="BO39" s="66"/>
      <c r="BP39" s="59"/>
      <c r="BQ39" s="59"/>
      <c r="BR39" s="59"/>
      <c r="BS39" s="59"/>
      <c r="BT39" s="62"/>
    </row>
    <row r="40" spans="2:74" ht="15.75" customHeight="1" x14ac:dyDescent="0.4">
      <c r="B40" s="48">
        <v>4.3</v>
      </c>
      <c r="C40" s="49" t="s">
        <v>65</v>
      </c>
      <c r="D40" s="50" t="s">
        <v>37</v>
      </c>
      <c r="E40" s="51">
        <v>9</v>
      </c>
      <c r="F40" s="52">
        <v>9</v>
      </c>
      <c r="G40" s="53">
        <f t="shared" si="3"/>
        <v>0</v>
      </c>
      <c r="H40" s="54">
        <v>4</v>
      </c>
      <c r="I40" s="67">
        <v>45910</v>
      </c>
      <c r="J40" s="68">
        <v>45914</v>
      </c>
      <c r="K40" s="57">
        <f>J40-I40+1</f>
        <v>5</v>
      </c>
      <c r="L40" s="58">
        <f t="shared" si="1"/>
        <v>1</v>
      </c>
      <c r="M40" s="63"/>
      <c r="N40" s="59"/>
      <c r="O40" s="59"/>
      <c r="P40" s="59"/>
      <c r="Q40" s="59"/>
      <c r="R40" s="61"/>
      <c r="S40" s="61"/>
      <c r="T40" s="61"/>
      <c r="U40" s="61"/>
      <c r="V40" s="61"/>
      <c r="W40" s="59"/>
      <c r="X40" s="59"/>
      <c r="Y40" s="59"/>
      <c r="Z40" s="59"/>
      <c r="AA40" s="62"/>
      <c r="AB40" s="63"/>
      <c r="AC40" s="59"/>
      <c r="AD40" s="59"/>
      <c r="AE40" s="59"/>
      <c r="AF40" s="59"/>
      <c r="AG40" s="64"/>
      <c r="AH40" s="64"/>
      <c r="AI40" s="64"/>
      <c r="AJ40" s="64"/>
      <c r="AK40" s="64"/>
      <c r="AL40" s="59"/>
      <c r="AM40" s="59"/>
      <c r="AN40" s="59"/>
      <c r="AO40" s="59"/>
      <c r="AP40" s="62"/>
      <c r="AQ40" s="63"/>
      <c r="AR40" s="59"/>
      <c r="AS40" s="59"/>
      <c r="AT40" s="59"/>
      <c r="AU40" s="59"/>
      <c r="AV40" s="65"/>
      <c r="AW40" s="65"/>
      <c r="AX40" s="65"/>
      <c r="AY40" s="65"/>
      <c r="AZ40" s="65"/>
      <c r="BA40" s="59"/>
      <c r="BB40" s="59"/>
      <c r="BC40" s="77"/>
      <c r="BD40" s="77"/>
      <c r="BE40" s="77"/>
      <c r="BF40" s="90"/>
      <c r="BG40" s="91"/>
      <c r="BH40" s="59"/>
      <c r="BI40" s="59"/>
      <c r="BJ40" s="59"/>
      <c r="BK40" s="66"/>
      <c r="BL40" s="66"/>
      <c r="BM40" s="66"/>
      <c r="BN40" s="66"/>
      <c r="BO40" s="66"/>
      <c r="BP40" s="59"/>
      <c r="BQ40" s="59"/>
      <c r="BR40" s="59"/>
      <c r="BS40" s="59"/>
      <c r="BT40" s="62"/>
    </row>
    <row r="41" spans="2:74" ht="18" customHeight="1" x14ac:dyDescent="0.4">
      <c r="E41" s="78" t="s">
        <v>28</v>
      </c>
      <c r="F41" s="78" t="s">
        <v>29</v>
      </c>
      <c r="G41" s="78" t="s">
        <v>30</v>
      </c>
      <c r="H41" s="78" t="s">
        <v>77</v>
      </c>
      <c r="I41" s="78" t="s">
        <v>78</v>
      </c>
    </row>
    <row r="42" spans="2:74" ht="18" customHeight="1" x14ac:dyDescent="0.4">
      <c r="C42" s="4" t="s">
        <v>79</v>
      </c>
      <c r="D42" s="79" t="s">
        <v>80</v>
      </c>
      <c r="E42" s="80">
        <f>SUM(E10:E15,E17:E27,E29:E36,E38:E40)</f>
        <v>128</v>
      </c>
      <c r="F42" s="80">
        <f>SUM(F9:F15,F17:F27,F29:F36,F38:F40)</f>
        <v>154</v>
      </c>
      <c r="G42" s="80">
        <f>SUM(G10:G15,G17:G27,G29:G36,G38:G40)</f>
        <v>3</v>
      </c>
      <c r="H42" s="80">
        <v>53</v>
      </c>
      <c r="I42" s="80">
        <f>E42/H42</f>
        <v>2.4150943396226414</v>
      </c>
      <c r="L42" s="81" t="s">
        <v>81</v>
      </c>
      <c r="M42" s="82">
        <v>1</v>
      </c>
      <c r="N42" s="82">
        <v>2</v>
      </c>
      <c r="O42" s="82">
        <v>3</v>
      </c>
      <c r="P42" s="82">
        <v>4</v>
      </c>
      <c r="Q42" s="82">
        <v>5</v>
      </c>
      <c r="R42" s="82">
        <v>6</v>
      </c>
      <c r="S42" s="82">
        <v>7</v>
      </c>
      <c r="T42" s="82">
        <v>8</v>
      </c>
      <c r="U42" s="82">
        <v>9</v>
      </c>
      <c r="V42" s="82">
        <v>10</v>
      </c>
      <c r="W42" s="82">
        <v>11</v>
      </c>
      <c r="X42" s="82">
        <v>12</v>
      </c>
      <c r="Y42" s="82">
        <v>13</v>
      </c>
      <c r="Z42" s="82">
        <v>14</v>
      </c>
      <c r="AA42" s="82">
        <v>15</v>
      </c>
      <c r="AB42" s="82">
        <v>16</v>
      </c>
      <c r="AC42" s="82">
        <v>17</v>
      </c>
      <c r="AD42" s="82">
        <v>18</v>
      </c>
      <c r="AE42" s="82">
        <v>19</v>
      </c>
      <c r="AF42" s="82">
        <v>20</v>
      </c>
      <c r="AG42" s="82">
        <v>21</v>
      </c>
      <c r="AH42" s="82">
        <v>22</v>
      </c>
      <c r="AI42" s="82">
        <v>23</v>
      </c>
      <c r="AJ42" s="82">
        <v>24</v>
      </c>
      <c r="AK42" s="82">
        <v>25</v>
      </c>
      <c r="AL42" s="82">
        <v>26</v>
      </c>
      <c r="AM42" s="82">
        <v>27</v>
      </c>
      <c r="AN42" s="82">
        <v>28</v>
      </c>
      <c r="AO42" s="82">
        <v>29</v>
      </c>
      <c r="AP42" s="82">
        <v>30</v>
      </c>
      <c r="AQ42" s="82">
        <v>31</v>
      </c>
      <c r="AR42" s="82">
        <v>32</v>
      </c>
      <c r="AS42" s="82">
        <v>33</v>
      </c>
      <c r="AT42" s="82">
        <v>34</v>
      </c>
      <c r="AU42" s="82">
        <v>35</v>
      </c>
      <c r="AV42" s="82">
        <v>36</v>
      </c>
      <c r="AW42" s="82">
        <v>37</v>
      </c>
      <c r="AX42" s="82">
        <v>38</v>
      </c>
      <c r="AY42" s="82">
        <v>39</v>
      </c>
      <c r="AZ42" s="82">
        <v>40</v>
      </c>
      <c r="BA42" s="82">
        <v>41</v>
      </c>
      <c r="BB42" s="82">
        <v>42</v>
      </c>
      <c r="BC42" s="82">
        <v>43</v>
      </c>
      <c r="BD42" s="82">
        <v>44</v>
      </c>
      <c r="BE42" s="82">
        <v>45</v>
      </c>
      <c r="BF42" s="82">
        <v>46</v>
      </c>
      <c r="BG42" s="82">
        <v>47</v>
      </c>
      <c r="BH42" s="82">
        <v>48</v>
      </c>
      <c r="BI42" s="82">
        <v>49</v>
      </c>
      <c r="BJ42" s="82">
        <v>50</v>
      </c>
      <c r="BK42" s="82">
        <v>51</v>
      </c>
      <c r="BL42" s="82">
        <v>52</v>
      </c>
      <c r="BM42" s="82">
        <v>53</v>
      </c>
      <c r="BN42" s="82">
        <v>54</v>
      </c>
      <c r="BO42" s="82"/>
      <c r="BP42" s="82"/>
      <c r="BQ42" s="82"/>
      <c r="BR42" s="82"/>
      <c r="BS42" s="82"/>
      <c r="BT42" s="82"/>
      <c r="BV42" s="79" t="s">
        <v>80</v>
      </c>
    </row>
    <row r="43" spans="2:74" ht="18" customHeight="1" x14ac:dyDescent="0.4">
      <c r="H43" s="83" t="s">
        <v>82</v>
      </c>
      <c r="L43" s="81" t="s">
        <v>83</v>
      </c>
      <c r="M43" s="84">
        <f>E42</f>
        <v>128</v>
      </c>
      <c r="N43" s="85">
        <f>M43-I42</f>
        <v>125.58490566037736</v>
      </c>
      <c r="O43" s="85">
        <f>N43-I42</f>
        <v>123.16981132075472</v>
      </c>
      <c r="P43" s="85">
        <f>O43-I42</f>
        <v>120.75471698113208</v>
      </c>
      <c r="Q43" s="85">
        <f>P43-I42</f>
        <v>118.33962264150944</v>
      </c>
      <c r="R43" s="85">
        <f>Q43-I42</f>
        <v>115.9245283018868</v>
      </c>
      <c r="S43" s="85">
        <f>R43-I42</f>
        <v>113.50943396226415</v>
      </c>
      <c r="T43" s="85">
        <f>S43-I42</f>
        <v>111.09433962264151</v>
      </c>
      <c r="U43" s="85">
        <f>T43-I42</f>
        <v>108.67924528301887</v>
      </c>
      <c r="V43" s="85">
        <f>U43-I42</f>
        <v>106.26415094339623</v>
      </c>
      <c r="W43" s="85">
        <f>V43-I42</f>
        <v>103.84905660377359</v>
      </c>
      <c r="X43" s="85">
        <f>W43-I42</f>
        <v>101.43396226415095</v>
      </c>
      <c r="Y43" s="85">
        <f>X43-I42</f>
        <v>99.018867924528308</v>
      </c>
      <c r="Z43" s="85">
        <f>Y43-I42</f>
        <v>96.603773584905667</v>
      </c>
      <c r="AA43" s="85">
        <f>Z43-I42</f>
        <v>94.188679245283026</v>
      </c>
      <c r="AB43" s="85">
        <f>AA43-I42</f>
        <v>91.773584905660385</v>
      </c>
      <c r="AC43" s="85">
        <f>AB43-I42</f>
        <v>89.358490566037744</v>
      </c>
      <c r="AD43" s="85">
        <f>AC43-I42</f>
        <v>86.943396226415103</v>
      </c>
      <c r="AE43" s="85">
        <f>AD43-I42</f>
        <v>84.528301886792462</v>
      </c>
      <c r="AF43" s="85">
        <f>AE43-I42</f>
        <v>82.113207547169822</v>
      </c>
      <c r="AG43" s="85">
        <f>AF43-I42</f>
        <v>79.698113207547181</v>
      </c>
      <c r="AH43" s="85">
        <f>AG43-I42</f>
        <v>77.28301886792454</v>
      </c>
      <c r="AI43" s="85">
        <f>AH43-I42</f>
        <v>74.867924528301899</v>
      </c>
      <c r="AJ43" s="85">
        <f>AI43-I42</f>
        <v>72.452830188679258</v>
      </c>
      <c r="AK43" s="85">
        <f>AJ43-I42</f>
        <v>70.037735849056617</v>
      </c>
      <c r="AL43" s="85">
        <f>AK43-I42</f>
        <v>67.622641509433976</v>
      </c>
      <c r="AM43" s="85">
        <f>AL43-I42</f>
        <v>65.207547169811335</v>
      </c>
      <c r="AN43" s="85">
        <f>AM43-I42</f>
        <v>62.792452830188694</v>
      </c>
      <c r="AO43" s="85">
        <f>AN43-I42</f>
        <v>60.377358490566053</v>
      </c>
      <c r="AP43" s="85">
        <f>AO43-I42</f>
        <v>57.962264150943412</v>
      </c>
      <c r="AQ43" s="85">
        <f>AP43-I42</f>
        <v>55.547169811320771</v>
      </c>
      <c r="AR43" s="85">
        <f>AQ43-I42</f>
        <v>53.13207547169813</v>
      </c>
      <c r="AS43" s="85">
        <f>AR43-I42</f>
        <v>50.716981132075489</v>
      </c>
      <c r="AT43" s="85">
        <f>AS43-I42</f>
        <v>48.301886792452848</v>
      </c>
      <c r="AU43" s="85">
        <f>AT43-I42</f>
        <v>45.886792452830207</v>
      </c>
      <c r="AV43" s="85">
        <f>AU43-I42</f>
        <v>43.471698113207566</v>
      </c>
      <c r="AW43" s="85">
        <f>AV43-I42</f>
        <v>41.056603773584925</v>
      </c>
      <c r="AX43" s="85">
        <f>AW43-I42</f>
        <v>38.641509433962284</v>
      </c>
      <c r="AY43" s="85">
        <f>AX43-I42</f>
        <v>36.226415094339643</v>
      </c>
      <c r="AZ43" s="85">
        <f>AY43-I42</f>
        <v>33.811320754717002</v>
      </c>
      <c r="BA43" s="85">
        <f>AZ43-I42</f>
        <v>31.396226415094361</v>
      </c>
      <c r="BB43" s="85">
        <f>BA43-I42</f>
        <v>28.98113207547172</v>
      </c>
      <c r="BC43" s="85">
        <f>BB43-I42</f>
        <v>26.566037735849079</v>
      </c>
      <c r="BD43" s="85">
        <f>BC43-I42</f>
        <v>24.150943396226438</v>
      </c>
      <c r="BE43" s="85">
        <f>BD43-I42</f>
        <v>21.735849056603797</v>
      </c>
      <c r="BF43" s="85">
        <f>BE43-I42</f>
        <v>19.320754716981156</v>
      </c>
      <c r="BG43" s="85">
        <f>BF43-I42</f>
        <v>16.905660377358515</v>
      </c>
      <c r="BH43" s="85">
        <f>BG43-I42</f>
        <v>14.490566037735874</v>
      </c>
      <c r="BI43" s="85">
        <f>BH43-I42</f>
        <v>12.075471698113233</v>
      </c>
      <c r="BJ43" s="85">
        <f>BI43-I42</f>
        <v>9.6603773584905923</v>
      </c>
      <c r="BK43" s="85">
        <f>BJ43-I42</f>
        <v>7.2452830188679513</v>
      </c>
      <c r="BL43" s="85">
        <f>BK43-I42</f>
        <v>4.8301886792453104</v>
      </c>
      <c r="BM43" s="85">
        <f>BL43-I42</f>
        <v>2.415094339622669</v>
      </c>
      <c r="BN43" s="85">
        <f>BM43-I42</f>
        <v>2.7533531010703882E-14</v>
      </c>
      <c r="BO43" s="85"/>
      <c r="BP43" s="85"/>
      <c r="BQ43" s="85"/>
      <c r="BR43" s="85"/>
      <c r="BS43" s="85"/>
      <c r="BT43" s="85"/>
      <c r="BV43" s="80"/>
    </row>
    <row r="44" spans="2:74" ht="18" customHeight="1" x14ac:dyDescent="0.4">
      <c r="L44" s="81" t="s">
        <v>28</v>
      </c>
      <c r="M44" s="84">
        <f>E42</f>
        <v>128</v>
      </c>
      <c r="N44" s="84">
        <f t="shared" ref="N44:BN44" si="6">M46</f>
        <v>125</v>
      </c>
      <c r="O44" s="84">
        <f t="shared" si="6"/>
        <v>122</v>
      </c>
      <c r="P44" s="84">
        <f t="shared" si="6"/>
        <v>120</v>
      </c>
      <c r="Q44" s="84">
        <f t="shared" si="6"/>
        <v>117</v>
      </c>
      <c r="R44" s="84">
        <f t="shared" si="6"/>
        <v>114</v>
      </c>
      <c r="S44" s="84">
        <f t="shared" si="6"/>
        <v>111</v>
      </c>
      <c r="T44" s="84">
        <f t="shared" si="6"/>
        <v>108</v>
      </c>
      <c r="U44" s="84">
        <f t="shared" si="6"/>
        <v>106</v>
      </c>
      <c r="V44" s="84">
        <f t="shared" si="6"/>
        <v>104</v>
      </c>
      <c r="W44" s="84">
        <f t="shared" si="6"/>
        <v>102</v>
      </c>
      <c r="X44" s="84">
        <f t="shared" si="6"/>
        <v>99</v>
      </c>
      <c r="Y44" s="84">
        <f t="shared" si="6"/>
        <v>96</v>
      </c>
      <c r="Z44" s="84">
        <f t="shared" si="6"/>
        <v>94</v>
      </c>
      <c r="AA44" s="84">
        <f t="shared" si="6"/>
        <v>91</v>
      </c>
      <c r="AB44" s="84">
        <f t="shared" si="6"/>
        <v>88</v>
      </c>
      <c r="AC44" s="84">
        <f t="shared" si="6"/>
        <v>85</v>
      </c>
      <c r="AD44" s="84">
        <f t="shared" si="6"/>
        <v>82</v>
      </c>
      <c r="AE44" s="84">
        <f t="shared" si="6"/>
        <v>78</v>
      </c>
      <c r="AF44" s="84">
        <f t="shared" si="6"/>
        <v>76</v>
      </c>
      <c r="AG44" s="84">
        <f t="shared" si="6"/>
        <v>72</v>
      </c>
      <c r="AH44" s="84">
        <f t="shared" si="6"/>
        <v>70</v>
      </c>
      <c r="AI44" s="84">
        <f t="shared" si="6"/>
        <v>66</v>
      </c>
      <c r="AJ44" s="84">
        <f t="shared" si="6"/>
        <v>64</v>
      </c>
      <c r="AK44" s="84">
        <f t="shared" si="6"/>
        <v>60</v>
      </c>
      <c r="AL44" s="84">
        <f t="shared" si="6"/>
        <v>58</v>
      </c>
      <c r="AM44" s="84">
        <f t="shared" si="6"/>
        <v>56</v>
      </c>
      <c r="AN44" s="84">
        <f t="shared" si="6"/>
        <v>53</v>
      </c>
      <c r="AO44" s="84">
        <f t="shared" si="6"/>
        <v>52</v>
      </c>
      <c r="AP44" s="84">
        <f t="shared" si="6"/>
        <v>49</v>
      </c>
      <c r="AQ44" s="84">
        <f t="shared" si="6"/>
        <v>46</v>
      </c>
      <c r="AR44" s="84">
        <f t="shared" si="6"/>
        <v>44</v>
      </c>
      <c r="AS44" s="84">
        <f t="shared" si="6"/>
        <v>42</v>
      </c>
      <c r="AT44" s="84">
        <f t="shared" si="6"/>
        <v>40</v>
      </c>
      <c r="AU44" s="84">
        <f t="shared" si="6"/>
        <v>38</v>
      </c>
      <c r="AV44" s="84">
        <f t="shared" si="6"/>
        <v>36</v>
      </c>
      <c r="AW44" s="84">
        <f t="shared" si="6"/>
        <v>33</v>
      </c>
      <c r="AX44" s="84">
        <f t="shared" si="6"/>
        <v>29</v>
      </c>
      <c r="AY44" s="84">
        <f t="shared" si="6"/>
        <v>26</v>
      </c>
      <c r="AZ44" s="84">
        <f t="shared" si="6"/>
        <v>25</v>
      </c>
      <c r="BA44" s="84">
        <f t="shared" si="6"/>
        <v>23</v>
      </c>
      <c r="BB44" s="84">
        <f t="shared" si="6"/>
        <v>20</v>
      </c>
      <c r="BC44" s="84">
        <f t="shared" si="6"/>
        <v>18</v>
      </c>
      <c r="BD44" s="84">
        <f t="shared" si="6"/>
        <v>16</v>
      </c>
      <c r="BE44" s="84">
        <f t="shared" si="6"/>
        <v>14</v>
      </c>
      <c r="BF44" s="84">
        <f t="shared" si="6"/>
        <v>11</v>
      </c>
      <c r="BG44" s="84">
        <f t="shared" si="6"/>
        <v>8</v>
      </c>
      <c r="BH44" s="84">
        <f t="shared" si="6"/>
        <v>5</v>
      </c>
      <c r="BI44" s="84">
        <f t="shared" si="6"/>
        <v>4</v>
      </c>
      <c r="BJ44" s="84">
        <f t="shared" si="6"/>
        <v>3</v>
      </c>
      <c r="BK44" s="84">
        <f t="shared" si="6"/>
        <v>2</v>
      </c>
      <c r="BL44" s="84">
        <f t="shared" si="6"/>
        <v>0</v>
      </c>
      <c r="BM44" s="84">
        <f t="shared" si="6"/>
        <v>-1</v>
      </c>
      <c r="BN44" s="84">
        <f t="shared" si="6"/>
        <v>-3</v>
      </c>
      <c r="BO44" s="84"/>
      <c r="BP44" s="84"/>
      <c r="BQ44" s="84"/>
      <c r="BR44" s="84"/>
      <c r="BS44" s="84"/>
      <c r="BT44" s="84"/>
      <c r="BV44" s="80">
        <f>SUM(M44:BT44)</f>
        <v>3125</v>
      </c>
    </row>
    <row r="45" spans="2:74" ht="15.75" customHeight="1" x14ac:dyDescent="0.4">
      <c r="K45" s="86" t="s">
        <v>84</v>
      </c>
      <c r="L45" s="81" t="s">
        <v>85</v>
      </c>
      <c r="M45" s="52">
        <v>3</v>
      </c>
      <c r="N45" s="52">
        <v>3</v>
      </c>
      <c r="O45" s="52">
        <v>2</v>
      </c>
      <c r="P45" s="52">
        <v>3</v>
      </c>
      <c r="Q45" s="52">
        <v>3</v>
      </c>
      <c r="R45" s="52">
        <v>3</v>
      </c>
      <c r="S45" s="52">
        <v>3</v>
      </c>
      <c r="T45" s="52">
        <v>2</v>
      </c>
      <c r="U45" s="52">
        <v>2</v>
      </c>
      <c r="V45" s="52">
        <v>2</v>
      </c>
      <c r="W45" s="52">
        <v>3</v>
      </c>
      <c r="X45" s="52">
        <v>3</v>
      </c>
      <c r="Y45" s="52">
        <v>2</v>
      </c>
      <c r="Z45" s="52">
        <v>3</v>
      </c>
      <c r="AA45" s="52">
        <v>3</v>
      </c>
      <c r="AB45" s="52">
        <v>3</v>
      </c>
      <c r="AC45" s="52">
        <v>3</v>
      </c>
      <c r="AD45" s="52">
        <v>4</v>
      </c>
      <c r="AE45" s="52">
        <v>2</v>
      </c>
      <c r="AF45" s="52">
        <v>4</v>
      </c>
      <c r="AG45" s="52">
        <v>2</v>
      </c>
      <c r="AH45" s="52">
        <v>4</v>
      </c>
      <c r="AI45" s="52">
        <v>2</v>
      </c>
      <c r="AJ45" s="52">
        <v>4</v>
      </c>
      <c r="AK45" s="52">
        <v>2</v>
      </c>
      <c r="AL45" s="52">
        <v>2</v>
      </c>
      <c r="AM45" s="52">
        <v>3</v>
      </c>
      <c r="AN45" s="52">
        <v>1</v>
      </c>
      <c r="AO45" s="52">
        <v>3</v>
      </c>
      <c r="AP45" s="52">
        <v>3</v>
      </c>
      <c r="AQ45" s="52">
        <v>2</v>
      </c>
      <c r="AR45" s="52">
        <v>2</v>
      </c>
      <c r="AS45" s="52">
        <v>2</v>
      </c>
      <c r="AT45" s="52">
        <v>2</v>
      </c>
      <c r="AU45" s="52">
        <v>2</v>
      </c>
      <c r="AV45" s="52">
        <v>3</v>
      </c>
      <c r="AW45" s="52">
        <v>4</v>
      </c>
      <c r="AX45" s="52">
        <v>3</v>
      </c>
      <c r="AY45" s="52">
        <v>1</v>
      </c>
      <c r="AZ45" s="52">
        <v>2</v>
      </c>
      <c r="BA45" s="52">
        <v>3</v>
      </c>
      <c r="BB45" s="52">
        <v>2</v>
      </c>
      <c r="BC45" s="52">
        <v>2</v>
      </c>
      <c r="BD45" s="52">
        <v>2</v>
      </c>
      <c r="BE45" s="52">
        <v>3</v>
      </c>
      <c r="BF45" s="52">
        <v>3</v>
      </c>
      <c r="BG45" s="52">
        <v>3</v>
      </c>
      <c r="BH45" s="52">
        <v>1</v>
      </c>
      <c r="BI45" s="52">
        <v>1</v>
      </c>
      <c r="BJ45" s="52">
        <v>1</v>
      </c>
      <c r="BK45" s="52">
        <v>2</v>
      </c>
      <c r="BL45" s="52">
        <v>1</v>
      </c>
      <c r="BM45" s="52">
        <v>2</v>
      </c>
      <c r="BN45" s="52">
        <v>1</v>
      </c>
      <c r="BO45" s="52"/>
      <c r="BP45" s="52"/>
      <c r="BQ45" s="52"/>
      <c r="BR45" s="52"/>
      <c r="BS45" s="52"/>
      <c r="BT45" s="52"/>
      <c r="BV45" s="80">
        <f>SUM(M45:BT45)</f>
        <v>132</v>
      </c>
    </row>
    <row r="46" spans="2:74" ht="15.75" customHeight="1" x14ac:dyDescent="0.4">
      <c r="L46" s="81" t="s">
        <v>86</v>
      </c>
      <c r="M46" s="84">
        <f>M44-M45</f>
        <v>125</v>
      </c>
      <c r="N46" s="84">
        <f t="shared" ref="N46:BN46" si="7">N44-N45</f>
        <v>122</v>
      </c>
      <c r="O46" s="84">
        <f t="shared" si="7"/>
        <v>120</v>
      </c>
      <c r="P46" s="84">
        <f t="shared" si="7"/>
        <v>117</v>
      </c>
      <c r="Q46" s="84">
        <f t="shared" si="7"/>
        <v>114</v>
      </c>
      <c r="R46" s="84">
        <f t="shared" si="7"/>
        <v>111</v>
      </c>
      <c r="S46" s="84">
        <f t="shared" si="7"/>
        <v>108</v>
      </c>
      <c r="T46" s="84">
        <f t="shared" si="7"/>
        <v>106</v>
      </c>
      <c r="U46" s="84">
        <f t="shared" si="7"/>
        <v>104</v>
      </c>
      <c r="V46" s="84">
        <f t="shared" si="7"/>
        <v>102</v>
      </c>
      <c r="W46" s="84">
        <f t="shared" si="7"/>
        <v>99</v>
      </c>
      <c r="X46" s="84">
        <f t="shared" si="7"/>
        <v>96</v>
      </c>
      <c r="Y46" s="84">
        <f t="shared" si="7"/>
        <v>94</v>
      </c>
      <c r="Z46" s="84">
        <f t="shared" si="7"/>
        <v>91</v>
      </c>
      <c r="AA46" s="84">
        <f t="shared" si="7"/>
        <v>88</v>
      </c>
      <c r="AB46" s="84">
        <f t="shared" si="7"/>
        <v>85</v>
      </c>
      <c r="AC46" s="84">
        <f t="shared" si="7"/>
        <v>82</v>
      </c>
      <c r="AD46" s="84">
        <f t="shared" si="7"/>
        <v>78</v>
      </c>
      <c r="AE46" s="84">
        <f t="shared" si="7"/>
        <v>76</v>
      </c>
      <c r="AF46" s="84">
        <f t="shared" si="7"/>
        <v>72</v>
      </c>
      <c r="AG46" s="84">
        <f t="shared" si="7"/>
        <v>70</v>
      </c>
      <c r="AH46" s="84">
        <f t="shared" si="7"/>
        <v>66</v>
      </c>
      <c r="AI46" s="84">
        <f t="shared" si="7"/>
        <v>64</v>
      </c>
      <c r="AJ46" s="84">
        <f t="shared" si="7"/>
        <v>60</v>
      </c>
      <c r="AK46" s="84">
        <f t="shared" si="7"/>
        <v>58</v>
      </c>
      <c r="AL46" s="84">
        <f t="shared" si="7"/>
        <v>56</v>
      </c>
      <c r="AM46" s="84">
        <f t="shared" si="7"/>
        <v>53</v>
      </c>
      <c r="AN46" s="84">
        <f t="shared" si="7"/>
        <v>52</v>
      </c>
      <c r="AO46" s="84">
        <f t="shared" si="7"/>
        <v>49</v>
      </c>
      <c r="AP46" s="84">
        <f t="shared" si="7"/>
        <v>46</v>
      </c>
      <c r="AQ46" s="84">
        <f t="shared" si="7"/>
        <v>44</v>
      </c>
      <c r="AR46" s="84">
        <f t="shared" si="7"/>
        <v>42</v>
      </c>
      <c r="AS46" s="84">
        <f t="shared" si="7"/>
        <v>40</v>
      </c>
      <c r="AT46" s="84">
        <f t="shared" si="7"/>
        <v>38</v>
      </c>
      <c r="AU46" s="84">
        <f t="shared" si="7"/>
        <v>36</v>
      </c>
      <c r="AV46" s="84">
        <f t="shared" si="7"/>
        <v>33</v>
      </c>
      <c r="AW46" s="84">
        <f t="shared" si="7"/>
        <v>29</v>
      </c>
      <c r="AX46" s="84">
        <f t="shared" si="7"/>
        <v>26</v>
      </c>
      <c r="AY46" s="84">
        <f t="shared" si="7"/>
        <v>25</v>
      </c>
      <c r="AZ46" s="84">
        <f t="shared" si="7"/>
        <v>23</v>
      </c>
      <c r="BA46" s="84">
        <f t="shared" si="7"/>
        <v>20</v>
      </c>
      <c r="BB46" s="84">
        <f t="shared" si="7"/>
        <v>18</v>
      </c>
      <c r="BC46" s="84">
        <f t="shared" si="7"/>
        <v>16</v>
      </c>
      <c r="BD46" s="84">
        <f t="shared" si="7"/>
        <v>14</v>
      </c>
      <c r="BE46" s="84">
        <f t="shared" si="7"/>
        <v>11</v>
      </c>
      <c r="BF46" s="84">
        <f t="shared" si="7"/>
        <v>8</v>
      </c>
      <c r="BG46" s="84">
        <f t="shared" si="7"/>
        <v>5</v>
      </c>
      <c r="BH46" s="84">
        <f t="shared" si="7"/>
        <v>4</v>
      </c>
      <c r="BI46" s="84">
        <f t="shared" si="7"/>
        <v>3</v>
      </c>
      <c r="BJ46" s="84">
        <f t="shared" si="7"/>
        <v>2</v>
      </c>
      <c r="BK46" s="84">
        <f t="shared" si="7"/>
        <v>0</v>
      </c>
      <c r="BL46" s="84">
        <f t="shared" si="7"/>
        <v>-1</v>
      </c>
      <c r="BM46" s="84">
        <f t="shared" si="7"/>
        <v>-3</v>
      </c>
      <c r="BN46" s="84">
        <f t="shared" si="7"/>
        <v>-4</v>
      </c>
      <c r="BO46" s="84"/>
      <c r="BP46" s="84"/>
      <c r="BQ46" s="84"/>
      <c r="BR46" s="84"/>
      <c r="BS46" s="84"/>
      <c r="BT46" s="84"/>
      <c r="BV46" s="80">
        <f t="shared" ref="BV46" si="8">SUM(M46:BT46)</f>
        <v>2993</v>
      </c>
    </row>
    <row r="47" spans="2:74" ht="381.75" customHeight="1" x14ac:dyDescent="0.4"/>
    <row r="48" spans="2:74" ht="223.5" customHeight="1" x14ac:dyDescent="0.4"/>
    <row r="49" spans="3:54" ht="15.75" customHeight="1" x14ac:dyDescent="0.4"/>
    <row r="50" spans="3:54" ht="36" customHeight="1" x14ac:dyDescent="0.4">
      <c r="E50" s="92" t="s">
        <v>87</v>
      </c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4"/>
    </row>
    <row r="51" spans="3:54" ht="15.75" customHeight="1" x14ac:dyDescent="0.4"/>
    <row r="52" spans="3:54" ht="15.75" customHeight="1" x14ac:dyDescent="0.4"/>
    <row r="53" spans="3:54" ht="15.75" customHeight="1" x14ac:dyDescent="0.4"/>
    <row r="54" spans="3:54" ht="15.75" customHeight="1" x14ac:dyDescent="0.4"/>
    <row r="55" spans="3:54" ht="18.75" customHeight="1" x14ac:dyDescent="0.4">
      <c r="C55" s="87"/>
      <c r="D55" s="87"/>
    </row>
    <row r="56" spans="3:54" ht="15.75" customHeight="1" x14ac:dyDescent="0.4"/>
    <row r="57" spans="3:54" ht="15.75" customHeight="1" x14ac:dyDescent="0.4"/>
    <row r="58" spans="3:54" ht="15.75" customHeight="1" x14ac:dyDescent="0.4"/>
    <row r="59" spans="3:54" ht="15.75" customHeight="1" x14ac:dyDescent="0.4"/>
    <row r="60" spans="3:54" ht="15.75" customHeight="1" x14ac:dyDescent="0.4"/>
    <row r="61" spans="3:54" ht="15.75" customHeight="1" x14ac:dyDescent="0.4"/>
    <row r="62" spans="3:54" ht="15.75" customHeight="1" x14ac:dyDescent="0.4"/>
    <row r="63" spans="3:54" ht="15.75" customHeight="1" x14ac:dyDescent="0.4"/>
    <row r="64" spans="3:5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</sheetData>
  <mergeCells count="23">
    <mergeCell ref="K3:K6"/>
    <mergeCell ref="B7:B8"/>
    <mergeCell ref="C7:C8"/>
    <mergeCell ref="D7:D8"/>
    <mergeCell ref="E7:G7"/>
    <mergeCell ref="H7:H8"/>
    <mergeCell ref="J7:J8"/>
    <mergeCell ref="E50:BB50"/>
    <mergeCell ref="I7:I8"/>
    <mergeCell ref="BF7:BJ7"/>
    <mergeCell ref="BK7:BO7"/>
    <mergeCell ref="BP7:BT7"/>
    <mergeCell ref="K7:K8"/>
    <mergeCell ref="L7:L8"/>
    <mergeCell ref="M7:Q7"/>
    <mergeCell ref="R7:V7"/>
    <mergeCell ref="W7:AA7"/>
    <mergeCell ref="AB7:AF7"/>
    <mergeCell ref="AG7:AK7"/>
    <mergeCell ref="AL7:AP7"/>
    <mergeCell ref="AQ7:AU7"/>
    <mergeCell ref="AV7:AZ7"/>
    <mergeCell ref="BA7:B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BLANK Gantt Chart &amp;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Antonella Mei</cp:lastModifiedBy>
  <dcterms:created xsi:type="dcterms:W3CDTF">2025-03-10T09:55:31Z</dcterms:created>
  <dcterms:modified xsi:type="dcterms:W3CDTF">2025-09-15T15:19:26Z</dcterms:modified>
</cp:coreProperties>
</file>