
<file path=[Content_Types].xml><?xml version="1.0" encoding="utf-8"?>
<Types xmlns="http://schemas.openxmlformats.org/package/2006/content-types">
  <Default Extension="data" ContentType="application/vnd.openxmlformats-officedocument.model+data"/>
  <Default Extension="glb" ContentType="model/gltf.binary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epos\dataspace\clients\python\dataspace-excel\"/>
    </mc:Choice>
  </mc:AlternateContent>
  <xr:revisionPtr revIDLastSave="0" documentId="13_ncr:1_{B922FDB9-8BB4-485C-B57D-3C5C384C9FAC}" xr6:coauthVersionLast="47" xr6:coauthVersionMax="47" xr10:uidLastSave="{00000000-0000-0000-0000-000000000000}"/>
  <bookViews>
    <workbookView xWindow="19710" yWindow="915" windowWidth="28935" windowHeight="19110" xr2:uid="{00000000-000D-0000-FFFF-FFFF00000000}"/>
  </bookViews>
  <sheets>
    <sheet name="Blad1" sheetId="1" r:id="rId1"/>
  </sheets>
  <definedNames>
    <definedName name="_xlcn.WorksheetConnection_Blad1V10V111" hidden="1">Blad1!$V$10:$V$11</definedName>
    <definedName name="_xlcn.WorksheetConnection_Test.xlsxTabell21" hidden="1">Tabell2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mråde" name="Område" connection="WorksheetConnection_Blad1!$V$10:$V$11"/>
          <x15:modelTable id="Tabell2" name="Tabell2" connection="WorksheetConnection_Test.xlsx!Tabell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1" l="1"/>
  <c r="M29" i="1"/>
  <c r="O29" i="1" s="1"/>
  <c r="U5" i="1" a="1"/>
  <c r="W4" i="1" a="1"/>
  <c r="U6" i="1" a="1"/>
  <c r="U7" i="1" a="1"/>
  <c r="Q9" i="1" a="1"/>
  <c r="U3" i="1" a="1"/>
  <c r="V11" i="1" a="1"/>
  <c r="V13" i="1" a="1"/>
  <c r="V28" i="1" a="1"/>
  <c r="Y6" i="1" a="1"/>
  <c r="I18" i="1" a="1"/>
  <c r="Q5" i="1" a="1"/>
  <c r="L62" i="1" a="1"/>
  <c r="Y3" i="1" a="1"/>
  <c r="Q6" i="1" a="1"/>
  <c r="U5" i="1" l="1"/>
  <c r="W4" i="1"/>
  <c r="U6" i="1"/>
  <c r="U7" i="1"/>
  <c r="Q9" i="1"/>
  <c r="V11" i="1"/>
  <c r="Q6" i="1"/>
  <c r="Q5" i="1"/>
  <c r="Y3" i="1"/>
  <c r="U3" i="1"/>
  <c r="Y6" i="1"/>
  <c r="L62" i="1"/>
  <c r="V28" i="1"/>
  <c r="V13" i="1"/>
  <c r="I18" i="1"/>
  <c r="I6" i="1" a="1"/>
  <c r="I8" i="1" a="1"/>
  <c r="L59" i="1" l="1"/>
  <c r="I6" i="1"/>
  <c r="I8" i="1"/>
  <c r="M38" i="1"/>
  <c r="M62" i="1"/>
  <c r="L56" i="1" a="1"/>
  <c r="L56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AFACB2-1176-47BD-AE88-77C98571ED23}" keepAlive="1" name="ThisWorkbookDataModel" description="Datamodel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A41CE4C2-4BB7-4023-A99D-B6EAE873E271}" name="WorksheetConnection_Blad1!$V$10:$V$11" type="102" refreshedVersion="8" minRefreshableVersion="5">
    <extLst>
      <ext xmlns:x15="http://schemas.microsoft.com/office/spreadsheetml/2010/11/main" uri="{DE250136-89BD-433C-8126-D09CA5730AF9}">
        <x15:connection id="Område">
          <x15:rangePr sourceName="_xlcn.WorksheetConnection_Blad1V10V111"/>
        </x15:connection>
      </ext>
    </extLst>
  </connection>
  <connection id="3" xr16:uid="{3D9A7DFD-5F9A-416C-8F9A-47ED61417E86}" name="WorksheetConnection_Test.xlsx!Tabell2" type="102" refreshedVersion="8" minRefreshableVersion="5">
    <extLst>
      <ext xmlns:x15="http://schemas.microsoft.com/office/spreadsheetml/2010/11/main" uri="{DE250136-89BD-433C-8126-D09CA5730AF9}">
        <x15:connection id="Tabell2">
          <x15:rangePr sourceName="_xlcn.WorksheetConnection_Test.xlsxTabell2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<sst xmlns="http://schemas.openxmlformats.org/spreadsheetml/2006/main" count="6" uniqueCount="6">
  <si>
    <t xml:space="preserve">mqtt://iot.digivis.se/datadirectory/TestArea/TestFiles/📄 Array.json </t>
  </si>
  <si>
    <t>=link("https://43.o0o.se", "Öppna server")</t>
  </si>
  <si>
    <t>https://svt.se</t>
  </si>
  <si>
    <t>Här</t>
  </si>
  <si>
    <t>mqtt://iot.digivis.se/datadirectory/TestArea/signalA$.power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</si>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</sst>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DCDCAA"/>
      <name val="Consolas"/>
      <family val="3"/>
    </font>
    <font>
      <sz val="11"/>
      <color rgb="FFA31515"/>
      <name val="Courier New"/>
      <family val="3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colors>
    <mruColors>
      <color rgb="FFFFFFFF"/>
      <color rgb="FFFBFBFB"/>
      <color rgb="FFF7F7F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connections" Target="connections.xml"/><Relationship Id="rId21" Type="http://schemas.openxmlformats.org/officeDocument/2006/relationships/customXml" Target="../customXml/item13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theme" Target="theme/theme1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17/06/relationships/model3d" Target="../media/model3d1.glb"/><Relationship Id="rId2" Type="http://schemas.openxmlformats.org/officeDocument/2006/relationships/image" Target="../media/image2.jpg"/><Relationship Id="rId1" Type="http://schemas.openxmlformats.org/officeDocument/2006/relationships/image" Target="../media/image1.jpeg"/><Relationship Id="rId5" Type="http://schemas.openxmlformats.org/officeDocument/2006/relationships/image" Target="../media/image3.png"/><Relationship Id="rId4" Type="http://schemas.microsoft.com/office/2017/06/relationships/model3d" Target="file:///C:\Users\anton\AppData\Local\Temp\dataspace_cache\123990d115b9ce3e1b8a66eb257962e7f0c465969ffbd051d3f4ff30c8781cd9.glb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354287</xdr:colOff>
      <xdr:row>62</xdr:row>
      <xdr:rowOff>132562</xdr:rowOff>
    </xdr:from>
    <xdr:to>
      <xdr:col>24</xdr:col>
      <xdr:colOff>252661</xdr:colOff>
      <xdr:row>78</xdr:row>
      <xdr:rowOff>30936</xdr:rowOff>
    </xdr:to>
    <xdr:sp macro="" textlink="">
      <xdr:nvSpPr>
        <xdr:cNvPr id="2" name="Ellips 1">
          <a:extLst>
            <a:ext uri="{FF2B5EF4-FFF2-40B4-BE49-F238E27FC236}">
              <a16:creationId xmlns:a16="http://schemas.microsoft.com/office/drawing/2014/main" id="{9A9B75F1-CE9F-74F2-5E90-3728C48E29A7}"/>
            </a:ext>
          </a:extLst>
        </xdr:cNvPr>
        <xdr:cNvSpPr/>
      </xdr:nvSpPr>
      <xdr:spPr>
        <a:xfrm>
          <a:off x="14089337" y="11943562"/>
          <a:ext cx="2946374" cy="2946374"/>
        </a:xfrm>
        <a:prstGeom prst="ellipse">
          <a:avLst/>
        </a:prstGeom>
        <a:solidFill>
          <a:srgbClr val="FFFFFF">
            <a:alpha val="69804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sv-SE" sz="1100"/>
        </a:p>
      </xdr:txBody>
    </xdr:sp>
    <xdr:clientData/>
  </xdr:twoCellAnchor>
  <xdr:twoCellAnchor>
    <xdr:from>
      <xdr:col>19</xdr:col>
      <xdr:colOff>323849</xdr:colOff>
      <xdr:row>61</xdr:row>
      <xdr:rowOff>61297</xdr:rowOff>
    </xdr:from>
    <xdr:to>
      <xdr:col>24</xdr:col>
      <xdr:colOff>295274</xdr:colOff>
      <xdr:row>77</xdr:row>
      <xdr:rowOff>38100</xdr:rowOff>
    </xdr:to>
    <xdr:pic>
      <xdr:nvPicPr>
        <xdr:cNvPr id="13" name="Bildobjekt 12" descr="Set of circular 360 degree scale barometer compass thermometer measuring  tool template | Premium Vector">
          <a:extLst>
            <a:ext uri="{FF2B5EF4-FFF2-40B4-BE49-F238E27FC236}">
              <a16:creationId xmlns:a16="http://schemas.microsoft.com/office/drawing/2014/main" id="{3DA8B3AE-0D3D-E47D-DB49-86BED567423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383" t="7188" r="10383" b="13437"/>
        <a:stretch>
          <a:fillRect/>
        </a:stretch>
      </xdr:blipFill>
      <xdr:spPr bwMode="auto">
        <a:xfrm>
          <a:off x="14058899" y="11681797"/>
          <a:ext cx="3019425" cy="30248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21</xdr:col>
      <xdr:colOff>42132</xdr:colOff>
      <xdr:row>72</xdr:row>
      <xdr:rowOff>23389</xdr:rowOff>
    </xdr:from>
    <xdr:to>
      <xdr:col>22</xdr:col>
      <xdr:colOff>601342</xdr:colOff>
      <xdr:row>74</xdr:row>
      <xdr:rowOff>19817</xdr:rowOff>
    </xdr:to>
    <xdr:sp macro="" textlink="">
      <xdr:nvSpPr>
        <xdr:cNvPr id="3" name="Rektangel: rundade hörn 2">
          <a:extLst>
            <a:ext uri="{FF2B5EF4-FFF2-40B4-BE49-F238E27FC236}">
              <a16:creationId xmlns:a16="http://schemas.microsoft.com/office/drawing/2014/main" id="{8FF1FA64-3831-382A-A1B3-DF4FB3DD759E}"/>
            </a:ext>
          </a:extLst>
        </xdr:cNvPr>
        <xdr:cNvSpPr/>
      </xdr:nvSpPr>
      <xdr:spPr>
        <a:xfrm>
          <a:off x="14996382" y="13739389"/>
          <a:ext cx="1168810" cy="377428"/>
        </a:xfrm>
        <a:prstGeom prst="roundRect">
          <a:avLst/>
        </a:prstGeom>
        <a:solidFill>
          <a:schemeClr val="bg1"/>
        </a:solidFill>
        <a:ln w="285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sv-SE" sz="1100"/>
        </a:p>
      </xdr:txBody>
    </xdr:sp>
    <xdr:clientData/>
  </xdr:twoCellAnchor>
  <xdr:twoCellAnchor>
    <xdr:from>
      <xdr:col>20</xdr:col>
      <xdr:colOff>481280</xdr:colOff>
      <xdr:row>71</xdr:row>
      <xdr:rowOff>165189</xdr:rowOff>
    </xdr:from>
    <xdr:to>
      <xdr:col>23</xdr:col>
      <xdr:colOff>162193</xdr:colOff>
      <xdr:row>74</xdr:row>
      <xdr:rowOff>62430</xdr:rowOff>
    </xdr:to>
    <xdr:sp macro="" textlink="$M$62">
      <xdr:nvSpPr>
        <xdr:cNvPr id="8" name="textruta 7">
          <a:extLst>
            <a:ext uri="{FF2B5EF4-FFF2-40B4-BE49-F238E27FC236}">
              <a16:creationId xmlns:a16="http://schemas.microsoft.com/office/drawing/2014/main" id="{86C1DDE0-9599-3013-E4AF-722F6548010E}"/>
            </a:ext>
          </a:extLst>
        </xdr:cNvPr>
        <xdr:cNvSpPr txBox="1"/>
      </xdr:nvSpPr>
      <xdr:spPr>
        <a:xfrm>
          <a:off x="14825930" y="13690689"/>
          <a:ext cx="1509713" cy="4687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E6DBF8B-9A50-48EA-BBD0-7FD4CB4FA15B}" type="TxLink">
            <a:rPr lang="en-US" sz="24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#VÄRDEFEL!</a:t>
          </a:fld>
          <a:endParaRPr lang="sv-SE" sz="2400"/>
        </a:p>
      </xdr:txBody>
    </xdr:sp>
    <xdr:clientData/>
  </xdr:twoCellAnchor>
  <xdr:twoCellAnchor>
    <xdr:from>
      <xdr:col>8</xdr:col>
      <xdr:colOff>893629</xdr:colOff>
      <xdr:row>70</xdr:row>
      <xdr:rowOff>44917</xdr:rowOff>
    </xdr:from>
    <xdr:to>
      <xdr:col>27</xdr:col>
      <xdr:colOff>44347</xdr:colOff>
      <xdr:row>70</xdr:row>
      <xdr:rowOff>44917</xdr:rowOff>
    </xdr:to>
    <xdr:grpSp>
      <xdr:nvGrpSpPr>
        <xdr:cNvPr id="12" name="Grupp 11">
          <a:extLst>
            <a:ext uri="{FF2B5EF4-FFF2-40B4-BE49-F238E27FC236}">
              <a16:creationId xmlns:a16="http://schemas.microsoft.com/office/drawing/2014/main" id="{7E4D7E61-F420-F6A5-4AE2-1CF5931CFCDF}"/>
            </a:ext>
          </a:extLst>
        </xdr:cNvPr>
        <xdr:cNvGrpSpPr/>
      </xdr:nvGrpSpPr>
      <xdr:grpSpPr>
        <a:xfrm rot="-2993143">
          <a:off x="10665501" y="8484845"/>
          <a:ext cx="0" cy="9790143"/>
          <a:chOff x="10791825" y="11544300"/>
          <a:chExt cx="228600" cy="3286125"/>
        </a:xfrm>
      </xdr:grpSpPr>
      <xdr:sp macro="" textlink="">
        <xdr:nvSpPr>
          <xdr:cNvPr id="11" name="Likbent triangel 10">
            <a:extLst>
              <a:ext uri="{FF2B5EF4-FFF2-40B4-BE49-F238E27FC236}">
                <a16:creationId xmlns:a16="http://schemas.microsoft.com/office/drawing/2014/main" id="{8841229C-6AE4-476C-800C-624C45045B8B}"/>
              </a:ext>
            </a:extLst>
          </xdr:cNvPr>
          <xdr:cNvSpPr/>
        </xdr:nvSpPr>
        <xdr:spPr>
          <a:xfrm rot="10800000">
            <a:off x="10791825" y="13192125"/>
            <a:ext cx="228600" cy="1638300"/>
          </a:xfrm>
          <a:prstGeom prst="triangle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sv-SE" sz="1100"/>
          </a:p>
        </xdr:txBody>
      </xdr:sp>
      <xdr:sp macro="" textlink="">
        <xdr:nvSpPr>
          <xdr:cNvPr id="10" name="Likbent triangel 9">
            <a:extLst>
              <a:ext uri="{FF2B5EF4-FFF2-40B4-BE49-F238E27FC236}">
                <a16:creationId xmlns:a16="http://schemas.microsoft.com/office/drawing/2014/main" id="{16989E72-CE87-BA2D-A0D5-268ADFFEB7E4}"/>
              </a:ext>
            </a:extLst>
          </xdr:cNvPr>
          <xdr:cNvSpPr/>
        </xdr:nvSpPr>
        <xdr:spPr>
          <a:xfrm>
            <a:off x="10791825" y="11544300"/>
            <a:ext cx="228600" cy="1638300"/>
          </a:xfrm>
          <a:prstGeom prst="triangle">
            <a:avLst/>
          </a:prstGeom>
        </xdr:spPr>
        <xdr:style>
          <a:lnRef idx="0">
            <a:schemeClr val="accent4"/>
          </a:lnRef>
          <a:fillRef idx="3">
            <a:schemeClr val="accent4"/>
          </a:fillRef>
          <a:effectRef idx="3">
            <a:schemeClr val="accent4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sv-SE" sz="1100"/>
          </a:p>
        </xdr:txBody>
      </xdr:sp>
    </xdr:grpSp>
    <xdr:clientData/>
  </xdr:twoCellAnchor>
  <xdr:twoCellAnchor editAs="oneCell">
    <xdr:from>
      <xdr:col>2</xdr:col>
      <xdr:colOff>295275</xdr:colOff>
      <xdr:row>23</xdr:row>
      <xdr:rowOff>161926</xdr:rowOff>
    </xdr:from>
    <xdr:to>
      <xdr:col>7</xdr:col>
      <xdr:colOff>178469</xdr:colOff>
      <xdr:row>39</xdr:row>
      <xdr:rowOff>174167</xdr:rowOff>
    </xdr:to>
    <xdr:pic>
      <xdr:nvPicPr>
        <xdr:cNvPr id="18" name="mqtt://iot.digivis.se/datadirectory/TestArea/TestFiles/312961D0.jpgBlad1'!I6">
          <a:extLst>
            <a:ext uri="{FF2B5EF4-FFF2-40B4-BE49-F238E27FC236}">
              <a16:creationId xmlns:a16="http://schemas.microsoft.com/office/drawing/2014/main" id="{73DCE644-9915-030B-2129-FF4391F97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4475" y="4543426"/>
          <a:ext cx="2931194" cy="3060241"/>
        </a:xfrm>
        <a:prstGeom prst="rect">
          <a:avLst/>
        </a:prstGeom>
      </xdr:spPr>
    </xdr:pic>
    <xdr:clientData/>
  </xdr:twoCellAnchor>
  <xdr:twoCellAnchor>
    <xdr:from>
      <xdr:col>6</xdr:col>
      <xdr:colOff>133350</xdr:colOff>
      <xdr:row>14</xdr:row>
      <xdr:rowOff>142875</xdr:rowOff>
    </xdr:from>
    <xdr:to>
      <xdr:col>8</xdr:col>
      <xdr:colOff>800100</xdr:colOff>
      <xdr:row>22</xdr:row>
      <xdr:rowOff>28575</xdr:rowOff>
    </xdr:to>
    <mc:AlternateContent xmlns:mc="http://schemas.openxmlformats.org/markup-compatibility/2006">
      <mc:Choice xmlns:am3d="http://schemas.microsoft.com/office/drawing/2017/model3d" Requires="am3d">
        <xdr:graphicFrame macro="">
          <xdr:nvGraphicFramePr>
            <xdr:cNvPr id="4" name="mqtt://iot.digivis.se/datadirectory/TestArea/TestFiles/monkey.glbBlad1'!I8">
              <a:extLst>
                <a:ext uri="{FF2B5EF4-FFF2-40B4-BE49-F238E27FC236}">
                  <a16:creationId xmlns:a16="http://schemas.microsoft.com/office/drawing/2014/main" id="{6FF11B26-DCF1-C239-44E4-A1E07C84C7DC}"/>
                </a:ext>
              </a:extLst>
            </xdr:cNvPr>
            <xdr:cNvGraphicFramePr>
              <a:graphicFrameLocks noChangeAspect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7/model3d">
              <am3d:model3d xmlns:r="http://schemas.openxmlformats.org/officeDocument/2006/relationships" r:embed="rId3" r:link="rId4">
                <am3d:spPr>
                  <a:xfrm>
                    <a:off x="0" y="0"/>
                    <a:ext cx="1885950" cy="1409700"/>
                  </a:xfrm>
                  <a:prstGeom prst="rect">
                    <a:avLst/>
                  </a:prstGeom>
                </am3d:spPr>
                <am3d:camera>
                  <am3d:pos x="0" y="0" z="60127246"/>
                  <am3d:up dx="0" dy="36000000" dz="0"/>
                  <am3d:lookAt x="0" y="0" z="0"/>
                  <am3d:perspective fov="2700000"/>
                </am3d:camera>
                <am3d:trans>
                  <am3d:meterPerModelUnit n="338231" d="1000000"/>
                  <am3d:preTrans dx="0" dy="-12947221" dz="-6575"/>
                  <am3d:scale>
                    <am3d:sx n="1000000" d="1000000"/>
                    <am3d:sy n="1000000" d="1000000"/>
                    <am3d:sz n="1000000" d="1000000"/>
                  </am3d:scale>
                  <am3d:rot/>
                  <am3d:postTrans dx="0" dy="0" dz="0"/>
                </am3d:trans>
                <am3d:raster rName="Office3DRenderer" rVer="16.0.8326">
                  <am3d:blip r:embed="rId5"/>
                </am3d:raster>
                <am3d:objViewport viewportSz="2700867"/>
                <am3d:ambientLight>
                  <am3d:clr>
                    <a:scrgbClr r="50000" g="50000" b="50000"/>
                  </am3d:clr>
                  <am3d:illuminance n="500000" d="1000000"/>
                </am3d:ambientLight>
                <am3d:ptLight rad="0">
                  <am3d:clr>
                    <a:scrgbClr r="100000" g="75000" b="50000"/>
                  </am3d:clr>
                  <am3d:intensity n="9765625" d="1000000"/>
                  <am3d:pos x="21959998" y="70920001" z="16344003"/>
                </am3d:ptLight>
                <am3d:ptLight rad="0">
                  <am3d:clr>
                    <a:scrgbClr r="40000" g="60000" b="95000"/>
                  </am3d:clr>
                  <am3d:intensity n="12250000" d="1000000"/>
                  <am3d:pos x="-37964106" y="51130435" z="57631972"/>
                </am3d:ptLight>
                <am3d:ptLight rad="0">
                  <am3d:clr>
                    <a:scrgbClr r="86837" g="72700" b="100000"/>
                  </am3d:clr>
                  <am3d:intensity n="3125000" d="1000000"/>
                  <am3d:pos x="-37739122" y="58056624" z="-34769649"/>
                </am3d:ptLight>
              </am3d:model3d>
            </a:graphicData>
          </a:graphic>
        </xdr:graphicFrame>
      </mc:Choice>
      <mc:Fallback>
        <xdr:pic>
          <xdr:nvPicPr>
            <xdr:cNvPr id="4" name="mqtt://iot.digivis.se/datadirectory/TestArea/TestFiles/monkey.glbBlad1'!I8">
              <a:extLst>
                <a:ext uri="{FF2B5EF4-FFF2-40B4-BE49-F238E27FC236}">
                  <a16:creationId xmlns:a16="http://schemas.microsoft.com/office/drawing/2014/main" id="{6FF11B26-DCF1-C239-44E4-A1E07C84C7DC}"/>
                </a:ext>
              </a:extLst>
            </xdr:cNvPr>
            <xdr:cNvPicPr>
              <a:picLocks noGrp="1" noRot="1" noChangeAspect="1" noMove="1" noResize="1" noEditPoints="1" noAdjustHandles="1" noChangeArrowheads="1" noChangeShapeType="1" noCrop="1"/>
            </xdr:cNvPicPr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3790950" y="2809875"/>
              <a:ext cx="1885950" cy="14097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svt.s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2:Z84"/>
  <sheetViews>
    <sheetView tabSelected="1" workbookViewId="0">
      <selection activeCell="U6" sqref="U6"/>
    </sheetView>
  </sheetViews>
  <sheetFormatPr defaultRowHeight="15" x14ac:dyDescent="0.25"/>
  <cols>
    <col min="9" max="9" width="36.5703125" customWidth="1"/>
    <col min="12" max="12" width="5" customWidth="1"/>
    <col min="13" max="13" width="11.5703125" hidden="1" customWidth="1"/>
    <col min="14" max="16" width="11" hidden="1" customWidth="1"/>
    <col min="17" max="17" width="10.85546875" hidden="1" customWidth="1"/>
    <col min="18" max="20" width="9.140625" hidden="1" customWidth="1"/>
    <col min="21" max="21" width="26.42578125" customWidth="1"/>
    <col min="22" max="22" width="11" bestFit="1" customWidth="1"/>
    <col min="23" max="23" width="10.140625" bestFit="1" customWidth="1"/>
    <col min="25" max="25" width="24.7109375" customWidth="1"/>
  </cols>
  <sheetData>
    <row r="2" spans="9:26" x14ac:dyDescent="0.25">
      <c r="Y2" t="s">
        <v>3</v>
      </c>
    </row>
    <row r="3" spans="9:26" x14ac:dyDescent="0.25">
      <c r="U3" s="2" t="e" cm="1">
        <f t="array" aca="1" ref="U3" ca="1">_xll.sync_data("mqtt://iot.digivis.se/datadirectory/TestArea/new.json$['New item']")</f>
        <v>#VALUE!</v>
      </c>
      <c r="Y3" s="2" t="e" cm="1">
        <f t="array" aca="1" ref="Y3" ca="1">_xll.sync_data("mqtt://iot.digivis.se/datadirectory/TestArea/new.json$['New item']",Z3)</f>
        <v>#VALUE!</v>
      </c>
      <c r="Z3">
        <v>77</v>
      </c>
    </row>
    <row r="4" spans="9:26" x14ac:dyDescent="0.25">
      <c r="W4" s="2" t="e" cm="1">
        <f t="array" aca="1" ref="W4" ca="1">_xll.sync_data("mqtt://iot.digivis.se/datadirectory/TestArea/targetfile.json$['a']",X4)</f>
        <v>#VALUE!</v>
      </c>
      <c r="Y4" s="2"/>
    </row>
    <row r="5" spans="9:26" x14ac:dyDescent="0.25">
      <c r="Q5" s="2" t="e" cm="1">
        <f t="array" aca="1" ref="Q5" ca="1">_xll.sync_data("mqtt://iot.digivis.se/datadirectory/TestArea/Reflow/sankey/overview/last_msg.txt$.links[0].value")</f>
        <v>#VALUE!</v>
      </c>
      <c r="U5" s="2" t="e" cm="1">
        <f t="array" aca="1" ref="U5" ca="1">_xll.sync_data("mqtt://iot.digivis.se/datadirectory/TestArea/targetfile.json$['a']",V5)</f>
        <v>#VALUE!</v>
      </c>
      <c r="V5">
        <v>4</v>
      </c>
    </row>
    <row r="6" spans="9:26" x14ac:dyDescent="0.25">
      <c r="I6" t="e" cm="1">
        <f t="array" aca="1" ref="I6" ca="1">_xll.get_from_dataspace(I18&amp;"312961D0.jpg")</f>
        <v>#VALUE!</v>
      </c>
      <c r="Q6" s="2" t="e" cm="1">
        <f t="array" aca="1" ref="Q6" ca="1">_xll.sync_data("mqtt://iot.digivis.se/datadirectory/TestArea/Reflow/sankey/overview/last_msg.txt$.links[1].value")</f>
        <v>#VALUE!</v>
      </c>
      <c r="U6" s="2" t="e" cm="1">
        <f t="array" aca="1" ref="U6" ca="1">_xll.sync_data("mqtt://iot.digivis.se/datadirectory/TestArea/targetfile.json$['b']",V6)</f>
        <v>#VALUE!</v>
      </c>
      <c r="V6">
        <f>V5+2</f>
        <v>6</v>
      </c>
      <c r="Y6" t="e" cm="1">
        <f t="array" aca="1" ref="Y6" ca="1">_xll.sync_data("mqtt://iot.digivis.se/datadirectory/TestArea/new.json")</f>
        <v>#VALUE!</v>
      </c>
    </row>
    <row r="7" spans="9:26" x14ac:dyDescent="0.25">
      <c r="Q7" s="2"/>
      <c r="U7" s="2" t="e" cm="1">
        <f t="array" aca="1" ref="U7" ca="1">_xll.sync_data("mqtt://iot.digivis.se/datadirectory/TestArea/targetfile.json")</f>
        <v>#VALUE!</v>
      </c>
    </row>
    <row r="8" spans="9:26" x14ac:dyDescent="0.25">
      <c r="I8" t="e" cm="1">
        <f t="array" aca="1" ref="I8" ca="1">_xll.get_from_dataspace(I18&amp;"monkey.glb")</f>
        <v>#VALUE!</v>
      </c>
      <c r="Q8" s="2"/>
    </row>
    <row r="9" spans="9:26" x14ac:dyDescent="0.25">
      <c r="Q9" s="2" t="e" cm="1">
        <f t="array" aca="1" ref="Q9" ca="1">_xll.sync_data("mqtt://iot.digivis.se/datadirectory/TestArea/Reflow/sankey/overview/last_msg.txt$.links[1].value",R9)</f>
        <v>#VALUE!</v>
      </c>
      <c r="R9">
        <v>480000</v>
      </c>
    </row>
    <row r="10" spans="9:26" x14ac:dyDescent="0.25">
      <c r="Q10" s="2"/>
      <c r="V10" s="3" t="s">
        <v>4</v>
      </c>
    </row>
    <row r="11" spans="9:26" x14ac:dyDescent="0.25">
      <c r="Q11" s="2"/>
      <c r="V11" t="e" cm="1">
        <f t="array" aca="1" ref="V11" ca="1">_xll.sync_data(V10)</f>
        <v>#VALUE!</v>
      </c>
    </row>
    <row r="13" spans="9:26" x14ac:dyDescent="0.25">
      <c r="V13" t="e" cm="1">
        <f t="array" aca="1" ref="V13" ca="1">_xll.get_hash_keys()</f>
        <v>#VALUE!</v>
      </c>
    </row>
    <row r="18" spans="9:22" x14ac:dyDescent="0.25">
      <c r="I18" t="e" cm="1">
        <f t="array" aca="1" ref="I18" ca="1">_xll.get_from_dataspace("mqtt://iot.digivis.se/datadirectory/TestArea/TestFiles/")</f>
        <v>#VALUE!</v>
      </c>
    </row>
    <row r="28" spans="9:22" x14ac:dyDescent="0.25">
      <c r="V28" t="e" cm="1">
        <f t="array" aca="1" ref="V28" ca="1">_xll.get_from_dataspace("mqtt://iot.digivis.se/datadirectory/TestArea/signalA[power]")</f>
        <v>#VALUE!</v>
      </c>
    </row>
    <row r="29" spans="9:22" x14ac:dyDescent="0.25">
      <c r="M29" t="str">
        <f>HYPERLINK("https://www.google.com", "Google")</f>
        <v>Google</v>
      </c>
      <c r="O29" t="str">
        <f>M29</f>
        <v>Google</v>
      </c>
      <c r="R29" s="1"/>
    </row>
    <row r="38" spans="13:16" x14ac:dyDescent="0.25">
      <c r="M38" t="e">
        <f ca="1">I18&amp;I40</f>
        <v>#VALUE!</v>
      </c>
    </row>
    <row r="41" spans="13:16" x14ac:dyDescent="0.25">
      <c r="M41" t="s">
        <v>0</v>
      </c>
    </row>
    <row r="48" spans="13:16" x14ac:dyDescent="0.25">
      <c r="P48" t="s">
        <v>1</v>
      </c>
    </row>
    <row r="50" spans="12:16" x14ac:dyDescent="0.25">
      <c r="P50" s="1" t="s">
        <v>2</v>
      </c>
    </row>
    <row r="56" spans="12:16" x14ac:dyDescent="0.25">
      <c r="L56" t="e" cm="1">
        <f t="array" aca="1" ref="L56" ca="1">_xll.rotera_figur("Grupp 11",L59)</f>
        <v>#VALUE!</v>
      </c>
    </row>
    <row r="58" spans="12:16" x14ac:dyDescent="0.25">
      <c r="L58">
        <v>-150</v>
      </c>
    </row>
    <row r="59" spans="12:16" x14ac:dyDescent="0.25">
      <c r="L59" t="e">
        <f ca="1">(L62/7000)*300 -150</f>
        <v>#VALUE!</v>
      </c>
    </row>
    <row r="62" spans="12:16" x14ac:dyDescent="0.25">
      <c r="L62" t="e" cm="1">
        <f t="array" aca="1" ref="L62" ca="1">_xll.subscribe("mqtt://iot.digivis.se/datadirectory/TestArea/signalA$.power")</f>
        <v>#VALUE!</v>
      </c>
      <c r="M62" t="e">
        <f ca="1">L62&amp; " W"</f>
        <v>#VALUE!</v>
      </c>
    </row>
    <row r="84" spans="13:13" x14ac:dyDescent="0.25">
      <c r="M84" t="s">
        <v>5</v>
      </c>
    </row>
  </sheetData>
  <phoneticPr fontId="4" type="noConversion"/>
  <hyperlinks>
    <hyperlink ref="P50" r:id="rId1" xr:uid="{5A767335-3DB1-4B01-819D-9A077D13FDFD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409F7175-8362-4180-BE52-B585206DC807}">
  <ds:schemaRefs/>
</ds:datastoreItem>
</file>

<file path=customXml/itemProps2.xml><?xml version="1.0" encoding="utf-8"?>
<ds:datastoreItem xmlns:ds="http://schemas.openxmlformats.org/officeDocument/2006/customXml" ds:itemID="{65C9DABE-2E8B-4D29-BE17-170EA71F6065}">
  <ds:schemaRefs/>
</ds:datastoreItem>
</file>

<file path=customXml/itemProps3.xml><?xml version="1.0" encoding="utf-8"?>
<ds:datastoreItem xmlns:ds="http://schemas.openxmlformats.org/officeDocument/2006/customXml" ds:itemID="{FC768AE9-9195-4608-B7B3-056B5A1542E1}">
  <ds:schemaRefs/>
</ds:datastoreItem>
</file>

<file path=customXml/itemProps4.xml><?xml version="1.0" encoding="utf-8"?>
<ds:datastoreItem xmlns:ds="http://schemas.openxmlformats.org/officeDocument/2006/customXml" ds:itemID="{41BB7B99-5CA7-4919-A115-F2CBB9A674F5}">
  <ds:schemaRefs/>
</ds:datastoreItem>
</file>

<file path=customXml/itemProps5.xml><?xml version="1.0" encoding="utf-8"?>
<ds:datastoreItem xmlns:ds="http://schemas.openxmlformats.org/officeDocument/2006/customXml" ds:itemID="{0566D6A7-921F-475D-844C-26FC2D6BC054}">
  <ds:schemaRefs/>
</ds:datastoreItem>
</file>

<file path=customXml/itemProps6.xml><?xml version="1.0" encoding="utf-8"?>
<ds:datastoreItem xmlns:ds="http://schemas.openxmlformats.org/officeDocument/2006/customXml" ds:itemID="{892CC6CE-F0E5-4563-A12B-71B9C8B661B9}">
  <ds:schemaRefs>
    <ds:schemaRef ds:uri="http://www.w3.org/2001/XMLSchema"/>
    <ds:schemaRef ds:uri="http://microsoft.data.visualization.engine.tours/1.0"/>
  </ds:schemaRefs>
</ds:datastoreItem>
</file>

<file path=customXml/itemProps7.xml><?xml version="1.0" encoding="utf-8"?>
<ds:datastoreItem xmlns:ds="http://schemas.openxmlformats.org/officeDocument/2006/customXml" ds:itemID="{6BA09554-2F15-4779-9E1C-3AFDE7729EF5}">
  <ds:schemaRefs/>
</ds:datastoreItem>
</file>

<file path=customXml/itemProps8.xml><?xml version="1.0" encoding="utf-8"?>
<ds:datastoreItem xmlns:ds="http://schemas.openxmlformats.org/officeDocument/2006/customXml" ds:itemID="{43C80702-2796-40E4-B60E-A076DF9FEC39}">
  <ds:schemaRefs>
    <ds:schemaRef ds:uri="http://www.w3.org/2001/XMLSchema"/>
    <ds:schemaRef ds:uri="http://microsoft.data.visualization.Client.Excel.CustomMapList/1.0"/>
  </ds:schemaRefs>
</ds:datastoreItem>
</file>

<file path=customXml/itemProps9.xml><?xml version="1.0" encoding="utf-8"?>
<ds:datastoreItem xmlns:ds="http://schemas.openxmlformats.org/officeDocument/2006/customXml" ds:itemID="{A2E600D5-B54B-4A00-9D6D-1CF3414C8524}">
  <ds:schemaRefs/>
</ds:datastoreItem>
</file>

<file path=customXml/itemProps10.xml><?xml version="1.0" encoding="utf-8"?>
<ds:datastoreItem xmlns:ds="http://schemas.openxmlformats.org/officeDocument/2006/customXml" ds:itemID="{915A88E5-8265-445E-A3C2-39B8B0AAB582}">
  <ds:schemaRefs/>
</ds:datastoreItem>
</file>

<file path=customXml/itemProps11.xml><?xml version="1.0" encoding="utf-8"?>
<ds:datastoreItem xmlns:ds="http://schemas.openxmlformats.org/officeDocument/2006/customXml" ds:itemID="{B269AF81-90B0-4780-838A-794FC056998E}">
  <ds:schemaRefs>
    <ds:schemaRef ds:uri="http://www.w3.org/2001/XMLSchema"/>
    <ds:schemaRef ds:uri="http://microsoft.data.visualization.Client.Excel/1.0"/>
  </ds:schemaRefs>
</ds:datastoreItem>
</file>

<file path=customXml/itemProps12.xml><?xml version="1.0" encoding="utf-8"?>
<ds:datastoreItem xmlns:ds="http://schemas.openxmlformats.org/officeDocument/2006/customXml" ds:itemID="{C251978A-0B08-48DF-8187-958B7E251271}">
  <ds:schemaRefs/>
</ds:datastoreItem>
</file>

<file path=customXml/itemProps13.xml><?xml version="1.0" encoding="utf-8"?>
<ds:datastoreItem xmlns:ds="http://schemas.openxmlformats.org/officeDocument/2006/customXml" ds:itemID="{73BE3F7C-8FC5-40EE-A207-754F7C692A7F}">
  <ds:schemaRefs/>
</ds:datastoreItem>
</file>

<file path=customXml/itemProps14.xml><?xml version="1.0" encoding="utf-8"?>
<ds:datastoreItem xmlns:ds="http://schemas.openxmlformats.org/officeDocument/2006/customXml" ds:itemID="{32B73946-DC2A-4813-B4AB-CAFA085315CE}">
  <ds:schemaRefs/>
</ds:datastoreItem>
</file>

<file path=customXml/itemProps15.xml><?xml version="1.0" encoding="utf-8"?>
<ds:datastoreItem xmlns:ds="http://schemas.openxmlformats.org/officeDocument/2006/customXml" ds:itemID="{42F74C19-FF16-4627-A27E-6C8B527607AD}">
  <ds:schemaRefs/>
</ds:datastoreItem>
</file>

<file path=customXml/itemProps16.xml><?xml version="1.0" encoding="utf-8"?>
<ds:datastoreItem xmlns:ds="http://schemas.openxmlformats.org/officeDocument/2006/customXml" ds:itemID="{F5268622-EE7B-4964-8AA6-B2F530960575}">
  <ds:schemaRefs/>
</ds:datastoreItem>
</file>

<file path=customXml/itemProps17.xml><?xml version="1.0" encoding="utf-8"?>
<ds:datastoreItem xmlns:ds="http://schemas.openxmlformats.org/officeDocument/2006/customXml" ds:itemID="{25DFD2B6-0B78-4754-8AAA-00B8B67DAA27}">
  <ds:schemaRefs/>
</ds:datastoreItem>
</file>

<file path=customXml/itemProps18.xml><?xml version="1.0" encoding="utf-8"?>
<ds:datastoreItem xmlns:ds="http://schemas.openxmlformats.org/officeDocument/2006/customXml" ds:itemID="{1BB95B2B-7C87-45FE-A2A5-3CCDCE995259}">
  <ds:schemaRefs/>
</ds:datastoreItem>
</file>

<file path=customXml/itemProps19.xml><?xml version="1.0" encoding="utf-8"?>
<ds:datastoreItem xmlns:ds="http://schemas.openxmlformats.org/officeDocument/2006/customXml" ds:itemID="{CA70112C-A3D3-46C1-90B8-9AD8B02509CE}">
  <ds:schemaRefs/>
</ds:datastoreItem>
</file>

<file path=customXml/itemProps20.xml><?xml version="1.0" encoding="utf-8"?>
<ds:datastoreItem xmlns:ds="http://schemas.openxmlformats.org/officeDocument/2006/customXml" ds:itemID="{912C898E-3149-46AF-B21D-8379E865B1F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Gustafsson</dc:creator>
  <cp:lastModifiedBy>Anton Gustafsson</cp:lastModifiedBy>
  <dcterms:created xsi:type="dcterms:W3CDTF">2015-06-05T18:19:34Z</dcterms:created>
  <dcterms:modified xsi:type="dcterms:W3CDTF">2025-11-25T13:15:49Z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0afd86-dcf7-4483-b9eb-5af1dcd104e1_Enabled">
    <vt:lpwstr>true</vt:lpwstr>
  </property>
  <property fmtid="{D5CDD505-2E9C-101B-9397-08002B2CF9AE}" pid="3" name="MSIP_Label_680afd86-dcf7-4483-b9eb-5af1dcd104e1_SetDate">
    <vt:lpwstr>2025-11-11T13:51:12Z</vt:lpwstr>
  </property>
  <property fmtid="{D5CDD505-2E9C-101B-9397-08002B2CF9AE}" pid="4" name="MSIP_Label_680afd86-dcf7-4483-b9eb-5af1dcd104e1_Method">
    <vt:lpwstr>Standard</vt:lpwstr>
  </property>
  <property fmtid="{D5CDD505-2E9C-101B-9397-08002B2CF9AE}" pid="5" name="MSIP_Label_680afd86-dcf7-4483-b9eb-5af1dcd104e1_Name">
    <vt:lpwstr>K2 Intern</vt:lpwstr>
  </property>
  <property fmtid="{D5CDD505-2E9C-101B-9397-08002B2CF9AE}" pid="6" name="MSIP_Label_680afd86-dcf7-4483-b9eb-5af1dcd104e1_SiteId">
    <vt:lpwstr>5a9809cf-0bcb-413a-838a-09ecc40cc9e8</vt:lpwstr>
  </property>
  <property fmtid="{D5CDD505-2E9C-101B-9397-08002B2CF9AE}" pid="7" name="MSIP_Label_680afd86-dcf7-4483-b9eb-5af1dcd104e1_ActionId">
    <vt:lpwstr>d0ae7fc0-9077-4b6d-9127-8e6ac487af3a</vt:lpwstr>
  </property>
  <property fmtid="{D5CDD505-2E9C-101B-9397-08002B2CF9AE}" pid="8" name="MSIP_Label_680afd86-dcf7-4483-b9eb-5af1dcd104e1_ContentBits">
    <vt:lpwstr>0</vt:lpwstr>
  </property>
  <property fmtid="{D5CDD505-2E9C-101B-9397-08002B2CF9AE}" pid="9" name="MSIP_Label_680afd86-dcf7-4483-b9eb-5af1dcd104e1_Tag">
    <vt:lpwstr>10, 3, 0, 1</vt:lpwstr>
  </property>
  <property fmtid="{D5CDD505-2E9C-101B-9397-08002B2CF9AE}" pid="10" name="C:\Users\anton\AppData\Local\Temp\dataspace_cache\1540689257679418022.jpg">
    <vt:lpwstr>6275621251242629163</vt:lpwstr>
  </property>
  <property fmtid="{D5CDD505-2E9C-101B-9397-08002B2CF9AE}" pid="11" name="C:\Users\anton\AppData\Local\Temp\dataspace_cache\2273265183511553736.jpg">
    <vt:lpwstr>8472675737542887433</vt:lpwstr>
  </property>
  <property fmtid="{D5CDD505-2E9C-101B-9397-08002B2CF9AE}" pid="12" name="C:\Users\anton\AppData\Local\Temp\dataspace_cache\322079861342373506.jpg">
    <vt:lpwstr>1064489944358016897</vt:lpwstr>
  </property>
  <property fmtid="{D5CDD505-2E9C-101B-9397-08002B2CF9AE}" pid="13" name="C:\Users\anton\AppData\Local\Temp\dataspace_cache\10308b38f781de867a9a5ed8f17ffaf21d856a67c3b0b156418f2a778f477d2b.jpg">
    <vt:lpwstr>3b3653856bcefa0a57406ccfcc1c768240cf0255584b2977cb47eae830fd826d</vt:lpwstr>
  </property>
  <property fmtid="{D5CDD505-2E9C-101B-9397-08002B2CF9AE}" pid="14" name="test">
    <vt:lpwstr>test2</vt:lpwstr>
  </property>
  <property fmtid="{D5CDD505-2E9C-101B-9397-08002B2CF9AE}" pid="15" name="C:\Users\anton\AppData\Local\Temp\dataspace_cache\123990d115b9ce3e1b8a66eb257962e7f0c465969ffbd051d3f4ff30c8781cd9.glb">
    <vt:lpwstr>e1aaf77756bcc9c83f16e81e01d919938b71afab5e0850e436faa70d0ba199da</vt:lpwstr>
  </property>
</Properties>
</file>